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0" activeTab="3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  <sheet name="ISGS Diff" sheetId="80" r:id="rId65"/>
    <sheet name="Sheet2" sheetId="81" r:id="rId66"/>
  </sheets>
  <externalReferences>
    <externalReference r:id="rId67"/>
    <externalReference r:id="rId68"/>
    <externalReference r:id="rId69"/>
    <externalReference r:id="rId70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3"/>
  <c r="M13" s="1"/>
  <c r="K25"/>
  <c r="M25" s="1"/>
  <c r="K41"/>
  <c r="M41" s="1"/>
  <c r="K49"/>
  <c r="M49" s="1"/>
  <c r="K65"/>
  <c r="M65" s="1"/>
  <c r="K81"/>
  <c r="M81" s="1"/>
  <c r="K89"/>
  <c r="M89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17"/>
  <c r="M17" s="1"/>
  <c r="K33"/>
  <c r="M33" s="1"/>
  <c r="K37"/>
  <c r="M37" s="1"/>
  <c r="K53"/>
  <c r="M53" s="1"/>
  <c r="K61"/>
  <c r="M61" s="1"/>
  <c r="K73"/>
  <c r="M73" s="1"/>
  <c r="K85"/>
  <c r="M85" s="1"/>
  <c r="K93"/>
  <c r="M93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9"/>
  <c r="M9" s="1"/>
  <c r="K21"/>
  <c r="M21" s="1"/>
  <c r="K29"/>
  <c r="M29" s="1"/>
  <c r="K45"/>
  <c r="M45" s="1"/>
  <c r="K57"/>
  <c r="M57" s="1"/>
  <c r="K69"/>
  <c r="M69" s="1"/>
  <c r="K77"/>
  <c r="M77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8"/>
  <c r="J18" s="1"/>
  <c r="H22"/>
  <c r="J22" s="1"/>
  <c r="H30"/>
  <c r="J30" s="1"/>
  <c r="H38"/>
  <c r="J38" s="1"/>
  <c r="H54"/>
  <c r="J54" s="1"/>
  <c r="H62"/>
  <c r="J62" s="1"/>
  <c r="H70"/>
  <c r="J70" s="1"/>
  <c r="H78"/>
  <c r="J78" s="1"/>
  <c r="H86"/>
  <c r="J86" s="1"/>
  <c r="H98"/>
  <c r="J98" s="1"/>
  <c r="H5"/>
  <c r="J5" s="1"/>
  <c r="H13"/>
  <c r="J13" s="1"/>
  <c r="H17"/>
  <c r="J17" s="1"/>
  <c r="H29"/>
  <c r="J29" s="1"/>
  <c r="H33"/>
  <c r="J33" s="1"/>
  <c r="H45"/>
  <c r="J45" s="1"/>
  <c r="H53"/>
  <c r="J53" s="1"/>
  <c r="H65"/>
  <c r="J65" s="1"/>
  <c r="H73"/>
  <c r="J73" s="1"/>
  <c r="H85"/>
  <c r="J85" s="1"/>
  <c r="H89"/>
  <c r="J89" s="1"/>
  <c r="H93"/>
  <c r="J93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14"/>
  <c r="J14" s="1"/>
  <c r="H26"/>
  <c r="J26" s="1"/>
  <c r="H34"/>
  <c r="J34" s="1"/>
  <c r="H42"/>
  <c r="J42" s="1"/>
  <c r="H46"/>
  <c r="J46" s="1"/>
  <c r="H50"/>
  <c r="J50" s="1"/>
  <c r="H58"/>
  <c r="J58" s="1"/>
  <c r="H66"/>
  <c r="J66" s="1"/>
  <c r="H74"/>
  <c r="J74" s="1"/>
  <c r="H82"/>
  <c r="J82" s="1"/>
  <c r="H90"/>
  <c r="J90" s="1"/>
  <c r="H94"/>
  <c r="J94" s="1"/>
  <c r="H9"/>
  <c r="J9" s="1"/>
  <c r="H21"/>
  <c r="J21" s="1"/>
  <c r="H25"/>
  <c r="J25" s="1"/>
  <c r="H37"/>
  <c r="J37" s="1"/>
  <c r="H41"/>
  <c r="J41" s="1"/>
  <c r="H49"/>
  <c r="J49" s="1"/>
  <c r="H57"/>
  <c r="J57" s="1"/>
  <c r="H61"/>
  <c r="J61" s="1"/>
  <c r="H69"/>
  <c r="J69" s="1"/>
  <c r="H77"/>
  <c r="J77" s="1"/>
  <c r="H81"/>
  <c r="J81" s="1"/>
  <c r="H97"/>
  <c r="J97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20"/>
  <c r="D20" s="1"/>
  <c r="B36"/>
  <c r="D36" s="1"/>
  <c r="B44"/>
  <c r="D44" s="1"/>
  <c r="B52"/>
  <c r="D52" s="1"/>
  <c r="B72"/>
  <c r="D72" s="1"/>
  <c r="B92"/>
  <c r="D92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12"/>
  <c r="D12" s="1"/>
  <c r="B28"/>
  <c r="D28" s="1"/>
  <c r="B32"/>
  <c r="D32" s="1"/>
  <c r="B60"/>
  <c r="D60" s="1"/>
  <c r="B76"/>
  <c r="D76" s="1"/>
  <c r="B84"/>
  <c r="D84" s="1"/>
  <c r="B96"/>
  <c r="D96" s="1"/>
  <c r="B6"/>
  <c r="D6" s="1"/>
  <c r="B10"/>
  <c r="D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8"/>
  <c r="D8" s="1"/>
  <c r="B16"/>
  <c r="D16" s="1"/>
  <c r="B24"/>
  <c r="D24" s="1"/>
  <c r="B40"/>
  <c r="D40" s="1"/>
  <c r="B48"/>
  <c r="D48" s="1"/>
  <c r="Q48" s="1"/>
  <c r="B56"/>
  <c r="D56" s="1"/>
  <c r="B64"/>
  <c r="D64" s="1"/>
  <c r="B68"/>
  <c r="D68" s="1"/>
  <c r="B80"/>
  <c r="D80" s="1"/>
  <c r="B88"/>
  <c r="D88" s="1"/>
  <c r="B5"/>
  <c r="D5" s="1"/>
  <c r="B9"/>
  <c r="D9" s="1"/>
  <c r="B13"/>
  <c r="D13" s="1"/>
  <c r="B17"/>
  <c r="D17" s="1"/>
  <c r="B21"/>
  <c r="D21" s="1"/>
  <c r="B25"/>
  <c r="D25" s="1"/>
  <c r="Q25" s="1"/>
  <c r="B29"/>
  <c r="D29" s="1"/>
  <c r="Q29" s="1"/>
  <c r="B33"/>
  <c r="D33" s="1"/>
  <c r="B37"/>
  <c r="D37" s="1"/>
  <c r="Q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B81"/>
  <c r="D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Q66" i="81" l="1"/>
  <c r="Q73"/>
  <c r="Q33"/>
  <c r="Q75"/>
  <c r="Q46"/>
  <c r="Q16"/>
  <c r="Q84"/>
  <c r="Q5"/>
  <c r="Q14"/>
  <c r="Q81"/>
  <c r="Q69"/>
  <c r="Q30"/>
  <c r="Q31"/>
  <c r="Q85"/>
  <c r="Q52"/>
  <c r="Q4"/>
  <c r="Q28"/>
  <c r="Q18"/>
  <c r="Q98"/>
  <c r="Q59"/>
  <c r="Q82"/>
  <c r="Q34"/>
  <c r="Q11"/>
  <c r="Q91"/>
  <c r="Q50"/>
  <c r="Q47"/>
  <c r="Q53"/>
  <c r="Q43"/>
  <c r="Q55"/>
  <c r="Q21"/>
  <c r="Q15"/>
  <c r="Q7"/>
  <c r="Q27"/>
  <c r="Q87"/>
  <c r="Q23"/>
  <c r="Q39"/>
  <c r="Q71"/>
  <c r="Q63"/>
  <c r="DM99" i="11"/>
  <c r="Q68" i="81"/>
  <c r="Q20"/>
  <c r="Q36"/>
  <c r="Q90"/>
  <c r="Q58"/>
  <c r="Q42"/>
  <c r="Q10"/>
  <c r="Q94"/>
  <c r="Q78"/>
  <c r="Q62"/>
  <c r="Q57"/>
  <c r="Q61"/>
  <c r="Q70"/>
  <c r="Q22"/>
  <c r="Q65"/>
  <c r="Q41"/>
  <c r="Q9"/>
  <c r="Q72"/>
  <c r="Q77"/>
  <c r="Q45"/>
  <c r="Q13"/>
  <c r="Q86"/>
  <c r="Q54"/>
  <c r="Q38"/>
  <c r="Q6"/>
  <c r="Q60"/>
  <c r="Q95"/>
  <c r="Q79"/>
  <c r="Q92"/>
  <c r="Q40"/>
  <c r="Q49"/>
  <c r="Q17"/>
  <c r="Q74"/>
  <c r="Q26"/>
  <c r="Q76"/>
  <c r="Q12"/>
  <c r="Q83"/>
  <c r="Q67"/>
  <c r="Q51"/>
  <c r="Q35"/>
  <c r="Q19"/>
  <c r="Q3"/>
  <c r="Q44"/>
  <c r="Q24"/>
  <c r="Q8"/>
  <c r="Q88"/>
  <c r="Q56"/>
  <c r="Q64"/>
  <c r="Q96"/>
  <c r="Q32"/>
  <c r="Q80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F89"/>
  <c r="AG89"/>
  <c r="AH89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O99" i="29" l="1"/>
  <c r="AB92" i="63"/>
  <c r="AB84"/>
  <c r="AB64"/>
  <c r="AB56"/>
  <c r="AB52"/>
  <c r="AB48"/>
  <c r="AB44"/>
  <c r="AB40"/>
  <c r="AB36"/>
  <c r="AB28"/>
  <c r="AB24"/>
  <c r="AB20"/>
  <c r="AB93"/>
  <c r="AB89"/>
  <c r="AB93" i="62"/>
  <c r="AB89"/>
  <c r="AB85"/>
  <c r="AB77"/>
  <c r="AB69"/>
  <c r="AB49"/>
  <c r="AB41"/>
  <c r="AB5"/>
  <c r="AB52"/>
  <c r="AB96" i="61"/>
  <c r="AB88"/>
  <c r="AB52"/>
  <c r="AB8"/>
  <c r="AB93"/>
  <c r="AB89"/>
  <c r="AA6" i="63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F35" s="1"/>
  <c r="C35"/>
  <c r="B36"/>
  <c r="C36"/>
  <c r="B37"/>
  <c r="C37"/>
  <c r="B38"/>
  <c r="C38"/>
  <c r="B39"/>
  <c r="C39"/>
  <c r="B40"/>
  <c r="C40"/>
  <c r="B41"/>
  <c r="F41" s="1"/>
  <c r="C41"/>
  <c r="B42"/>
  <c r="C42"/>
  <c r="B43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C69"/>
  <c r="B70"/>
  <c r="C70"/>
  <c r="B71"/>
  <c r="F71" s="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C19"/>
  <c r="B20"/>
  <c r="C20"/>
  <c r="B21"/>
  <c r="C21"/>
  <c r="B22"/>
  <c r="C22"/>
  <c r="B23"/>
  <c r="C23"/>
  <c r="B24"/>
  <c r="C24"/>
  <c r="B25"/>
  <c r="F25" s="1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F65" s="1"/>
  <c r="C65"/>
  <c r="B66"/>
  <c r="C66"/>
  <c r="B67"/>
  <c r="C67"/>
  <c r="B68"/>
  <c r="C68"/>
  <c r="B69"/>
  <c r="C69"/>
  <c r="B70"/>
  <c r="C70"/>
  <c r="B7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F7" s="1"/>
  <c r="C7"/>
  <c r="B8"/>
  <c r="C8"/>
  <c r="B9"/>
  <c r="C9"/>
  <c r="B10"/>
  <c r="C10"/>
  <c r="B1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C79"/>
  <c r="B80"/>
  <c r="C80"/>
  <c r="B8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F67" s="1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F91" s="1"/>
  <c r="C91"/>
  <c r="B92"/>
  <c r="C92"/>
  <c r="B93"/>
  <c r="C93"/>
  <c r="B94"/>
  <c r="C94"/>
  <c r="B95"/>
  <c r="C95"/>
  <c r="B96"/>
  <c r="C96"/>
  <c r="B97"/>
  <c r="F97" s="1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U74"/>
  <c r="N74"/>
  <c r="F74"/>
  <c r="U73"/>
  <c r="N73"/>
  <c r="U72"/>
  <c r="N72"/>
  <c r="U71"/>
  <c r="U70"/>
  <c r="N70"/>
  <c r="F70"/>
  <c r="U69"/>
  <c r="N69"/>
  <c r="U68"/>
  <c r="N68"/>
  <c r="F68"/>
  <c r="U67"/>
  <c r="U66"/>
  <c r="N66"/>
  <c r="F66"/>
  <c r="U65"/>
  <c r="N65"/>
  <c r="U64"/>
  <c r="N64"/>
  <c r="F64"/>
  <c r="U63"/>
  <c r="U62"/>
  <c r="N62"/>
  <c r="F62"/>
  <c r="U61"/>
  <c r="N61"/>
  <c r="U60"/>
  <c r="N60"/>
  <c r="U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U44"/>
  <c r="N44"/>
  <c r="U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U33"/>
  <c r="N33"/>
  <c r="U32"/>
  <c r="N32"/>
  <c r="F32"/>
  <c r="U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U21"/>
  <c r="N21"/>
  <c r="U20"/>
  <c r="N20"/>
  <c r="F20"/>
  <c r="U19"/>
  <c r="U18"/>
  <c r="N18"/>
  <c r="F18"/>
  <c r="U17"/>
  <c r="N17"/>
  <c r="U16"/>
  <c r="N16"/>
  <c r="F16"/>
  <c r="U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F85"/>
  <c r="U84"/>
  <c r="F84"/>
  <c r="U83"/>
  <c r="N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F62"/>
  <c r="U61"/>
  <c r="N61"/>
  <c r="U60"/>
  <c r="F60"/>
  <c r="U59"/>
  <c r="N59"/>
  <c r="U58"/>
  <c r="N58"/>
  <c r="U57"/>
  <c r="N57"/>
  <c r="U56"/>
  <c r="F56"/>
  <c r="U55"/>
  <c r="N55"/>
  <c r="U54"/>
  <c r="N54"/>
  <c r="F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F28"/>
  <c r="U27"/>
  <c r="U26"/>
  <c r="U25"/>
  <c r="U24"/>
  <c r="F24"/>
  <c r="U23"/>
  <c r="U22"/>
  <c r="F22"/>
  <c r="AD21"/>
  <c r="U21"/>
  <c r="U20"/>
  <c r="F20"/>
  <c r="U19"/>
  <c r="U18"/>
  <c r="AD17"/>
  <c r="U17"/>
  <c r="U16"/>
  <c r="F16"/>
  <c r="U15"/>
  <c r="U14"/>
  <c r="AD13"/>
  <c r="U13"/>
  <c r="U12"/>
  <c r="F12"/>
  <c r="U11"/>
  <c r="U10"/>
  <c r="F10"/>
  <c r="AD9"/>
  <c r="U9"/>
  <c r="U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U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U79"/>
  <c r="U78"/>
  <c r="N78"/>
  <c r="F78"/>
  <c r="U77"/>
  <c r="U76"/>
  <c r="N76"/>
  <c r="F76"/>
  <c r="U75"/>
  <c r="U74"/>
  <c r="N74"/>
  <c r="U73"/>
  <c r="U72"/>
  <c r="N72"/>
  <c r="F72"/>
  <c r="U71"/>
  <c r="U70"/>
  <c r="N70"/>
  <c r="F70"/>
  <c r="U69"/>
  <c r="U68"/>
  <c r="N68"/>
  <c r="F68"/>
  <c r="U67"/>
  <c r="U66"/>
  <c r="N66"/>
  <c r="F66"/>
  <c r="U65"/>
  <c r="U64"/>
  <c r="N64"/>
  <c r="F64"/>
  <c r="U63"/>
  <c r="U62"/>
  <c r="N62"/>
  <c r="F62"/>
  <c r="U61"/>
  <c r="U60"/>
  <c r="N60"/>
  <c r="F60"/>
  <c r="U59"/>
  <c r="U58"/>
  <c r="N58"/>
  <c r="F58"/>
  <c r="U57"/>
  <c r="U56"/>
  <c r="N56"/>
  <c r="F56"/>
  <c r="U55"/>
  <c r="U54"/>
  <c r="N54"/>
  <c r="F54"/>
  <c r="U53"/>
  <c r="U52"/>
  <c r="N52"/>
  <c r="F52"/>
  <c r="U51"/>
  <c r="U50"/>
  <c r="N50"/>
  <c r="F50"/>
  <c r="U49"/>
  <c r="U48"/>
  <c r="N48"/>
  <c r="F48"/>
  <c r="U47"/>
  <c r="U46"/>
  <c r="N46"/>
  <c r="F46"/>
  <c r="U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F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U25"/>
  <c r="F25"/>
  <c r="U24"/>
  <c r="N24"/>
  <c r="F24"/>
  <c r="U23"/>
  <c r="U22"/>
  <c r="F22"/>
  <c r="U21"/>
  <c r="U20"/>
  <c r="U19"/>
  <c r="U18"/>
  <c r="F18"/>
  <c r="U17"/>
  <c r="U16"/>
  <c r="U15"/>
  <c r="U14"/>
  <c r="U13"/>
  <c r="U12"/>
  <c r="F12"/>
  <c r="U11"/>
  <c r="U10"/>
  <c r="U9"/>
  <c r="U8"/>
  <c r="F8"/>
  <c r="U7"/>
  <c r="N7"/>
  <c r="U6"/>
  <c r="U5"/>
  <c r="N5"/>
  <c r="U4"/>
  <c r="U3"/>
  <c r="A1"/>
  <c r="T99" i="57"/>
  <c r="S99"/>
  <c r="R99"/>
  <c r="Q99"/>
  <c r="P99"/>
  <c r="U98"/>
  <c r="U97"/>
  <c r="U96"/>
  <c r="F96"/>
  <c r="U95"/>
  <c r="U94"/>
  <c r="F94"/>
  <c r="U93"/>
  <c r="U92"/>
  <c r="F92"/>
  <c r="U91"/>
  <c r="U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U68"/>
  <c r="F68"/>
  <c r="U67"/>
  <c r="N67"/>
  <c r="U66"/>
  <c r="F66"/>
  <c r="U65"/>
  <c r="N65"/>
  <c r="U64"/>
  <c r="F64"/>
  <c r="U63"/>
  <c r="N63"/>
  <c r="U62"/>
  <c r="F62"/>
  <c r="U61"/>
  <c r="N61"/>
  <c r="U60"/>
  <c r="F60"/>
  <c r="U59"/>
  <c r="N59"/>
  <c r="U58"/>
  <c r="F58"/>
  <c r="U57"/>
  <c r="N57"/>
  <c r="U56"/>
  <c r="F56"/>
  <c r="U55"/>
  <c r="N55"/>
  <c r="U54"/>
  <c r="F54"/>
  <c r="U53"/>
  <c r="N53"/>
  <c r="U52"/>
  <c r="F52"/>
  <c r="U51"/>
  <c r="N51"/>
  <c r="U50"/>
  <c r="U49"/>
  <c r="N49"/>
  <c r="U48"/>
  <c r="F48"/>
  <c r="U47"/>
  <c r="N47"/>
  <c r="U46"/>
  <c r="F46"/>
  <c r="U45"/>
  <c r="N45"/>
  <c r="U44"/>
  <c r="F44"/>
  <c r="U43"/>
  <c r="N43"/>
  <c r="U42"/>
  <c r="U41"/>
  <c r="N41"/>
  <c r="U40"/>
  <c r="F40"/>
  <c r="U39"/>
  <c r="N39"/>
  <c r="U38"/>
  <c r="F38"/>
  <c r="U37"/>
  <c r="N37"/>
  <c r="U36"/>
  <c r="F36"/>
  <c r="U35"/>
  <c r="N35"/>
  <c r="U34"/>
  <c r="U33"/>
  <c r="N33"/>
  <c r="U32"/>
  <c r="F32"/>
  <c r="U31"/>
  <c r="N31"/>
  <c r="U30"/>
  <c r="N30"/>
  <c r="F30"/>
  <c r="U29"/>
  <c r="U28"/>
  <c r="N28"/>
  <c r="U27"/>
  <c r="N27"/>
  <c r="U26"/>
  <c r="N26"/>
  <c r="F26"/>
  <c r="U25"/>
  <c r="U24"/>
  <c r="N24"/>
  <c r="F24"/>
  <c r="U23"/>
  <c r="U22"/>
  <c r="N22"/>
  <c r="F22"/>
  <c r="U21"/>
  <c r="U20"/>
  <c r="N20"/>
  <c r="F20"/>
  <c r="U19"/>
  <c r="U18"/>
  <c r="N18"/>
  <c r="F18"/>
  <c r="U17"/>
  <c r="U16"/>
  <c r="N16"/>
  <c r="F16"/>
  <c r="U15"/>
  <c r="U14"/>
  <c r="N14"/>
  <c r="U13"/>
  <c r="U12"/>
  <c r="N12"/>
  <c r="F12"/>
  <c r="U11"/>
  <c r="U10"/>
  <c r="N10"/>
  <c r="F10"/>
  <c r="U9"/>
  <c r="U8"/>
  <c r="N8"/>
  <c r="F8"/>
  <c r="U7"/>
  <c r="U6"/>
  <c r="N6"/>
  <c r="F6"/>
  <c r="U5"/>
  <c r="U4"/>
  <c r="N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U38"/>
  <c r="F38"/>
  <c r="U37"/>
  <c r="N37"/>
  <c r="U36"/>
  <c r="F36"/>
  <c r="U35"/>
  <c r="N35"/>
  <c r="U34"/>
  <c r="N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U90"/>
  <c r="F90"/>
  <c r="U89"/>
  <c r="N89"/>
  <c r="U88"/>
  <c r="N88"/>
  <c r="F88"/>
  <c r="U87"/>
  <c r="U86"/>
  <c r="U85"/>
  <c r="N85"/>
  <c r="U84"/>
  <c r="N84"/>
  <c r="U83"/>
  <c r="U82"/>
  <c r="F82"/>
  <c r="U81"/>
  <c r="N81"/>
  <c r="U80"/>
  <c r="N80"/>
  <c r="F80"/>
  <c r="U79"/>
  <c r="U78"/>
  <c r="U77"/>
  <c r="N77"/>
  <c r="U76"/>
  <c r="N76"/>
  <c r="F76"/>
  <c r="U75"/>
  <c r="U74"/>
  <c r="F74"/>
  <c r="U73"/>
  <c r="N73"/>
  <c r="U72"/>
  <c r="N72"/>
  <c r="U71"/>
  <c r="U70"/>
  <c r="F70"/>
  <c r="U69"/>
  <c r="N69"/>
  <c r="U68"/>
  <c r="N68"/>
  <c r="F68"/>
  <c r="U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U15"/>
  <c r="U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19" i="63" l="1"/>
  <c r="F9"/>
  <c r="F53" i="62"/>
  <c r="F59"/>
  <c r="F45"/>
  <c r="F25"/>
  <c r="F21"/>
  <c r="F17"/>
  <c r="F13"/>
  <c r="F5"/>
  <c r="F59" i="63"/>
  <c r="F57"/>
  <c r="F55"/>
  <c r="F51"/>
  <c r="F49"/>
  <c r="F41"/>
  <c r="F37"/>
  <c r="F35"/>
  <c r="F23"/>
  <c r="F76" i="58"/>
  <c r="F14" i="61"/>
  <c r="I99" i="81"/>
  <c r="O99"/>
  <c r="L99"/>
  <c r="F99"/>
  <c r="C99"/>
  <c r="F91" i="63"/>
  <c r="F89"/>
  <c r="F85"/>
  <c r="F83"/>
  <c r="F81"/>
  <c r="F79"/>
  <c r="F77"/>
  <c r="F73"/>
  <c r="F71"/>
  <c r="F65"/>
  <c r="F63"/>
  <c r="F61"/>
  <c r="F53"/>
  <c r="F47"/>
  <c r="F39"/>
  <c r="F33"/>
  <c r="F29"/>
  <c r="F27"/>
  <c r="F25"/>
  <c r="F21"/>
  <c r="F17"/>
  <c r="F15"/>
  <c r="F13"/>
  <c r="F11"/>
  <c r="F7"/>
  <c r="F5"/>
  <c r="F98"/>
  <c r="F72"/>
  <c r="F60"/>
  <c r="F44"/>
  <c r="F34"/>
  <c r="F22"/>
  <c r="F6"/>
  <c r="F97" i="62"/>
  <c r="F95"/>
  <c r="F91"/>
  <c r="F89"/>
  <c r="F87"/>
  <c r="F83"/>
  <c r="F81"/>
  <c r="F77"/>
  <c r="F75"/>
  <c r="F73"/>
  <c r="F71"/>
  <c r="F69"/>
  <c r="F67"/>
  <c r="F65"/>
  <c r="F63"/>
  <c r="F61"/>
  <c r="F55"/>
  <c r="F51"/>
  <c r="F49"/>
  <c r="F47"/>
  <c r="F43"/>
  <c r="F41"/>
  <c r="F39"/>
  <c r="F37"/>
  <c r="F35"/>
  <c r="F33"/>
  <c r="F31"/>
  <c r="F29"/>
  <c r="F27"/>
  <c r="F23"/>
  <c r="F19"/>
  <c r="F11"/>
  <c r="F9"/>
  <c r="F7"/>
  <c r="F26"/>
  <c r="F18"/>
  <c r="F74"/>
  <c r="F58"/>
  <c r="F14"/>
  <c r="F95" i="61"/>
  <c r="F91"/>
  <c r="F83"/>
  <c r="F81"/>
  <c r="F77"/>
  <c r="F75"/>
  <c r="F73"/>
  <c r="F69"/>
  <c r="F67"/>
  <c r="F65"/>
  <c r="F57"/>
  <c r="F51"/>
  <c r="F49"/>
  <c r="F47"/>
  <c r="F43"/>
  <c r="F37"/>
  <c r="F31"/>
  <c r="F21"/>
  <c r="F15"/>
  <c r="F13"/>
  <c r="F7"/>
  <c r="F5"/>
  <c r="F80"/>
  <c r="F74"/>
  <c r="F24"/>
  <c r="F97" i="56"/>
  <c r="F95"/>
  <c r="F83"/>
  <c r="F81"/>
  <c r="F79"/>
  <c r="F69"/>
  <c r="F65"/>
  <c r="F55"/>
  <c r="F53"/>
  <c r="F51"/>
  <c r="F49"/>
  <c r="F47"/>
  <c r="F41"/>
  <c r="F37"/>
  <c r="F29"/>
  <c r="F27"/>
  <c r="F25"/>
  <c r="F19"/>
  <c r="F11"/>
  <c r="F9"/>
  <c r="F5"/>
  <c r="F86"/>
  <c r="F22"/>
  <c r="F95" i="55"/>
  <c r="F93"/>
  <c r="F89"/>
  <c r="F87"/>
  <c r="F85"/>
  <c r="F83"/>
  <c r="F81"/>
  <c r="F75"/>
  <c r="F73"/>
  <c r="F71"/>
  <c r="F69"/>
  <c r="F65"/>
  <c r="F63"/>
  <c r="F59"/>
  <c r="F57"/>
  <c r="F55"/>
  <c r="F51"/>
  <c r="F49"/>
  <c r="F47"/>
  <c r="F43"/>
  <c r="F41"/>
  <c r="F39"/>
  <c r="F35"/>
  <c r="F33"/>
  <c r="F14"/>
  <c r="F86"/>
  <c r="F84"/>
  <c r="F78"/>
  <c r="F72"/>
  <c r="F16"/>
  <c r="F91" i="58"/>
  <c r="F81"/>
  <c r="F77"/>
  <c r="F67"/>
  <c r="F61"/>
  <c r="F53"/>
  <c r="F49"/>
  <c r="F43"/>
  <c r="F41"/>
  <c r="F39"/>
  <c r="F35"/>
  <c r="F33"/>
  <c r="F27"/>
  <c r="F23"/>
  <c r="F19"/>
  <c r="F15"/>
  <c r="F11"/>
  <c r="F98"/>
  <c r="F96"/>
  <c r="F94"/>
  <c r="F92"/>
  <c r="F90"/>
  <c r="F88"/>
  <c r="F86"/>
  <c r="F84"/>
  <c r="F82"/>
  <c r="F80"/>
  <c r="F78"/>
  <c r="F74"/>
  <c r="F72"/>
  <c r="F70"/>
  <c r="F68"/>
  <c r="F66"/>
  <c r="F64"/>
  <c r="F60"/>
  <c r="F58"/>
  <c r="F56"/>
  <c r="F54"/>
  <c r="F52"/>
  <c r="F50"/>
  <c r="F48"/>
  <c r="F20"/>
  <c r="F16"/>
  <c r="F46"/>
  <c r="F44"/>
  <c r="F14"/>
  <c r="F10"/>
  <c r="F6"/>
  <c r="F4"/>
  <c r="F95" i="57"/>
  <c r="F93"/>
  <c r="F85"/>
  <c r="F81"/>
  <c r="F77"/>
  <c r="F75"/>
  <c r="F71"/>
  <c r="F69"/>
  <c r="F67"/>
  <c r="F63"/>
  <c r="F59"/>
  <c r="F57"/>
  <c r="F53"/>
  <c r="F51"/>
  <c r="F49"/>
  <c r="F47"/>
  <c r="F43"/>
  <c r="F41"/>
  <c r="F39"/>
  <c r="F37"/>
  <c r="F31"/>
  <c r="F29"/>
  <c r="F27"/>
  <c r="F23"/>
  <c r="F21"/>
  <c r="F19"/>
  <c r="F15"/>
  <c r="F13"/>
  <c r="F11"/>
  <c r="F9"/>
  <c r="F7"/>
  <c r="F5"/>
  <c r="F98"/>
  <c r="F90"/>
  <c r="F50"/>
  <c r="F42"/>
  <c r="F34"/>
  <c r="F28"/>
  <c r="F14"/>
  <c r="F83" i="58"/>
  <c r="F69"/>
  <c r="F7"/>
  <c r="F69" i="63"/>
  <c r="C99"/>
  <c r="B99"/>
  <c r="F15" i="62"/>
  <c r="F8"/>
  <c r="F92" i="61"/>
  <c r="F59"/>
  <c r="B99"/>
  <c r="F71" i="56"/>
  <c r="F59"/>
  <c r="C99"/>
  <c r="F34"/>
  <c r="B99"/>
  <c r="C99" i="55"/>
  <c r="F63" i="58"/>
  <c r="F55"/>
  <c r="F26"/>
  <c r="B99"/>
  <c r="F61" i="57"/>
  <c r="C99"/>
  <c r="F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V41" s="1"/>
  <c r="O42" i="65"/>
  <c r="D42" i="56" s="1"/>
  <c r="G42" s="1"/>
  <c r="V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V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V82" s="1"/>
  <c r="M83" i="65"/>
  <c r="D83" i="55" s="1"/>
  <c r="M84" i="65"/>
  <c r="D84" i="55" s="1"/>
  <c r="G84" s="1"/>
  <c r="O84" s="1"/>
  <c r="M85" i="65"/>
  <c r="D85" i="55" s="1"/>
  <c r="M86" i="65"/>
  <c r="D86" i="55" s="1"/>
  <c r="M87" i="65"/>
  <c r="D87" i="55" s="1"/>
  <c r="M88" i="65"/>
  <c r="D88" i="55" s="1"/>
  <c r="G88" s="1"/>
  <c r="O88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24" i="55"/>
  <c r="N8"/>
  <c r="F9"/>
  <c r="I99"/>
  <c r="M99"/>
  <c r="N12"/>
  <c r="F13"/>
  <c r="N28"/>
  <c r="F29"/>
  <c r="N44"/>
  <c r="F45"/>
  <c r="N60"/>
  <c r="F61"/>
  <c r="V52" i="56"/>
  <c r="B99" i="55"/>
  <c r="F3"/>
  <c r="K99"/>
  <c r="F5"/>
  <c r="N20"/>
  <c r="F21"/>
  <c r="N36"/>
  <c r="F37"/>
  <c r="N52"/>
  <c r="F53"/>
  <c r="O7" i="56"/>
  <c r="J99" i="55"/>
  <c r="N24"/>
  <c r="N40"/>
  <c r="N56"/>
  <c r="V60" i="56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F3" i="56"/>
  <c r="V21"/>
  <c r="V49"/>
  <c r="V77"/>
  <c r="V97"/>
  <c r="N3" i="57"/>
  <c r="N3" i="56"/>
  <c r="N90" i="57"/>
  <c r="F91"/>
  <c r="K99" i="58"/>
  <c r="U99"/>
  <c r="F9"/>
  <c r="F17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60" i="56" l="1"/>
  <c r="V68" i="55"/>
  <c r="O76" i="56"/>
  <c r="O36"/>
  <c r="V72" i="55"/>
  <c r="O53" i="56"/>
  <c r="O24"/>
  <c r="O4" i="55"/>
  <c r="O76"/>
  <c r="O68" i="56"/>
  <c r="O52"/>
  <c r="O64" i="55"/>
  <c r="V32"/>
  <c r="V92"/>
  <c r="O28" i="56"/>
  <c r="B99" i="81"/>
  <c r="V50" i="56"/>
  <c r="O70"/>
  <c r="G3"/>
  <c r="V37"/>
  <c r="V5"/>
  <c r="V84" i="55"/>
  <c r="O24"/>
  <c r="O19"/>
  <c r="O80"/>
  <c r="O60"/>
  <c r="O28"/>
  <c r="O40" i="56"/>
  <c r="V65"/>
  <c r="V88" i="55"/>
  <c r="O40"/>
  <c r="O52"/>
  <c r="V16"/>
  <c r="V48"/>
  <c r="O93" i="56"/>
  <c r="O96"/>
  <c r="O88"/>
  <c r="O80"/>
  <c r="O72"/>
  <c r="O64"/>
  <c r="O56"/>
  <c r="O44"/>
  <c r="P99" i="81"/>
  <c r="D99"/>
  <c r="O57" i="58"/>
  <c r="G58" i="55"/>
  <c r="O58" s="1"/>
  <c r="G18"/>
  <c r="O86" i="56"/>
  <c r="K99" i="81"/>
  <c r="M99" s="1"/>
  <c r="H99"/>
  <c r="J99" s="1"/>
  <c r="E99"/>
  <c r="G99" s="1"/>
  <c r="O48" i="57"/>
  <c r="O64"/>
  <c r="O45" i="56"/>
  <c r="O78"/>
  <c r="O62"/>
  <c r="O66"/>
  <c r="O54"/>
  <c r="O46"/>
  <c r="O30"/>
  <c r="O26"/>
  <c r="O10"/>
  <c r="O78" i="55"/>
  <c r="O66"/>
  <c r="O26" i="58"/>
  <c r="F99" i="63"/>
  <c r="O47" i="56"/>
  <c r="V26"/>
  <c r="V18"/>
  <c r="G83" i="55"/>
  <c r="V83" s="1"/>
  <c r="G38"/>
  <c r="V38" s="1"/>
  <c r="G35"/>
  <c r="V35" s="1"/>
  <c r="G34"/>
  <c r="V34" s="1"/>
  <c r="G17"/>
  <c r="V17" s="1"/>
  <c r="G87"/>
  <c r="V87" s="1"/>
  <c r="G51"/>
  <c r="O51" s="1"/>
  <c r="V66"/>
  <c r="O70"/>
  <c r="V96"/>
  <c r="O36"/>
  <c r="O44"/>
  <c r="O84" i="56"/>
  <c r="O32"/>
  <c r="O12" i="55"/>
  <c r="G78" i="57"/>
  <c r="V78" s="1"/>
  <c r="G90"/>
  <c r="V90" s="1"/>
  <c r="G54"/>
  <c r="V54" s="1"/>
  <c r="O23" i="56"/>
  <c r="O27" i="55"/>
  <c r="O15" i="56"/>
  <c r="O51"/>
  <c r="F99"/>
  <c r="O71" i="55"/>
  <c r="V39" i="56"/>
  <c r="V11"/>
  <c r="O35"/>
  <c r="O94"/>
  <c r="O92"/>
  <c r="O25"/>
  <c r="O13"/>
  <c r="G42" i="55"/>
  <c r="V42" s="1"/>
  <c r="O17" i="56"/>
  <c r="O85"/>
  <c r="O69"/>
  <c r="O61"/>
  <c r="O57"/>
  <c r="V33"/>
  <c r="O29"/>
  <c r="V27"/>
  <c r="G98" i="55"/>
  <c r="G90"/>
  <c r="V90" s="1"/>
  <c r="G86"/>
  <c r="G74"/>
  <c r="O74" s="1"/>
  <c r="O62"/>
  <c r="O46"/>
  <c r="O30"/>
  <c r="O20"/>
  <c r="G7"/>
  <c r="V7" s="1"/>
  <c r="O56"/>
  <c r="O9"/>
  <c r="V26" i="58"/>
  <c r="G6" i="57"/>
  <c r="O6" s="1"/>
  <c r="O93" i="58"/>
  <c r="O74"/>
  <c r="V65"/>
  <c r="O45"/>
  <c r="O25"/>
  <c r="O22"/>
  <c r="O6"/>
  <c r="G98" i="57"/>
  <c r="V98" s="1"/>
  <c r="G86"/>
  <c r="O86" s="1"/>
  <c r="G82"/>
  <c r="V82" s="1"/>
  <c r="G66"/>
  <c r="V66" s="1"/>
  <c r="G50"/>
  <c r="V50" s="1"/>
  <c r="G34"/>
  <c r="V34" s="1"/>
  <c r="G14"/>
  <c r="V14" s="1"/>
  <c r="O44"/>
  <c r="O53" i="58"/>
  <c r="V66" i="56"/>
  <c r="V46"/>
  <c r="V30"/>
  <c r="V78" i="55"/>
  <c r="V34" i="56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11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3"/>
  <c r="V12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18"/>
  <c r="O18"/>
  <c r="N99" i="61"/>
  <c r="O10" i="55"/>
  <c r="V10"/>
  <c r="F99" i="57"/>
  <c r="O80"/>
  <c r="V80"/>
  <c r="O6" i="55"/>
  <c r="V6"/>
  <c r="V26"/>
  <c r="O26"/>
  <c r="V58" l="1"/>
  <c r="O42"/>
  <c r="O11" i="58"/>
  <c r="O9" i="57"/>
  <c r="O34" i="55"/>
  <c r="O78" i="57"/>
  <c r="O90"/>
  <c r="O83" i="55"/>
  <c r="O35"/>
  <c r="Q99" i="81"/>
  <c r="O38" i="55"/>
  <c r="O17"/>
  <c r="O87"/>
  <c r="V51"/>
  <c r="O54" i="57"/>
  <c r="O66"/>
  <c r="O4" i="56"/>
  <c r="V98" i="55"/>
  <c r="O98"/>
  <c r="O90"/>
  <c r="V86"/>
  <c r="O86"/>
  <c r="V74"/>
  <c r="O7"/>
  <c r="O49"/>
  <c r="O77" i="57"/>
  <c r="V6"/>
  <c r="O5"/>
  <c r="O98"/>
  <c r="V86"/>
  <c r="O82"/>
  <c r="O50"/>
  <c r="O34"/>
  <c r="O14"/>
  <c r="O25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L13" i="78"/>
  <c r="O46"/>
  <c r="G14"/>
  <c r="O58"/>
  <c r="L34"/>
  <c r="O20"/>
  <c r="K42"/>
  <c r="L25"/>
  <c r="L83"/>
  <c r="O13"/>
  <c r="K9"/>
  <c r="K5"/>
  <c r="G5"/>
  <c r="J34"/>
  <c r="N21"/>
  <c r="H79"/>
  <c r="P15"/>
  <c r="L19"/>
  <c r="L21"/>
  <c r="O77"/>
  <c r="G6"/>
  <c r="N36"/>
  <c r="G77"/>
  <c r="B87"/>
  <c r="J63"/>
  <c r="Q76"/>
  <c r="P5"/>
  <c r="L36"/>
  <c r="H51"/>
  <c r="N57"/>
  <c r="L26"/>
  <c r="K15"/>
  <c r="P21"/>
  <c r="I14"/>
  <c r="G20"/>
  <c r="O36"/>
  <c r="I45"/>
  <c r="J81"/>
  <c r="B24"/>
  <c r="H74"/>
  <c r="G26"/>
  <c r="I53"/>
  <c r="H86"/>
  <c r="O89"/>
  <c r="P58"/>
  <c r="L20"/>
  <c r="K94"/>
  <c r="Q42"/>
  <c r="L72"/>
  <c r="I22"/>
  <c r="B95"/>
  <c r="F1"/>
  <c r="Q34"/>
  <c r="L48"/>
  <c r="J30"/>
  <c r="H20"/>
  <c r="L16"/>
  <c r="O9"/>
  <c r="O81"/>
  <c r="N94"/>
  <c r="K37"/>
  <c r="I64"/>
  <c r="Q61"/>
  <c r="B55"/>
  <c r="P89"/>
  <c r="P76"/>
  <c r="Q7"/>
  <c r="I68"/>
  <c r="I57"/>
  <c r="N14"/>
  <c r="L78"/>
  <c r="I66"/>
  <c r="G30"/>
  <c r="O19"/>
  <c r="J75"/>
  <c r="L74"/>
  <c r="I84"/>
  <c r="L12"/>
  <c r="Q27"/>
  <c r="P79"/>
  <c r="J45"/>
  <c r="P28"/>
  <c r="G94"/>
  <c r="N42"/>
  <c r="J3"/>
  <c r="K30"/>
  <c r="I50"/>
  <c r="L33"/>
  <c r="N8"/>
  <c r="I46"/>
  <c r="J61"/>
  <c r="N51"/>
  <c r="H2"/>
  <c r="J12"/>
  <c r="O78"/>
  <c r="B36"/>
  <c r="L41"/>
  <c r="H22"/>
  <c r="I87"/>
  <c r="B29"/>
  <c r="N68"/>
  <c r="G93"/>
  <c r="H27"/>
  <c r="N15"/>
  <c r="B76"/>
  <c r="H41"/>
  <c r="B74"/>
  <c r="H80"/>
  <c r="N59"/>
  <c r="P37"/>
  <c r="O67"/>
  <c r="J43"/>
  <c r="Q14"/>
  <c r="O48"/>
  <c r="I8"/>
  <c r="K33"/>
  <c r="K24"/>
  <c r="B54"/>
  <c r="K79"/>
  <c r="L37"/>
  <c r="L38"/>
  <c r="B33"/>
  <c r="O84"/>
  <c r="K66"/>
  <c r="O29"/>
  <c r="Q90"/>
  <c r="H98"/>
  <c r="Q83"/>
  <c r="J20"/>
  <c r="B8"/>
  <c r="N80"/>
  <c r="B89"/>
  <c r="O47"/>
  <c r="P29"/>
  <c r="I96"/>
  <c r="L63"/>
  <c r="Q89"/>
  <c r="K11"/>
  <c r="N31"/>
  <c r="O52"/>
  <c r="B22"/>
  <c r="Q94"/>
  <c r="J44"/>
  <c r="J37"/>
  <c r="O42"/>
  <c r="K71"/>
  <c r="H68"/>
  <c r="Q17"/>
  <c r="J51"/>
  <c r="K23"/>
  <c r="H96"/>
  <c r="O74"/>
  <c r="K62"/>
  <c r="G88"/>
  <c r="P47"/>
  <c r="H62"/>
  <c r="Q13"/>
  <c r="L22"/>
  <c r="O95"/>
  <c r="H15"/>
  <c r="D1"/>
  <c r="B68"/>
  <c r="K10"/>
  <c r="G34"/>
  <c r="G42"/>
  <c r="P45"/>
  <c r="Q9"/>
  <c r="B58"/>
  <c r="B93"/>
  <c r="B7"/>
  <c r="G21"/>
  <c r="H59"/>
  <c r="L79"/>
  <c r="N13"/>
  <c r="P32"/>
  <c r="G38"/>
  <c r="B9"/>
  <c r="Q62"/>
  <c r="P97"/>
  <c r="I95"/>
  <c r="P82"/>
  <c r="B53"/>
  <c r="Q40"/>
  <c r="P56"/>
  <c r="O14"/>
  <c r="H91"/>
  <c r="I86"/>
  <c r="B64"/>
  <c r="Q49"/>
  <c r="O71"/>
  <c r="H4"/>
  <c r="B39"/>
  <c r="P78"/>
  <c r="H84"/>
  <c r="O86"/>
  <c r="H92"/>
  <c r="H87"/>
  <c r="J98"/>
  <c r="G15"/>
  <c r="B23"/>
  <c r="N66"/>
  <c r="L51"/>
  <c r="O28"/>
  <c r="L24"/>
  <c r="Q57"/>
  <c r="B82"/>
  <c r="O96"/>
  <c r="K43"/>
  <c r="L54"/>
  <c r="P19"/>
  <c r="O12"/>
  <c r="P23"/>
  <c r="L6"/>
  <c r="N70"/>
  <c r="I29"/>
  <c r="L96"/>
  <c r="B20"/>
  <c r="O4"/>
  <c r="Q18"/>
  <c r="K97"/>
  <c r="J36"/>
  <c r="G8"/>
  <c r="H7"/>
  <c r="Q86"/>
  <c r="L97"/>
  <c r="H60"/>
  <c r="I61"/>
  <c r="G91"/>
  <c r="L82"/>
  <c r="P50"/>
  <c r="I70"/>
  <c r="J69"/>
  <c r="G23"/>
  <c r="P8"/>
  <c r="I9"/>
  <c r="B44"/>
  <c r="O56"/>
  <c r="G54"/>
  <c r="K57"/>
  <c r="L91"/>
  <c r="N34"/>
  <c r="N26"/>
  <c r="I76"/>
  <c r="N92"/>
  <c r="Q32"/>
  <c r="J87"/>
  <c r="L5"/>
  <c r="N22"/>
  <c r="P61"/>
  <c r="J28"/>
  <c r="I18"/>
  <c r="N43"/>
  <c r="G98"/>
  <c r="H70"/>
  <c r="J19"/>
  <c r="K81"/>
  <c r="I69"/>
  <c r="B40"/>
  <c r="G31"/>
  <c r="B11"/>
  <c r="N33"/>
  <c r="N65"/>
  <c r="J85"/>
  <c r="O11"/>
  <c r="P84"/>
  <c r="L9"/>
  <c r="N46"/>
  <c r="B45"/>
  <c r="K76"/>
  <c r="G90"/>
  <c r="O70"/>
  <c r="H49"/>
  <c r="I88"/>
  <c r="I97"/>
  <c r="J24"/>
  <c r="G46"/>
  <c r="P4"/>
  <c r="O22"/>
  <c r="O18"/>
  <c r="I36"/>
  <c r="J52"/>
  <c r="L40"/>
  <c r="Q48"/>
  <c r="P83"/>
  <c r="K77"/>
  <c r="O32"/>
  <c r="B78"/>
  <c r="H85"/>
  <c r="J49"/>
  <c r="O24"/>
  <c r="I23"/>
  <c r="Q65"/>
  <c r="J56"/>
  <c r="H61"/>
  <c r="H19"/>
  <c r="P17"/>
  <c r="J66"/>
  <c r="B34"/>
  <c r="G75"/>
  <c r="K6"/>
  <c r="G25"/>
  <c r="P57"/>
  <c r="J16"/>
  <c r="B51"/>
  <c r="B52"/>
  <c r="P38"/>
  <c r="L62"/>
  <c r="I55"/>
  <c r="H28"/>
  <c r="H76"/>
  <c r="P81"/>
  <c r="Q67"/>
  <c r="J9"/>
  <c r="P95"/>
  <c r="N95"/>
  <c r="C1"/>
  <c r="J18"/>
  <c r="L68"/>
  <c r="O54"/>
  <c r="H75"/>
  <c r="B96"/>
  <c r="K13"/>
  <c r="Q33"/>
  <c r="N84"/>
  <c r="Q63"/>
  <c r="P53"/>
  <c r="L39"/>
  <c r="H18"/>
  <c r="Q96"/>
  <c r="B31"/>
  <c r="H21"/>
  <c r="P90"/>
  <c r="H77"/>
  <c r="I63"/>
  <c r="P6"/>
  <c r="H12"/>
  <c r="Q92"/>
  <c r="B94"/>
  <c r="I81"/>
  <c r="N48"/>
  <c r="L77"/>
  <c r="P22"/>
  <c r="G13"/>
  <c r="L65"/>
  <c r="H46"/>
  <c r="P44"/>
  <c r="Q53"/>
  <c r="Q29"/>
  <c r="P43"/>
  <c r="H3"/>
  <c r="I4"/>
  <c r="K78"/>
  <c r="Q68"/>
  <c r="K92"/>
  <c r="I47"/>
  <c r="O17"/>
  <c r="K22"/>
  <c r="I28"/>
  <c r="J77"/>
  <c r="O3"/>
  <c r="P59"/>
  <c r="Q59"/>
  <c r="H32"/>
  <c r="B63"/>
  <c r="Q51"/>
  <c r="I15"/>
  <c r="K48"/>
  <c r="K69"/>
  <c r="J7"/>
  <c r="K28"/>
  <c r="L43"/>
  <c r="O68"/>
  <c r="N17"/>
  <c r="P25"/>
  <c r="H25"/>
  <c r="P33"/>
  <c r="B2"/>
  <c r="I16"/>
  <c r="B3"/>
  <c r="H26"/>
  <c r="B4"/>
  <c r="G27"/>
  <c r="J96"/>
  <c r="O5"/>
  <c r="I33"/>
  <c r="H14"/>
  <c r="Q73"/>
  <c r="N72"/>
  <c r="H65"/>
  <c r="N20"/>
  <c r="G97"/>
  <c r="P64"/>
  <c r="Q50"/>
  <c r="G64"/>
  <c r="Q52"/>
  <c r="G10"/>
  <c r="N54"/>
  <c r="Q97"/>
  <c r="L46"/>
  <c r="G44"/>
  <c r="J82"/>
  <c r="O27"/>
  <c r="I32"/>
  <c r="I85"/>
  <c r="J58"/>
  <c r="G66"/>
  <c r="G58"/>
  <c r="O75"/>
  <c r="B69"/>
  <c r="J47"/>
  <c r="P31"/>
  <c r="K87"/>
  <c r="B16"/>
  <c r="H24"/>
  <c r="K29"/>
  <c r="H10"/>
  <c r="J62"/>
  <c r="G48"/>
  <c r="N32"/>
  <c r="G76"/>
  <c r="P80"/>
  <c r="P7"/>
  <c r="I30"/>
  <c r="Q31"/>
  <c r="H31"/>
  <c r="I13"/>
  <c r="N56"/>
  <c r="J40"/>
  <c r="K58"/>
  <c r="N98"/>
  <c r="G24"/>
  <c r="N27"/>
  <c r="B25"/>
  <c r="K21"/>
  <c r="L58"/>
  <c r="Q74"/>
  <c r="N89"/>
  <c r="K60"/>
  <c r="K50"/>
  <c r="J59"/>
  <c r="O97"/>
  <c r="P77"/>
  <c r="L60"/>
  <c r="N37"/>
  <c r="L10"/>
  <c r="K59"/>
  <c r="K88"/>
  <c r="Q23"/>
  <c r="N90"/>
  <c r="H30"/>
  <c r="I89"/>
  <c r="G19"/>
  <c r="H56"/>
  <c r="G51"/>
  <c r="Q98"/>
  <c r="H73"/>
  <c r="I26"/>
  <c r="P10"/>
  <c r="J92"/>
  <c r="G82"/>
  <c r="Q85"/>
  <c r="L88"/>
  <c r="B86"/>
  <c r="P55"/>
  <c r="L44"/>
  <c r="I48"/>
  <c r="Q22"/>
  <c r="O88"/>
  <c r="O31"/>
  <c r="G40"/>
  <c r="K91"/>
  <c r="Q81"/>
  <c r="N61"/>
  <c r="L3"/>
  <c r="J95"/>
  <c r="O55"/>
  <c r="O26"/>
  <c r="J84"/>
  <c r="J79"/>
  <c r="H17"/>
  <c r="Q72"/>
  <c r="B5"/>
  <c r="G41"/>
  <c r="K61"/>
  <c r="K54"/>
  <c r="H38"/>
  <c r="Q4"/>
  <c r="K65"/>
  <c r="J35"/>
  <c r="B12"/>
  <c r="N64"/>
  <c r="I65"/>
  <c r="K68"/>
  <c r="L70"/>
  <c r="H48"/>
  <c r="K35"/>
  <c r="E1"/>
  <c r="K34"/>
  <c r="O83"/>
  <c r="I82"/>
  <c r="J14"/>
  <c r="K85"/>
  <c r="N29"/>
  <c r="L30"/>
  <c r="N85"/>
  <c r="K84"/>
  <c r="B65"/>
  <c r="Q71"/>
  <c r="G72"/>
  <c r="Q3"/>
  <c r="O16"/>
  <c r="B32"/>
  <c r="K26"/>
  <c r="N10"/>
  <c r="P49"/>
  <c r="I34"/>
  <c r="P27"/>
  <c r="N69"/>
  <c r="J67"/>
  <c r="J57"/>
  <c r="J91"/>
  <c r="B60"/>
  <c r="P60"/>
  <c r="B70"/>
  <c r="K18"/>
  <c r="J11"/>
  <c r="Q24"/>
  <c r="G92"/>
  <c r="H93"/>
  <c r="N9"/>
  <c r="Q77"/>
  <c r="I41"/>
  <c r="B91"/>
  <c r="B35"/>
  <c r="P48"/>
  <c r="P12"/>
  <c r="Q64"/>
  <c r="I73"/>
  <c r="I74"/>
  <c r="Q54"/>
  <c r="P52"/>
  <c r="O53"/>
  <c r="H9"/>
  <c r="L80"/>
  <c r="L92"/>
  <c r="H43"/>
  <c r="I3"/>
  <c r="Q46"/>
  <c r="O98"/>
  <c r="N23"/>
  <c r="I59"/>
  <c r="J55"/>
  <c r="L42"/>
  <c r="J26"/>
  <c r="G52"/>
  <c r="O10"/>
  <c r="J15"/>
  <c r="L52"/>
  <c r="K56"/>
  <c r="G7"/>
  <c r="Q70"/>
  <c r="B59"/>
  <c r="H39"/>
  <c r="P9"/>
  <c r="G65"/>
  <c r="G9"/>
  <c r="Q88"/>
  <c r="Q38"/>
  <c r="K82"/>
  <c r="I75"/>
  <c r="J80"/>
  <c r="L7"/>
  <c r="I72"/>
  <c r="J4"/>
  <c r="K14"/>
  <c r="N16"/>
  <c r="K27"/>
  <c r="H44"/>
  <c r="O39"/>
  <c r="K73"/>
  <c r="B50"/>
  <c r="O33"/>
  <c r="I42"/>
  <c r="N47"/>
  <c r="L15"/>
  <c r="L85"/>
  <c r="O62"/>
  <c r="P85"/>
  <c r="J73"/>
  <c r="P3"/>
  <c r="B83"/>
  <c r="J21"/>
  <c r="L49"/>
  <c r="I67"/>
  <c r="L56"/>
  <c r="P20"/>
  <c r="I12"/>
  <c r="G39"/>
  <c r="O92"/>
  <c r="J46"/>
  <c r="P98"/>
  <c r="P70"/>
  <c r="O35"/>
  <c r="K86"/>
  <c r="L17"/>
  <c r="O45"/>
  <c r="O23"/>
  <c r="H52"/>
  <c r="N50"/>
  <c r="G28"/>
  <c r="G43"/>
  <c r="N76"/>
  <c r="P63"/>
  <c r="K44"/>
  <c r="Q58"/>
  <c r="J23"/>
  <c r="L90"/>
  <c r="I31"/>
  <c r="H40"/>
  <c r="H66"/>
  <c r="G70"/>
  <c r="L18"/>
  <c r="B6"/>
  <c r="K83"/>
  <c r="K47"/>
  <c r="B28"/>
  <c r="L14"/>
  <c r="G89"/>
  <c r="O30"/>
  <c r="H54"/>
  <c r="J39"/>
  <c r="O79"/>
  <c r="K74"/>
  <c r="H64"/>
  <c r="P75"/>
  <c r="H5"/>
  <c r="I71"/>
  <c r="L23"/>
  <c r="J68"/>
  <c r="B72"/>
  <c r="J5"/>
  <c r="B90"/>
  <c r="I19"/>
  <c r="O76"/>
  <c r="L87"/>
  <c r="H36"/>
  <c r="K75"/>
  <c r="L28"/>
  <c r="H16"/>
  <c r="B85"/>
  <c r="N18"/>
  <c r="P18"/>
  <c r="O93"/>
  <c r="G17"/>
  <c r="Q6"/>
  <c r="N52"/>
  <c r="L47"/>
  <c r="O60"/>
  <c r="N53"/>
  <c r="I5"/>
  <c r="J83"/>
  <c r="G69"/>
  <c r="O59"/>
  <c r="Q87"/>
  <c r="P74"/>
  <c r="G47"/>
  <c r="N41"/>
  <c r="H82"/>
  <c r="B26"/>
  <c r="K93"/>
  <c r="J72"/>
  <c r="G56"/>
  <c r="O63"/>
  <c r="I38"/>
  <c r="B46"/>
  <c r="B79"/>
  <c r="N73"/>
  <c r="J89"/>
  <c r="B27"/>
  <c r="I40"/>
  <c r="H72"/>
  <c r="Q19"/>
  <c r="O8"/>
  <c r="B15"/>
  <c r="P72"/>
  <c r="K64"/>
  <c r="G45"/>
  <c r="L67"/>
  <c r="P26"/>
  <c r="B41"/>
  <c r="N28"/>
  <c r="I44"/>
  <c r="K3"/>
  <c r="G57"/>
  <c r="G86"/>
  <c r="J60"/>
  <c r="Q39"/>
  <c r="H71"/>
  <c r="O69"/>
  <c r="L69"/>
  <c r="N49"/>
  <c r="I94"/>
  <c r="J54"/>
  <c r="G71"/>
  <c r="H58"/>
  <c r="N60"/>
  <c r="K32"/>
  <c r="G18"/>
  <c r="Q43"/>
  <c r="H90"/>
  <c r="G55"/>
  <c r="I7"/>
  <c r="O6"/>
  <c r="P36"/>
  <c r="O40"/>
  <c r="P41"/>
  <c r="J86"/>
  <c r="J76"/>
  <c r="I37"/>
  <c r="K39"/>
  <c r="I11"/>
  <c r="G85"/>
  <c r="H67"/>
  <c r="O65"/>
  <c r="N67"/>
  <c r="K36"/>
  <c r="G68"/>
  <c r="N62"/>
  <c r="B38"/>
  <c r="G81"/>
  <c r="J13"/>
  <c r="J33"/>
  <c r="I35"/>
  <c r="G12"/>
  <c r="Q91"/>
  <c r="K7"/>
  <c r="H34"/>
  <c r="N25"/>
  <c r="J78"/>
  <c r="J22"/>
  <c r="K98"/>
  <c r="K89"/>
  <c r="O43"/>
  <c r="L45"/>
  <c r="G37"/>
  <c r="G74"/>
  <c r="G61"/>
  <c r="B88"/>
  <c r="H6"/>
  <c r="Q60"/>
  <c r="P13"/>
  <c r="B75"/>
  <c r="L93"/>
  <c r="I78"/>
  <c r="H55"/>
  <c r="G63"/>
  <c r="Q12"/>
  <c r="N39"/>
  <c r="B81"/>
  <c r="B73"/>
  <c r="N71"/>
  <c r="Q30"/>
  <c r="B57"/>
  <c r="I39"/>
  <c r="B19"/>
  <c r="N11"/>
  <c r="K53"/>
  <c r="Q44"/>
  <c r="K70"/>
  <c r="P35"/>
  <c r="P73"/>
  <c r="K45"/>
  <c r="K8"/>
  <c r="I10"/>
  <c r="B10"/>
  <c r="O50"/>
  <c r="J93"/>
  <c r="H88"/>
  <c r="J65"/>
  <c r="N12"/>
  <c r="N88"/>
  <c r="K38"/>
  <c r="I51"/>
  <c r="O85"/>
  <c r="O21"/>
  <c r="I27"/>
  <c r="B56"/>
  <c r="O87"/>
  <c r="G62"/>
  <c r="I21"/>
  <c r="O82"/>
  <c r="G84"/>
  <c r="P87"/>
  <c r="H8"/>
  <c r="N38"/>
  <c r="G59"/>
  <c r="P65"/>
  <c r="B67"/>
  <c r="B98"/>
  <c r="N77"/>
  <c r="O80"/>
  <c r="J90"/>
  <c r="N55"/>
  <c r="L98"/>
  <c r="B97"/>
  <c r="P67"/>
  <c r="K63"/>
  <c r="J71"/>
  <c r="H53"/>
  <c r="L57"/>
  <c r="Q20"/>
  <c r="N82"/>
  <c r="P42"/>
  <c r="J10"/>
  <c r="O61"/>
  <c r="H95"/>
  <c r="K55"/>
  <c r="L75"/>
  <c r="P16"/>
  <c r="N75"/>
  <c r="J8"/>
  <c r="Q5"/>
  <c r="L86"/>
  <c r="K20"/>
  <c r="J42"/>
  <c r="O73"/>
  <c r="K46"/>
  <c r="I54"/>
  <c r="J27"/>
  <c r="O94"/>
  <c r="K16"/>
  <c r="K41"/>
  <c r="I24"/>
  <c r="Q36"/>
  <c r="N74"/>
  <c r="K90"/>
  <c r="P88"/>
  <c r="P62"/>
  <c r="B18"/>
  <c r="L81"/>
  <c r="N35"/>
  <c r="K80"/>
  <c r="N78"/>
  <c r="G80"/>
  <c r="H45"/>
  <c r="P86"/>
  <c r="I93"/>
  <c r="B21"/>
  <c r="O34"/>
  <c r="P54"/>
  <c r="J6"/>
  <c r="B84"/>
  <c r="O38"/>
  <c r="N63"/>
  <c r="B71"/>
  <c r="P11"/>
  <c r="G96"/>
  <c r="Q35"/>
  <c r="K25"/>
  <c r="Q55"/>
  <c r="J32"/>
  <c r="B17"/>
  <c r="H57"/>
  <c r="H29"/>
  <c r="B80"/>
  <c r="I20"/>
  <c r="K52"/>
  <c r="G78"/>
  <c r="L31"/>
  <c r="N79"/>
  <c r="L27"/>
  <c r="J97"/>
  <c r="J31"/>
  <c r="L76"/>
  <c r="O49"/>
  <c r="J29"/>
  <c r="J25"/>
  <c r="K67"/>
  <c r="K31"/>
  <c r="K17"/>
  <c r="N5"/>
  <c r="L35"/>
  <c r="I58"/>
  <c r="H47"/>
  <c r="J74"/>
  <c r="P68"/>
  <c r="H78"/>
  <c r="Q25"/>
  <c r="Q47"/>
  <c r="K95"/>
  <c r="I62"/>
  <c r="H50"/>
  <c r="Q37"/>
  <c r="N7"/>
  <c r="G32"/>
  <c r="L55"/>
  <c r="Q15"/>
  <c r="Q21"/>
  <c r="I6"/>
  <c r="J38"/>
  <c r="Q8"/>
  <c r="Q93"/>
  <c r="B62"/>
  <c r="P14"/>
  <c r="L71"/>
  <c r="O91"/>
  <c r="N44"/>
  <c r="K19"/>
  <c r="J48"/>
  <c r="K51"/>
  <c r="Q45"/>
  <c r="G2"/>
  <c r="Q78"/>
  <c r="Q82"/>
  <c r="I52"/>
  <c r="H33"/>
  <c r="H89"/>
  <c r="L29"/>
  <c r="I92"/>
  <c r="N97"/>
  <c r="B13"/>
  <c r="O64"/>
  <c r="L59"/>
  <c r="N19"/>
  <c r="N83"/>
  <c r="Q66"/>
  <c r="G16"/>
  <c r="O51"/>
  <c r="N87"/>
  <c r="Q79"/>
  <c r="I56"/>
  <c r="I43"/>
  <c r="G79"/>
  <c r="G95"/>
  <c r="N93"/>
  <c r="P24"/>
  <c r="G3"/>
  <c r="I91"/>
  <c r="P91"/>
  <c r="J94"/>
  <c r="Q41"/>
  <c r="H35"/>
  <c r="G36"/>
  <c r="B77"/>
  <c r="L4"/>
  <c r="N4"/>
  <c r="O7"/>
  <c r="Q10"/>
  <c r="P69"/>
  <c r="I90"/>
  <c r="N45"/>
  <c r="O72"/>
  <c r="N6"/>
  <c r="Q95"/>
  <c r="G35"/>
  <c r="B30"/>
  <c r="P93"/>
  <c r="H42"/>
  <c r="H13"/>
  <c r="H94"/>
  <c r="O25"/>
  <c r="G29"/>
  <c r="B66"/>
  <c r="J64"/>
  <c r="G60"/>
  <c r="P46"/>
  <c r="H11"/>
  <c r="K49"/>
  <c r="L66"/>
  <c r="G33"/>
  <c r="I17"/>
  <c r="I49"/>
  <c r="L89"/>
  <c r="G49"/>
  <c r="P94"/>
  <c r="G83"/>
  <c r="N40"/>
  <c r="B37"/>
  <c r="L32"/>
  <c r="K72"/>
  <c r="Q84"/>
  <c r="I77"/>
  <c r="L11"/>
  <c r="O41"/>
  <c r="Q26"/>
  <c r="J17"/>
  <c r="B42"/>
  <c r="H37"/>
  <c r="N30"/>
  <c r="P71"/>
  <c r="G53"/>
  <c r="N58"/>
  <c r="B47"/>
  <c r="I60"/>
  <c r="B43"/>
  <c r="N3"/>
  <c r="P96"/>
  <c r="P40"/>
  <c r="L50"/>
  <c r="L84"/>
  <c r="B48"/>
  <c r="J41"/>
  <c r="I98"/>
  <c r="B49"/>
  <c r="N91"/>
  <c r="J70"/>
  <c r="Q75"/>
  <c r="O37"/>
  <c r="J88"/>
  <c r="H97"/>
  <c r="J50"/>
  <c r="I79"/>
  <c r="P92"/>
  <c r="L73"/>
  <c r="P39"/>
  <c r="G22"/>
  <c r="H83"/>
  <c r="P30"/>
  <c r="L95"/>
  <c r="B14"/>
  <c r="H69"/>
  <c r="O15"/>
  <c r="K4"/>
  <c r="K96"/>
  <c r="K12"/>
  <c r="G11"/>
  <c r="H23"/>
  <c r="J53"/>
  <c r="I83"/>
  <c r="N86"/>
  <c r="G67"/>
  <c r="B92"/>
  <c r="H63"/>
  <c r="Q56"/>
  <c r="N81"/>
  <c r="B61"/>
  <c r="L53"/>
  <c r="O90"/>
  <c r="N24"/>
  <c r="Q80"/>
  <c r="N96"/>
  <c r="Q16"/>
  <c r="L8"/>
  <c r="G87"/>
  <c r="G73"/>
  <c r="Q11"/>
  <c r="G50"/>
  <c r="I25"/>
  <c r="O57"/>
  <c r="G4"/>
  <c r="K40"/>
  <c r="H81"/>
  <c r="I80"/>
  <c r="L64"/>
  <c r="Q28"/>
  <c r="P66"/>
  <c r="P51"/>
  <c r="O44"/>
  <c r="P34"/>
  <c r="L61"/>
  <c r="O66"/>
  <c r="L94"/>
  <c r="Q69"/>
  <c r="M80" l="1"/>
  <c r="M25"/>
  <c r="R96"/>
  <c r="R24"/>
  <c r="D61"/>
  <c r="E61"/>
  <c r="C61"/>
  <c r="F61"/>
  <c r="R81"/>
  <c r="D92"/>
  <c r="C92"/>
  <c r="F92"/>
  <c r="E92"/>
  <c r="R86"/>
  <c r="M83"/>
  <c r="E14"/>
  <c r="F14"/>
  <c r="C14"/>
  <c r="D14"/>
  <c r="M79"/>
  <c r="R91"/>
  <c r="F49"/>
  <c r="D49"/>
  <c r="C49"/>
  <c r="E49"/>
  <c r="M98"/>
  <c r="E48"/>
  <c r="D48"/>
  <c r="F48"/>
  <c r="C48"/>
  <c r="R3"/>
  <c r="N99"/>
  <c r="D43"/>
  <c r="E43"/>
  <c r="C43"/>
  <c r="F43"/>
  <c r="M60"/>
  <c r="F47"/>
  <c r="C47"/>
  <c r="D47"/>
  <c r="E47"/>
  <c r="R58"/>
  <c r="R30"/>
  <c r="D42"/>
  <c r="C42"/>
  <c r="F42"/>
  <c r="E42"/>
  <c r="M77"/>
  <c r="C37"/>
  <c r="E37"/>
  <c r="F37"/>
  <c r="D37"/>
  <c r="R40"/>
  <c r="M49"/>
  <c r="M17"/>
  <c r="C66"/>
  <c r="D66"/>
  <c r="F66"/>
  <c r="E66"/>
  <c r="F30"/>
  <c r="C30"/>
  <c r="E30"/>
  <c r="D30"/>
  <c r="R6"/>
  <c r="R45"/>
  <c r="M90"/>
  <c r="R4"/>
  <c r="E77"/>
  <c r="F77"/>
  <c r="C77"/>
  <c r="D77"/>
  <c r="M91"/>
  <c r="G99"/>
  <c r="R93"/>
  <c r="M43"/>
  <c r="M56"/>
  <c r="R87"/>
  <c r="R83"/>
  <c r="R19"/>
  <c r="E13"/>
  <c r="D13"/>
  <c r="F13"/>
  <c r="C13"/>
  <c r="R97"/>
  <c r="M92"/>
  <c r="M52"/>
  <c r="R44"/>
  <c r="E62"/>
  <c r="F62"/>
  <c r="D62"/>
  <c r="C62"/>
  <c r="M6"/>
  <c r="R7"/>
  <c r="M62"/>
  <c r="M58"/>
  <c r="R5"/>
  <c r="R79"/>
  <c r="M20"/>
  <c r="F80"/>
  <c r="E80"/>
  <c r="C80"/>
  <c r="D80"/>
  <c r="C17"/>
  <c r="F17"/>
  <c r="D17"/>
  <c r="E17"/>
  <c r="D71"/>
  <c r="C71"/>
  <c r="E71"/>
  <c r="F71"/>
  <c r="R63"/>
  <c r="F84"/>
  <c r="D84"/>
  <c r="E84"/>
  <c r="C84"/>
  <c r="C21"/>
  <c r="D21"/>
  <c r="E21"/>
  <c r="F21"/>
  <c r="M93"/>
  <c r="R78"/>
  <c r="R35"/>
  <c r="E18"/>
  <c r="F18"/>
  <c r="C18"/>
  <c r="D18"/>
  <c r="R74"/>
  <c r="M24"/>
  <c r="M54"/>
  <c r="R75"/>
  <c r="R82"/>
  <c r="F97"/>
  <c r="C97"/>
  <c r="D97"/>
  <c r="E97"/>
  <c r="R55"/>
  <c r="R77"/>
  <c r="C98"/>
  <c r="D98"/>
  <c r="E98"/>
  <c r="F98"/>
  <c r="E67"/>
  <c r="D67"/>
  <c r="F67"/>
  <c r="C67"/>
  <c r="R38"/>
  <c r="M21"/>
  <c r="E56"/>
  <c r="C56"/>
  <c r="D56"/>
  <c r="F56"/>
  <c r="M27"/>
  <c r="M51"/>
  <c r="R88"/>
  <c r="R12"/>
  <c r="C10"/>
  <c r="D10"/>
  <c r="E10"/>
  <c r="F10"/>
  <c r="M10"/>
  <c r="R11"/>
  <c r="F19"/>
  <c r="C19"/>
  <c r="E19"/>
  <c r="D19"/>
  <c r="M39"/>
  <c r="F57"/>
  <c r="E57"/>
  <c r="C57"/>
  <c r="D57"/>
  <c r="R71"/>
  <c r="E73"/>
  <c r="F73"/>
  <c r="D73"/>
  <c r="C73"/>
  <c r="C81"/>
  <c r="F81"/>
  <c r="E81"/>
  <c r="D81"/>
  <c r="R39"/>
  <c r="M78"/>
  <c r="E75"/>
  <c r="D75"/>
  <c r="C75"/>
  <c r="F75"/>
  <c r="F88"/>
  <c r="E88"/>
  <c r="D88"/>
  <c r="C88"/>
  <c r="R25"/>
  <c r="M35"/>
  <c r="F38"/>
  <c r="E38"/>
  <c r="C38"/>
  <c r="D38"/>
  <c r="R62"/>
  <c r="R67"/>
  <c r="M11"/>
  <c r="M37"/>
  <c r="M7"/>
  <c r="R60"/>
  <c r="M94"/>
  <c r="R49"/>
  <c r="K99"/>
  <c r="M44"/>
  <c r="R28"/>
  <c r="D41"/>
  <c r="F41"/>
  <c r="E41"/>
  <c r="C41"/>
  <c r="E15"/>
  <c r="F15"/>
  <c r="D15"/>
  <c r="C15"/>
  <c r="M40"/>
  <c r="C27"/>
  <c r="F27"/>
  <c r="D27"/>
  <c r="E27"/>
  <c r="R73"/>
  <c r="C79"/>
  <c r="E79"/>
  <c r="D79"/>
  <c r="F79"/>
  <c r="F46"/>
  <c r="C46"/>
  <c r="D46"/>
  <c r="E46"/>
  <c r="M38"/>
  <c r="D26"/>
  <c r="F26"/>
  <c r="C26"/>
  <c r="E26"/>
  <c r="R41"/>
  <c r="M5"/>
  <c r="R53"/>
  <c r="R52"/>
  <c r="R18"/>
  <c r="F85"/>
  <c r="E85"/>
  <c r="D85"/>
  <c r="C85"/>
  <c r="M19"/>
  <c r="E90"/>
  <c r="D90"/>
  <c r="C90"/>
  <c r="F90"/>
  <c r="D72"/>
  <c r="F72"/>
  <c r="C72"/>
  <c r="E72"/>
  <c r="M71"/>
  <c r="F28"/>
  <c r="D28"/>
  <c r="E28"/>
  <c r="C28"/>
  <c r="D6"/>
  <c r="F6"/>
  <c r="C6"/>
  <c r="E6"/>
  <c r="M31"/>
  <c r="R76"/>
  <c r="R50"/>
  <c r="M12"/>
  <c r="M67"/>
  <c r="F83"/>
  <c r="E83"/>
  <c r="C83"/>
  <c r="D83"/>
  <c r="P99"/>
  <c r="R47"/>
  <c r="M42"/>
  <c r="C50"/>
  <c r="E50"/>
  <c r="D50"/>
  <c r="F50"/>
  <c r="R16"/>
  <c r="M72"/>
  <c r="M75"/>
  <c r="C59"/>
  <c r="E59"/>
  <c r="D59"/>
  <c r="F59"/>
  <c r="M59"/>
  <c r="R23"/>
  <c r="I99"/>
  <c r="M3"/>
  <c r="M74"/>
  <c r="M73"/>
  <c r="F35"/>
  <c r="C35"/>
  <c r="D35"/>
  <c r="E35"/>
  <c r="C91"/>
  <c r="E91"/>
  <c r="D91"/>
  <c r="F91"/>
  <c r="M41"/>
  <c r="R9"/>
  <c r="F70"/>
  <c r="E70"/>
  <c r="D70"/>
  <c r="C70"/>
  <c r="E60"/>
  <c r="C60"/>
  <c r="F60"/>
  <c r="D60"/>
  <c r="R69"/>
  <c r="M34"/>
  <c r="R10"/>
  <c r="D32"/>
  <c r="C32"/>
  <c r="F32"/>
  <c r="E32"/>
  <c r="Q99"/>
  <c r="E65"/>
  <c r="D65"/>
  <c r="F65"/>
  <c r="C65"/>
  <c r="R85"/>
  <c r="R29"/>
  <c r="M82"/>
  <c r="M65"/>
  <c r="R64"/>
  <c r="D12"/>
  <c r="C12"/>
  <c r="F12"/>
  <c r="E12"/>
  <c r="F5"/>
  <c r="E5"/>
  <c r="D5"/>
  <c r="C5"/>
  <c r="L99"/>
  <c r="R61"/>
  <c r="M48"/>
  <c r="E86"/>
  <c r="F86"/>
  <c r="D86"/>
  <c r="C86"/>
  <c r="M26"/>
  <c r="M89"/>
  <c r="R90"/>
  <c r="R37"/>
  <c r="R89"/>
  <c r="C25"/>
  <c r="D25"/>
  <c r="E25"/>
  <c r="F25"/>
  <c r="R27"/>
  <c r="R98"/>
  <c r="R56"/>
  <c r="M13"/>
  <c r="M30"/>
  <c r="R32"/>
  <c r="F16"/>
  <c r="C16"/>
  <c r="D16"/>
  <c r="E16"/>
  <c r="D69"/>
  <c r="E69"/>
  <c r="F69"/>
  <c r="C69"/>
  <c r="M85"/>
  <c r="M32"/>
  <c r="R54"/>
  <c r="R20"/>
  <c r="R72"/>
  <c r="M33"/>
  <c r="D4"/>
  <c r="F4"/>
  <c r="E4"/>
  <c r="C4"/>
  <c r="E3"/>
  <c r="F3"/>
  <c r="D3"/>
  <c r="C3"/>
  <c r="B99"/>
  <c r="M16"/>
  <c r="R17"/>
  <c r="M15"/>
  <c r="F63"/>
  <c r="C63"/>
  <c r="D63"/>
  <c r="E63"/>
  <c r="O99"/>
  <c r="M28"/>
  <c r="M47"/>
  <c r="M4"/>
  <c r="H99"/>
  <c r="R48"/>
  <c r="M81"/>
  <c r="D94"/>
  <c r="C94"/>
  <c r="E94"/>
  <c r="F94"/>
  <c r="M63"/>
  <c r="D31"/>
  <c r="E31"/>
  <c r="F31"/>
  <c r="C31"/>
  <c r="R84"/>
  <c r="C96"/>
  <c r="D96"/>
  <c r="F96"/>
  <c r="E96"/>
  <c r="R95"/>
  <c r="M55"/>
  <c r="E52"/>
  <c r="D52"/>
  <c r="F52"/>
  <c r="C52"/>
  <c r="F51"/>
  <c r="E51"/>
  <c r="C51"/>
  <c r="D51"/>
  <c r="E34"/>
  <c r="D34"/>
  <c r="F34"/>
  <c r="C34"/>
  <c r="M23"/>
  <c r="E78"/>
  <c r="C78"/>
  <c r="F78"/>
  <c r="D78"/>
  <c r="M36"/>
  <c r="M97"/>
  <c r="M88"/>
  <c r="C45"/>
  <c r="E45"/>
  <c r="D45"/>
  <c r="F45"/>
  <c r="R46"/>
  <c r="R65"/>
  <c r="R33"/>
  <c r="D11"/>
  <c r="E11"/>
  <c r="F11"/>
  <c r="C11"/>
  <c r="D40"/>
  <c r="C40"/>
  <c r="F40"/>
  <c r="E40"/>
  <c r="M69"/>
  <c r="R43"/>
  <c r="M18"/>
  <c r="R22"/>
  <c r="R92"/>
  <c r="M76"/>
  <c r="R26"/>
  <c r="R34"/>
  <c r="F44"/>
  <c r="C44"/>
  <c r="E44"/>
  <c r="D44"/>
  <c r="M9"/>
  <c r="M70"/>
  <c r="M61"/>
  <c r="D20"/>
  <c r="E20"/>
  <c r="F20"/>
  <c r="C20"/>
  <c r="M29"/>
  <c r="R70"/>
  <c r="D82"/>
  <c r="C82"/>
  <c r="F82"/>
  <c r="E82"/>
  <c r="R66"/>
  <c r="F23"/>
  <c r="E23"/>
  <c r="C23"/>
  <c r="D23"/>
  <c r="D39"/>
  <c r="F39"/>
  <c r="C39"/>
  <c r="E39"/>
  <c r="C64"/>
  <c r="E64"/>
  <c r="F64"/>
  <c r="D64"/>
  <c r="M86"/>
  <c r="D53"/>
  <c r="F53"/>
  <c r="E53"/>
  <c r="C53"/>
  <c r="M95"/>
  <c r="F9"/>
  <c r="D9"/>
  <c r="C9"/>
  <c r="E9"/>
  <c r="R13"/>
  <c r="C7"/>
  <c r="F7"/>
  <c r="E7"/>
  <c r="D7"/>
  <c r="E93"/>
  <c r="F93"/>
  <c r="C93"/>
  <c r="D93"/>
  <c r="C58"/>
  <c r="F58"/>
  <c r="D58"/>
  <c r="E58"/>
  <c r="D68"/>
  <c r="F68"/>
  <c r="C68"/>
  <c r="E68"/>
  <c r="E22"/>
  <c r="C22"/>
  <c r="F22"/>
  <c r="D22"/>
  <c r="R31"/>
  <c r="M96"/>
  <c r="C89"/>
  <c r="F89"/>
  <c r="D89"/>
  <c r="E89"/>
  <c r="R80"/>
  <c r="E8"/>
  <c r="D8"/>
  <c r="C8"/>
  <c r="F8"/>
  <c r="C33"/>
  <c r="E33"/>
  <c r="D33"/>
  <c r="F33"/>
  <c r="F54"/>
  <c r="D54"/>
  <c r="C54"/>
  <c r="E54"/>
  <c r="M8"/>
  <c r="R59"/>
  <c r="D74"/>
  <c r="F74"/>
  <c r="E74"/>
  <c r="C74"/>
  <c r="D76"/>
  <c r="C76"/>
  <c r="E76"/>
  <c r="F76"/>
  <c r="R15"/>
  <c r="R68"/>
  <c r="D29"/>
  <c r="C29"/>
  <c r="E29"/>
  <c r="F29"/>
  <c r="M87"/>
  <c r="D36"/>
  <c r="E36"/>
  <c r="F36"/>
  <c r="C36"/>
  <c r="R51"/>
  <c r="M46"/>
  <c r="R8"/>
  <c r="M50"/>
  <c r="J99"/>
  <c r="R42"/>
  <c r="M84"/>
  <c r="M66"/>
  <c r="R14"/>
  <c r="M57"/>
  <c r="M68"/>
  <c r="E55"/>
  <c r="D55"/>
  <c r="F55"/>
  <c r="C55"/>
  <c r="M64"/>
  <c r="R94"/>
  <c r="C95"/>
  <c r="D95"/>
  <c r="F95"/>
  <c r="E95"/>
  <c r="M22"/>
  <c r="M53"/>
  <c r="D24"/>
  <c r="F24"/>
  <c r="C24"/>
  <c r="E24"/>
  <c r="M45"/>
  <c r="M14"/>
  <c r="R57"/>
  <c r="C87"/>
  <c r="E87"/>
  <c r="F87"/>
  <c r="D87"/>
  <c r="R36"/>
  <c r="R21"/>
  <c r="T22" i="73"/>
  <c r="P23"/>
  <c r="D23" i="24" s="1"/>
  <c r="S23" i="73"/>
  <c r="D23" i="28" s="1"/>
  <c r="Q23" i="73"/>
  <c r="D23" i="26" s="1"/>
  <c r="R23" i="73"/>
  <c r="D23" i="29" s="1"/>
  <c r="F22" i="65"/>
  <c r="K21"/>
  <c r="D99" i="78" l="1"/>
  <c r="R99"/>
  <c r="F99"/>
  <c r="M99"/>
  <c r="C99"/>
  <c r="E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7" i="54" l="1"/>
  <c r="DC19"/>
  <c r="DB67"/>
  <c r="DB63"/>
  <c r="DB37"/>
  <c r="DB33"/>
  <c r="DB29"/>
  <c r="DB25"/>
  <c r="BM62"/>
  <c r="AY70"/>
  <c r="CA59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BM16"/>
  <c r="AY2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DI30" s="1"/>
  <c r="E30" i="40" s="1"/>
  <c r="AR34" i="5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B18"/>
  <c r="DB22"/>
  <c r="BT25"/>
  <c r="DB26"/>
  <c r="BT29"/>
  <c r="DJ29" s="1"/>
  <c r="F29" i="40" s="1"/>
  <c r="DB30" i="54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DH9" s="1"/>
  <c r="D9" i="40" s="1"/>
  <c r="BF23" i="54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BF92"/>
  <c r="DJ92"/>
  <c r="F92" i="40" s="1"/>
  <c r="BF97" i="54"/>
  <c r="DH97" s="1"/>
  <c r="D97" i="40" s="1"/>
  <c r="BF17" i="54"/>
  <c r="BF30"/>
  <c r="BF49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BF63"/>
  <c r="DH63" s="1"/>
  <c r="D63" i="40" s="1"/>
  <c r="BF65" i="54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DG6" s="1"/>
  <c r="C6" i="40" s="1"/>
  <c r="AY8" i="54"/>
  <c r="DG8" s="1"/>
  <c r="C8" i="40" s="1"/>
  <c r="AY9" i="54"/>
  <c r="DG9" s="1"/>
  <c r="C9" i="40" s="1"/>
  <c r="AY15" i="54"/>
  <c r="DI15"/>
  <c r="E15" i="40" s="1"/>
  <c r="DJ15" i="54"/>
  <c r="F15" i="40" s="1"/>
  <c r="AY17" i="54"/>
  <c r="AY19"/>
  <c r="DI19"/>
  <c r="E19" i="40" s="1"/>
  <c r="AY29" i="54"/>
  <c r="DG29" s="1"/>
  <c r="C29" i="40" s="1"/>
  <c r="DI29" i="54"/>
  <c r="E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DF34" i="54"/>
  <c r="B34" i="40" s="1"/>
  <c r="AY56" i="54"/>
  <c r="AY89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H6" i="54"/>
  <c r="D6" i="40" s="1"/>
  <c r="AR23" i="54"/>
  <c r="DF23" s="1"/>
  <c r="B23" i="40" s="1"/>
  <c r="DI23" i="54"/>
  <c r="E23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96"/>
  <c r="C96" i="40" s="1"/>
  <c r="DJ96" i="54"/>
  <c r="F96" i="40" s="1"/>
  <c r="DG4" i="54"/>
  <c r="C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AR30" i="54"/>
  <c r="DF30" s="1"/>
  <c r="B30" i="40" s="1"/>
  <c r="DG30" i="54"/>
  <c r="C30" i="40" s="1"/>
  <c r="DH30" i="54"/>
  <c r="D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33"/>
  <c r="DD29"/>
  <c r="DD26"/>
  <c r="DD95"/>
  <c r="DD34"/>
  <c r="DD7"/>
  <c r="DD94"/>
  <c r="DD61"/>
  <c r="CW46"/>
  <c r="CP44"/>
  <c r="CB22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G7" s="1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G34" s="1"/>
  <c r="DK66" i="54"/>
  <c r="C66" i="40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34" i="26"/>
  <c r="AE99" s="1"/>
  <c r="G17" i="40"/>
  <c r="AE17" i="29"/>
  <c r="AE99" s="1"/>
  <c r="D99" i="40"/>
  <c r="C99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<sst xmlns="http://schemas.openxmlformats.org/spreadsheetml/2006/main" count="9290" uniqueCount="585">
  <si>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</si>
  <si>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</si>
  <si>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</si>
  <si>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</si>
  <si>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</si>
  <si>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</si>
  <si>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</si>
  <si>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</si>
  <si>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</si>
  <si>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</si>
  <si>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</si>
  <si>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</si>
  <si>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</si>
  <si>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</si>
  <si>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</si>
  <si>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</si>
  <si>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</si>
  <si>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</si>
  <si>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</si>
  <si>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</si>
  <si>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</si>
  <si>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</si>
  <si>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</si>
  <si>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</si>
  <si>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</si>
  <si>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</si>
  <si>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</si>
  <si>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</si>
  <si>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</si>
  <si>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</si>
  <si>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</si>
  <si>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</si>
  <si>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</si>
  <si>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</si>
  <si>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</si>
  <si>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</si>
  <si>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</si>
  <si>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</si>
  <si>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</si>
  <si>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</si>
  <si>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</si>
  <si>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</si>
  <si>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</si>
  <si>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</si>
  <si>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</si>
  <si>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</si>
  <si>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</si>
  <si>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</si>
  <si>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</si>
  <si>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</si>
  <si>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</si>
  <si>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</si>
  <si>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</si>
  <si>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</si>
  <si>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</si>
  <si>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</si>
  <si>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</si>
  <si>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</si>
  <si>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</si>
  <si>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</si>
  <si>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</si>
  <si>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</si>
  <si>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</si>
  <si>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</si>
  <si>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</si>
  <si>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</si>
  <si>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</si>
  <si>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</si>
  <si>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</si>
  <si>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</si>
  <si>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</si>
  <si>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</si>
  <si>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</si>
  <si>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</si>
  <si>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</si>
  <si>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</si>
  <si>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</si>
  <si>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</si>
  <si>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</si>
  <si>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</si>
  <si>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</si>
  <si>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</si>
  <si>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</si>
  <si>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</si>
  <si>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</si>
  <si>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</si>
  <si>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</si>
  <si>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</si>
  <si>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</si>
  <si>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</si>
  <si>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</si>
  <si>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</si>
  <si>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</si>
  <si>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</si>
  <si>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</si>
  <si>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</si>
  <si>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</si>
  <si>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</si>
  <si>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</si>
  <si>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</si>
  <si>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</si>
  <si>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</si>
  <si>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</si>
  <si>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</si>
  <si>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</si>
  <si>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</si>
  <si>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</si>
  <si>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</si>
  <si>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</si>
  <si>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</si>
  <si>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</si>
  <si>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</si>
  <si>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</si>
  <si>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</si>
  <si>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</si>
  <si>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</si>
  <si>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</si>
  <si>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</si>
  <si>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</si>
  <si>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</si>
  <si>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</si>
  <si>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</si>
  <si>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</si>
  <si>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</si>
  <si>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</si>
  <si>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</si>
  <si>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</si>
  <si>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</si>
  <si>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</si>
  <si>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</si>
  <si>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</si>
  <si>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</si>
  <si>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</si>
  <si>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</si>
  <si>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</si>
  <si>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</si>
  <si>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</si>
  <si>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</si>
  <si>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</si>
  <si>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</si>
  <si>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</si>
  <si>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</si>
  <si>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</si>
  <si>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</si>
  <si>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</si>
  <si>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</si>
  <si>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</si>
  <si>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</si>
  <si>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</si>
  <si>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</si>
  <si>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</si>
  <si>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</si>
  <si>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</si>
  <si>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</si>
  <si>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</si>
  <si>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</si>
  <si>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</si>
  <si>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</si>
  <si>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</si>
  <si>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</si>
  <si>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</si>
  <si>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</si>
  <si>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</si>
  <si>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</si>
  <si>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</si>
  <si>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</si>
  <si>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</si>
  <si>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</si>
  <si>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</si>
  <si>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</si>
  <si>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</si>
  <si>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</si>
  <si>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</si>
  <si>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</si>
  <si>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</si>
  <si>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</si>
  <si>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</si>
  <si>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</si>
  <si>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</si>
  <si>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</si>
  <si>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</si>
  <si>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</si>
  <si>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</si>
  <si>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</si>
  <si>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</si>
  <si>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</si>
  <si>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</si>
  <si>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</si>
  <si>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</si>
  <si>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</si>
  <si>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</si>
  <si>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</si>
  <si>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</si>
  <si>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</si>
  <si>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</si>
  <si>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</si>
  <si>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</si>
  <si>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</si>
  <si>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</si>
  <si>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</si>
  <si>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</si>
  <si>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</si>
  <si>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</si>
  <si>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</si>
  <si>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</si>
  <si>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</si>
  <si>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</si>
  <si>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</si>
  <si>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</si>
  <si>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</si>
  <si>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</si>
  <si>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</si>
  <si>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</si>
  <si>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</si>
  <si>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</si>
  <si>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</si>
  <si>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</si>
  <si>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</si>
  <si>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</si>
  <si>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</si>
  <si>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</si>
  <si>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</si>
  <si>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</si>
  <si>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</si>
  <si>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</si>
  <si>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</si>
  <si>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</si>
  <si>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</si>
  <si>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</si>
  <si>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</si>
  <si>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</si>
  <si>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</si>
  <si>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</si>
  <si>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</si>
  <si>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</si>
  <si>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</si>
  <si>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</si>
  <si>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</si>
  <si>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</si>
  <si>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</si>
  <si>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</si>
  <si>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</si>
  <si>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</si>
  <si>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</si>
  <si>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</si>
  <si>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</si>
  <si>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</si>
  <si>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</si>
  <si>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</si>
  <si>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</si>
  <si>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</si>
  <si>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</si>
  <si>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</si>
  <si>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</si>
  <si>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</si>
  <si>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</si>
  <si>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</si>
  <si>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</si>
  <si>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</si>
  <si>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</si>
  <si>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</si>
  <si>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</si>
  <si>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</si>
  <si>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</si>
  <si>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</si>
  <si>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</si>
  <si>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</si>
  <si>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</si>
  <si>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</si>
  <si>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</si>
  <si>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</si>
  <si>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</si>
  <si>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</si>
  <si>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</si>
  <si>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</si>
  <si>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</si>
  <si>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</si>
  <si>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</si>
  <si>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</si>
  <si>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</si>
  <si>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</si>
  <si>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</si>
  <si>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</si>
  <si>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</si>
  <si>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</si>
  <si>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</si>
  <si>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</si>
  <si>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</si>
  <si>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</si>
  <si>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</si>
  <si>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</si>
  <si>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</si>
  <si>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</si>
  <si>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</si>
  <si>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</si>
  <si>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</si>
  <si>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</si>
  <si>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</si>
  <si>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</si>
  <si>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</si>
  <si>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</si>
  <si>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</si>
  <si>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</si>
  <si>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</si>
  <si>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</si>
  <si>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</si>
  <si>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</si>
  <si>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</si>
  <si>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</si>
  <si>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</si>
  <si>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</si>
  <si>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</si>
  <si>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</si>
  <si>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</si>
  <si>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</si>
  <si>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</si>
  <si>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</si>
  <si>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</si>
  <si>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</si>
  <si>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</si>
  <si>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</si>
  <si>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</si>
  <si>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</si>
  <si>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</si>
  <si>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</si>
  <si>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</si>
  <si>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</si>
  <si>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</si>
  <si>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</si>
  <si>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</si>
  <si>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</si>
  <si>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</si>
  <si>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</si>
  <si>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</si>
  <si>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</si>
  <si>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</si>
  <si>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</si>
  <si>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</si>
  <si>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</si>
  <si>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</si>
  <si>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</si>
  <si>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</si>
  <si>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</si>
  <si>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</si>
  <si>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</si>
  <si>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</si>
  <si>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</si>
  <si>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</si>
  <si>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</si>
  <si>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</si>
  <si>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</si>
  <si>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</si>
  <si>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</si>
  <si>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</si>
  <si>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</si>
  <si>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</si>
  <si>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</si>
  <si>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</si>
  <si>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</si>
  <si>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</si>
  <si>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</si>
  <si>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</si>
  <si>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</si>
  <si>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</si>
  <si>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</si>
  <si>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</si>
  <si>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</si>
  <si>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</si>
  <si>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</si>
  <si>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</si>
  <si>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</si>
  <si>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</si>
  <si>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</si>
  <si>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</si>
  <si>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</si>
  <si>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</si>
  <si>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</si>
  <si>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</si>
  <si>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</si>
  <si>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</si>
  <si>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</si>
  <si>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</si>
  <si>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</si>
  <si>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</si>
  <si>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</si>
  <si>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</si>
  <si>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</si>
  <si>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</si>
  <si>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</si>
  <si>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</si>
  <si>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</si>
  <si>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</si>
  <si>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</si>
  <si>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</si>
  <si>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</si>
  <si>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</si>
  <si>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</si>
  <si>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</si>
  <si>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</si>
  <si>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</si>
  <si>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</si>
  <si>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</si>
  <si>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</si>
  <si>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</si>
  <si>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</si>
  <si>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</si>
  <si>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</si>
  <si>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</si>
  <si>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</si>
  <si>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</si>
  <si>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</si>
  <si>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</si>
  <si>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</si>
  <si>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</si>
  <si>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</si>
  <si>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</si>
  <si>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</si>
  <si>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</si>
  <si>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</si>
  <si>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</si>
  <si>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</si>
  <si>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</si>
  <si>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</si>
  <si>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</si>
  <si>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</si>
  <si>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</si>
  <si>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</si>
  <si>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</si>
  <si>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</si>
  <si>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</si>
  <si>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</si>
  <si>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</si>
  <si>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</si>
  <si>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</si>
  <si>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</si>
  <si>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</si>
  <si>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</si>
  <si>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</si>
  <si>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</si>
  <si>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</si>
  <si>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</si>
  <si>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</si>
  <si>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</si>
  <si>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</si>
  <si>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</si>
  <si>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</si>
  <si>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</si>
  <si>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</si>
  <si>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</si>
  <si>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</si>
  <si>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</si>
  <si>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</si>
  <si>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</si>
  <si>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</si>
  <si>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</si>
  <si>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</si>
  <si>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</si>
  <si>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</si>
  <si>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</si>
  <si>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</si>
  <si>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</si>
  <si>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</si>
  <si>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</si>
  <si>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</si>
  <si>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</si>
  <si>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</si>
  <si>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</si>
  <si>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</si>
  <si>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</si>
  <si>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</si>
  <si>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</si>
  <si>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</si>
  <si>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</si>
  <si>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</si>
  <si>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</si>
  <si>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</si>
  <si>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</si>
  <si>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</si>
  <si>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</si>
  <si>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</si>
  <si>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</si>
  <si>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</si>
  <si>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</si>
  <si>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</si>
  <si>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</si>
  <si>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</si>
  <si>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</si>
  <si>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</si>
  <si>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</si>
  <si>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</si>
  <si>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</si>
  <si>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</si>
  <si>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</si>
  <si>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</si>
  <si>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</si>
  <si>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</si>
  <si>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</si>
  <si>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</si>
  <si>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</si>
  <si>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</si>
  <si>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</si>
  <si>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</si>
  <si>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</si>
  <si>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</si>
  <si>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</si>
  <si>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</si>
  <si>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</si>
  <si>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</si>
  <si>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</si>
  <si>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</si>
  <si>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</si>
  <si>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</si>
  <si>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</si>
  <si>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</si>
  <si>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</si>
  <si>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</si>
  <si>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</si>
  <si>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</si>
  <si>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</si>
  <si>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</si>
  <si>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</si>
  <si>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</si>
  <si>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</si>
  <si>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</si>
  <si>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</si>
  <si>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</si>
  <si>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</si>
  <si>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</si>
  <si>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</si>
  <si>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</si>
  <si>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</si>
  <si>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49IS2024/02/08</t>
  </si>
  <si>
    <t>East_Delhi_Waste_Processing_Company_Limited_(EDWPCL)</t>
  </si>
  <si>
    <t>GOA_Beneficiary</t>
  </si>
  <si>
    <t>WR/2024/21355/A/4333</t>
  </si>
  <si>
    <t>NSLKSLWPRTY</t>
  </si>
  <si>
    <t>NR/2024/18561/C</t>
  </si>
  <si>
    <t>BCMLUH</t>
  </si>
  <si>
    <t>NR/2024/18562/C</t>
  </si>
  <si>
    <t>ITCWIND</t>
  </si>
  <si>
    <t>NR/2024/18388/A/4136</t>
  </si>
  <si>
    <t>Nagaland_Ben</t>
  </si>
  <si>
    <t>NER/2024/1934/A/4314</t>
  </si>
  <si>
    <t>BCMLB001</t>
  </si>
  <si>
    <t>NR/2024/18560/C</t>
  </si>
  <si>
    <t>A_A_Energy_MH_Bio</t>
  </si>
  <si>
    <t>NR/2024/18436/A/4181</t>
  </si>
  <si>
    <t>WR/2024/21351/A/4318</t>
  </si>
  <si>
    <t>HP</t>
  </si>
  <si>
    <t>NR/2024/18445/A/4332</t>
  </si>
  <si>
    <t>SOLAPUR_SOLAR</t>
  </si>
  <si>
    <t>NR/2024/18559/C</t>
  </si>
  <si>
    <t>Manipur_Ben</t>
  </si>
  <si>
    <t>NER/2024/1922/A/4315</t>
  </si>
  <si>
    <t>NR/01022024/15022024/HP-39</t>
  </si>
  <si>
    <t>SNJSUGARLTDAP</t>
  </si>
  <si>
    <t xml:space="preserve">NR/01022024/29022024/HPX-GTAMLDCRA-141223-05406 </t>
  </si>
  <si>
    <t>B_S_ISPAT_MH</t>
  </si>
  <si>
    <t>NR/01022024/29022024/HPX-GTAMLDCRA-141223-05420</t>
  </si>
  <si>
    <t>NR/01022024/15022024/HP-37</t>
  </si>
  <si>
    <t>MSPIL</t>
  </si>
  <si>
    <t>NR/01022024/29022024/HPX-GTAMLDCRA-090124-05718</t>
  </si>
  <si>
    <t>RSRPL_BKN</t>
  </si>
  <si>
    <t>NR/01022024/29022024/SJVN010224NR1469</t>
  </si>
  <si>
    <t>SDKSM</t>
  </si>
  <si>
    <t>NR/01022024/29022024/HPX-GTAMLDCRA-090124-05714</t>
  </si>
  <si>
    <t>CHANJUII</t>
  </si>
  <si>
    <t>NR/01012024/31032024/ ChanjuII</t>
  </si>
  <si>
    <t>SBSRPC11PL_BKN</t>
  </si>
  <si>
    <t>NR/01102023/02012046/L_NR_2021_17</t>
  </si>
  <si>
    <t>ODISHA</t>
  </si>
  <si>
    <t xml:space="preserve">NR/08022024/08022024/DD20240208NR22653 </t>
  </si>
  <si>
    <t>SCLTPS</t>
  </si>
  <si>
    <t>NR/08022024/08022024/HPX-TAMCTG-070224-06109</t>
  </si>
  <si>
    <t>UTTARAKHAND</t>
  </si>
  <si>
    <t>NR/01022024/29022024/5412UPCL/CE(Comm)/SE/Banking dt. 17.11.2023</t>
  </si>
  <si>
    <t>NR/01022024/29022024/SJVN010224NR1468</t>
  </si>
  <si>
    <t>NR/20122023/29022024/IEX_LDC_231218_00501</t>
  </si>
  <si>
    <t>NR/20122023/29022024/IEX_LDC_231218_00502</t>
  </si>
  <si>
    <t>NSPLN MP</t>
  </si>
  <si>
    <t>NR/01022024/29022024/HPX-GTAMLDCRA-090124-05713</t>
  </si>
  <si>
    <t>RAJASTHAN</t>
  </si>
  <si>
    <t>NR/01022024/29022024/79</t>
  </si>
  <si>
    <t>NR/01022024/15022024/HP-44</t>
  </si>
  <si>
    <t>NR/01022024/15022024/HP-35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</si>
</sst>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11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270</v>
          </cell>
          <cell r="C5">
            <v>0</v>
          </cell>
          <cell r="D5">
            <v>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37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37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37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38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38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38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36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36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36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36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36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36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36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36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36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36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36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36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36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36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36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36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150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150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151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151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151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151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151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151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151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151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151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151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151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151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151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151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151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151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151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151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151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151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151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151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151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211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241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231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221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221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281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300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281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291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300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291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261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241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221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221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151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151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151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151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151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151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151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151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151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151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151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151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151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151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151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151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151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151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150.5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150.5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150.5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150.5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150.5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150.5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150.5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150.5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265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300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300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300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300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300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300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300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300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300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300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300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300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300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300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300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150.5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150.5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150.5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150.5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150.5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150.5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150.5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150.5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150.5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150.5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150.5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150.5</v>
          </cell>
          <cell r="O100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45330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4">
        <v>45337.677916666667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45330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1">
        <v>23.5</v>
      </c>
      <c r="C3" s="201">
        <v>23.5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9.8041999999999998</v>
      </c>
      <c r="J3" s="21">
        <f>C3*E3/100</f>
        <v>5.4825499999999998</v>
      </c>
      <c r="K3" s="21">
        <f>C3*F3/100</f>
        <v>7.0711500000000003</v>
      </c>
      <c r="L3" s="21">
        <f>C3*G3/100</f>
        <v>1.1421000000000001</v>
      </c>
      <c r="M3" s="156">
        <f>SUM(I3:L3)</f>
        <v>23.5</v>
      </c>
      <c r="N3" s="22"/>
      <c r="P3" s="37">
        <f t="shared" ref="P3:P34" si="1">I3</f>
        <v>9.8041999999999998</v>
      </c>
      <c r="Q3" s="37">
        <f t="shared" ref="Q3:Q34" si="2">J3</f>
        <v>5.4825499999999998</v>
      </c>
      <c r="R3" s="37">
        <f t="shared" ref="R3:R34" si="3">K3</f>
        <v>7.0711500000000003</v>
      </c>
      <c r="S3" s="37">
        <f t="shared" ref="S3:S34" si="4">L3</f>
        <v>1.1421000000000001</v>
      </c>
      <c r="T3" s="37">
        <f>SUM(P3:S3)</f>
        <v>23.5</v>
      </c>
    </row>
    <row r="4" spans="1:20">
      <c r="A4" s="8" t="s">
        <v>46</v>
      </c>
      <c r="B4" s="201">
        <v>23.5</v>
      </c>
      <c r="C4" s="201">
        <v>23.5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9.8041999999999998</v>
      </c>
      <c r="J4" s="21">
        <f t="shared" ref="J4:J67" si="6">C4*E4/100</f>
        <v>5.4825499999999998</v>
      </c>
      <c r="K4" s="21">
        <f t="shared" ref="K4:K67" si="7">C4*F4/100</f>
        <v>7.0711500000000003</v>
      </c>
      <c r="L4" s="21">
        <f t="shared" ref="L4:L67" si="8">C4*G4/100</f>
        <v>1.1421000000000001</v>
      </c>
      <c r="M4" s="157">
        <f t="shared" ref="M4:M67" si="9">SUM(I4:L4)</f>
        <v>23.5</v>
      </c>
      <c r="N4" s="22"/>
      <c r="P4" s="37">
        <f t="shared" si="1"/>
        <v>9.8041999999999998</v>
      </c>
      <c r="Q4" s="37">
        <f t="shared" si="2"/>
        <v>5.4825499999999998</v>
      </c>
      <c r="R4" s="37">
        <f t="shared" si="3"/>
        <v>7.0711500000000003</v>
      </c>
      <c r="S4" s="37">
        <f t="shared" si="4"/>
        <v>1.1421000000000001</v>
      </c>
      <c r="T4" s="37">
        <f t="shared" ref="T4:T67" si="10">SUM(P4:S4)</f>
        <v>23.5</v>
      </c>
    </row>
    <row r="5" spans="1:20">
      <c r="A5" s="8" t="s">
        <v>47</v>
      </c>
      <c r="B5" s="201">
        <v>23.5</v>
      </c>
      <c r="C5" s="201">
        <v>23.5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9.8041999999999998</v>
      </c>
      <c r="J5" s="21">
        <f t="shared" si="6"/>
        <v>5.4825499999999998</v>
      </c>
      <c r="K5" s="21">
        <f t="shared" si="7"/>
        <v>7.0711500000000003</v>
      </c>
      <c r="L5" s="21">
        <f t="shared" si="8"/>
        <v>1.1421000000000001</v>
      </c>
      <c r="M5" s="157">
        <f t="shared" si="9"/>
        <v>23.5</v>
      </c>
      <c r="N5" s="22"/>
      <c r="P5" s="37">
        <f t="shared" si="1"/>
        <v>9.8041999999999998</v>
      </c>
      <c r="Q5" s="37">
        <f t="shared" si="2"/>
        <v>5.4825499999999998</v>
      </c>
      <c r="R5" s="37">
        <f t="shared" si="3"/>
        <v>7.0711500000000003</v>
      </c>
      <c r="S5" s="37">
        <f t="shared" si="4"/>
        <v>1.1421000000000001</v>
      </c>
      <c r="T5" s="37">
        <f t="shared" si="10"/>
        <v>23.5</v>
      </c>
    </row>
    <row r="6" spans="1:20">
      <c r="A6" s="8" t="s">
        <v>48</v>
      </c>
      <c r="B6" s="201">
        <v>23.5</v>
      </c>
      <c r="C6" s="201">
        <v>23.5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9.8041999999999998</v>
      </c>
      <c r="J6" s="21">
        <f t="shared" si="6"/>
        <v>5.4825499999999998</v>
      </c>
      <c r="K6" s="21">
        <f t="shared" si="7"/>
        <v>7.0711500000000003</v>
      </c>
      <c r="L6" s="21">
        <f t="shared" si="8"/>
        <v>1.1421000000000001</v>
      </c>
      <c r="M6" s="157">
        <f t="shared" si="9"/>
        <v>23.5</v>
      </c>
      <c r="N6" s="22"/>
      <c r="P6" s="37">
        <f t="shared" si="1"/>
        <v>9.8041999999999998</v>
      </c>
      <c r="Q6" s="37">
        <f t="shared" si="2"/>
        <v>5.4825499999999998</v>
      </c>
      <c r="R6" s="37">
        <f t="shared" si="3"/>
        <v>7.0711500000000003</v>
      </c>
      <c r="S6" s="37">
        <f t="shared" si="4"/>
        <v>1.1421000000000001</v>
      </c>
      <c r="T6" s="37">
        <f t="shared" si="10"/>
        <v>23.5</v>
      </c>
    </row>
    <row r="7" spans="1:20">
      <c r="A7" s="8" t="s">
        <v>49</v>
      </c>
      <c r="B7" s="201">
        <v>23.5</v>
      </c>
      <c r="C7" s="201">
        <v>23.5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9.8041999999999998</v>
      </c>
      <c r="J7" s="21">
        <f t="shared" si="6"/>
        <v>5.4825499999999998</v>
      </c>
      <c r="K7" s="21">
        <f t="shared" si="7"/>
        <v>7.0711500000000003</v>
      </c>
      <c r="L7" s="21">
        <f t="shared" si="8"/>
        <v>1.1421000000000001</v>
      </c>
      <c r="M7" s="157">
        <f t="shared" si="9"/>
        <v>23.5</v>
      </c>
      <c r="N7" s="22"/>
      <c r="P7" s="37">
        <f t="shared" si="1"/>
        <v>9.8041999999999998</v>
      </c>
      <c r="Q7" s="37">
        <f t="shared" si="2"/>
        <v>5.4825499999999998</v>
      </c>
      <c r="R7" s="37">
        <f t="shared" si="3"/>
        <v>7.0711500000000003</v>
      </c>
      <c r="S7" s="37">
        <f t="shared" si="4"/>
        <v>1.1421000000000001</v>
      </c>
      <c r="T7" s="37">
        <f t="shared" si="10"/>
        <v>23.5</v>
      </c>
    </row>
    <row r="8" spans="1:20">
      <c r="A8" s="8" t="s">
        <v>50</v>
      </c>
      <c r="B8" s="201">
        <v>23.5</v>
      </c>
      <c r="C8" s="201">
        <v>23.5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9.8041999999999998</v>
      </c>
      <c r="J8" s="21">
        <f t="shared" si="6"/>
        <v>5.4825499999999998</v>
      </c>
      <c r="K8" s="21">
        <f t="shared" si="7"/>
        <v>7.0711500000000003</v>
      </c>
      <c r="L8" s="21">
        <f t="shared" si="8"/>
        <v>1.1421000000000001</v>
      </c>
      <c r="M8" s="157">
        <f t="shared" si="9"/>
        <v>23.5</v>
      </c>
      <c r="N8" s="22"/>
      <c r="P8" s="37">
        <f t="shared" si="1"/>
        <v>9.8041999999999998</v>
      </c>
      <c r="Q8" s="37">
        <f t="shared" si="2"/>
        <v>5.4825499999999998</v>
      </c>
      <c r="R8" s="37">
        <f t="shared" si="3"/>
        <v>7.0711500000000003</v>
      </c>
      <c r="S8" s="37">
        <f t="shared" si="4"/>
        <v>1.1421000000000001</v>
      </c>
      <c r="T8" s="37">
        <f t="shared" si="10"/>
        <v>23.5</v>
      </c>
    </row>
    <row r="9" spans="1:20">
      <c r="A9" s="8" t="s">
        <v>51</v>
      </c>
      <c r="B9" s="201">
        <v>23.5</v>
      </c>
      <c r="C9" s="201">
        <v>23.5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9.8041999999999998</v>
      </c>
      <c r="J9" s="21">
        <f t="shared" si="6"/>
        <v>5.4825499999999998</v>
      </c>
      <c r="K9" s="21">
        <f t="shared" si="7"/>
        <v>7.0711500000000003</v>
      </c>
      <c r="L9" s="21">
        <f t="shared" si="8"/>
        <v>1.1421000000000001</v>
      </c>
      <c r="M9" s="157">
        <f t="shared" si="9"/>
        <v>23.5</v>
      </c>
      <c r="N9" s="22"/>
      <c r="P9" s="37">
        <f t="shared" si="1"/>
        <v>9.8041999999999998</v>
      </c>
      <c r="Q9" s="37">
        <f t="shared" si="2"/>
        <v>5.4825499999999998</v>
      </c>
      <c r="R9" s="37">
        <f t="shared" si="3"/>
        <v>7.0711500000000003</v>
      </c>
      <c r="S9" s="37">
        <f t="shared" si="4"/>
        <v>1.1421000000000001</v>
      </c>
      <c r="T9" s="37">
        <f t="shared" si="10"/>
        <v>23.5</v>
      </c>
    </row>
    <row r="10" spans="1:20">
      <c r="A10" s="8" t="s">
        <v>52</v>
      </c>
      <c r="B10" s="201">
        <v>23.5</v>
      </c>
      <c r="C10" s="201">
        <v>23.5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9.8041999999999998</v>
      </c>
      <c r="J10" s="21">
        <f t="shared" si="6"/>
        <v>5.4825499999999998</v>
      </c>
      <c r="K10" s="21">
        <f t="shared" si="7"/>
        <v>7.0711500000000003</v>
      </c>
      <c r="L10" s="21">
        <f t="shared" si="8"/>
        <v>1.1421000000000001</v>
      </c>
      <c r="M10" s="157">
        <f t="shared" si="9"/>
        <v>23.5</v>
      </c>
      <c r="N10" s="22"/>
      <c r="P10" s="37">
        <f t="shared" si="1"/>
        <v>9.8041999999999998</v>
      </c>
      <c r="Q10" s="37">
        <f t="shared" si="2"/>
        <v>5.4825499999999998</v>
      </c>
      <c r="R10" s="37">
        <f t="shared" si="3"/>
        <v>7.0711500000000003</v>
      </c>
      <c r="S10" s="37">
        <f t="shared" si="4"/>
        <v>1.1421000000000001</v>
      </c>
      <c r="T10" s="37">
        <f t="shared" si="10"/>
        <v>23.5</v>
      </c>
    </row>
    <row r="11" spans="1:20">
      <c r="A11" s="8" t="s">
        <v>53</v>
      </c>
      <c r="B11" s="201">
        <v>23.5</v>
      </c>
      <c r="C11" s="201">
        <v>23.5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9.8041999999999998</v>
      </c>
      <c r="J11" s="21">
        <f t="shared" si="6"/>
        <v>5.4825499999999998</v>
      </c>
      <c r="K11" s="21">
        <f t="shared" si="7"/>
        <v>7.0711500000000003</v>
      </c>
      <c r="L11" s="21">
        <f t="shared" si="8"/>
        <v>1.1421000000000001</v>
      </c>
      <c r="M11" s="157">
        <f t="shared" si="9"/>
        <v>23.5</v>
      </c>
      <c r="N11" s="22"/>
      <c r="P11" s="37">
        <f t="shared" si="1"/>
        <v>9.8041999999999998</v>
      </c>
      <c r="Q11" s="37">
        <f t="shared" si="2"/>
        <v>5.4825499999999998</v>
      </c>
      <c r="R11" s="37">
        <f t="shared" si="3"/>
        <v>7.0711500000000003</v>
      </c>
      <c r="S11" s="37">
        <f t="shared" si="4"/>
        <v>1.1421000000000001</v>
      </c>
      <c r="T11" s="37">
        <f t="shared" si="10"/>
        <v>23.5</v>
      </c>
    </row>
    <row r="12" spans="1:20">
      <c r="A12" s="8" t="s">
        <v>54</v>
      </c>
      <c r="B12" s="201">
        <v>22.2</v>
      </c>
      <c r="C12" s="201">
        <v>22.2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9.2618399999999994</v>
      </c>
      <c r="J12" s="21">
        <f t="shared" si="6"/>
        <v>5.1792599999999993</v>
      </c>
      <c r="K12" s="21">
        <f t="shared" si="7"/>
        <v>6.6799799999999996</v>
      </c>
      <c r="L12" s="21">
        <f t="shared" si="8"/>
        <v>1.0789200000000001</v>
      </c>
      <c r="M12" s="157">
        <f t="shared" si="9"/>
        <v>22.2</v>
      </c>
      <c r="N12" s="22"/>
      <c r="P12" s="37">
        <f t="shared" si="1"/>
        <v>9.2618399999999994</v>
      </c>
      <c r="Q12" s="37">
        <f t="shared" si="2"/>
        <v>5.1792599999999993</v>
      </c>
      <c r="R12" s="37">
        <f t="shared" si="3"/>
        <v>6.6799799999999996</v>
      </c>
      <c r="S12" s="37">
        <f t="shared" si="4"/>
        <v>1.0789200000000001</v>
      </c>
      <c r="T12" s="37">
        <f t="shared" si="10"/>
        <v>22.2</v>
      </c>
    </row>
    <row r="13" spans="1:20">
      <c r="A13" s="8" t="s">
        <v>55</v>
      </c>
      <c r="B13" s="201">
        <v>22.2</v>
      </c>
      <c r="C13" s="201">
        <v>22.2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9.2618399999999994</v>
      </c>
      <c r="J13" s="21">
        <f t="shared" si="6"/>
        <v>5.1792599999999993</v>
      </c>
      <c r="K13" s="21">
        <f t="shared" si="7"/>
        <v>6.6799799999999996</v>
      </c>
      <c r="L13" s="21">
        <f t="shared" si="8"/>
        <v>1.0789200000000001</v>
      </c>
      <c r="M13" s="157">
        <f t="shared" si="9"/>
        <v>22.2</v>
      </c>
      <c r="N13" s="22"/>
      <c r="P13" s="37">
        <f t="shared" si="1"/>
        <v>9.2618399999999994</v>
      </c>
      <c r="Q13" s="37">
        <f t="shared" si="2"/>
        <v>5.1792599999999993</v>
      </c>
      <c r="R13" s="37">
        <f t="shared" si="3"/>
        <v>6.6799799999999996</v>
      </c>
      <c r="S13" s="37">
        <f t="shared" si="4"/>
        <v>1.0789200000000001</v>
      </c>
      <c r="T13" s="37">
        <f t="shared" si="10"/>
        <v>22.2</v>
      </c>
    </row>
    <row r="14" spans="1:20">
      <c r="A14" s="8" t="s">
        <v>56</v>
      </c>
      <c r="B14" s="201">
        <v>22.2</v>
      </c>
      <c r="C14" s="201">
        <v>22.2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9.2618399999999994</v>
      </c>
      <c r="J14" s="21">
        <f t="shared" si="6"/>
        <v>5.1792599999999993</v>
      </c>
      <c r="K14" s="21">
        <f t="shared" si="7"/>
        <v>6.6799799999999996</v>
      </c>
      <c r="L14" s="21">
        <f t="shared" si="8"/>
        <v>1.0789200000000001</v>
      </c>
      <c r="M14" s="157">
        <f t="shared" si="9"/>
        <v>22.2</v>
      </c>
      <c r="N14" s="22"/>
      <c r="P14" s="37">
        <f t="shared" si="1"/>
        <v>9.2618399999999994</v>
      </c>
      <c r="Q14" s="37">
        <f t="shared" si="2"/>
        <v>5.1792599999999993</v>
      </c>
      <c r="R14" s="37">
        <f t="shared" si="3"/>
        <v>6.6799799999999996</v>
      </c>
      <c r="S14" s="37">
        <f t="shared" si="4"/>
        <v>1.0789200000000001</v>
      </c>
      <c r="T14" s="37">
        <f t="shared" si="10"/>
        <v>22.2</v>
      </c>
    </row>
    <row r="15" spans="1:20">
      <c r="A15" s="8" t="s">
        <v>57</v>
      </c>
      <c r="B15" s="201">
        <v>22.2</v>
      </c>
      <c r="C15" s="201">
        <v>22.2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9.2618399999999994</v>
      </c>
      <c r="J15" s="21">
        <f t="shared" si="6"/>
        <v>5.1792599999999993</v>
      </c>
      <c r="K15" s="21">
        <f t="shared" si="7"/>
        <v>6.6799799999999996</v>
      </c>
      <c r="L15" s="21">
        <f t="shared" si="8"/>
        <v>1.0789200000000001</v>
      </c>
      <c r="M15" s="157">
        <f t="shared" si="9"/>
        <v>22.2</v>
      </c>
      <c r="N15" s="22"/>
      <c r="P15" s="37">
        <f t="shared" si="1"/>
        <v>9.2618399999999994</v>
      </c>
      <c r="Q15" s="37">
        <f t="shared" si="2"/>
        <v>5.1792599999999993</v>
      </c>
      <c r="R15" s="37">
        <f t="shared" si="3"/>
        <v>6.6799799999999996</v>
      </c>
      <c r="S15" s="37">
        <f t="shared" si="4"/>
        <v>1.0789200000000001</v>
      </c>
      <c r="T15" s="37">
        <f t="shared" si="10"/>
        <v>22.2</v>
      </c>
    </row>
    <row r="16" spans="1:20">
      <c r="A16" s="8" t="s">
        <v>58</v>
      </c>
      <c r="B16" s="201">
        <v>22.2</v>
      </c>
      <c r="C16" s="201">
        <v>22.2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9.2618399999999994</v>
      </c>
      <c r="J16" s="21">
        <f t="shared" si="6"/>
        <v>5.1792599999999993</v>
      </c>
      <c r="K16" s="21">
        <f t="shared" si="7"/>
        <v>6.6799799999999996</v>
      </c>
      <c r="L16" s="21">
        <f t="shared" si="8"/>
        <v>1.0789200000000001</v>
      </c>
      <c r="M16" s="157">
        <f t="shared" si="9"/>
        <v>22.2</v>
      </c>
      <c r="N16" s="22"/>
      <c r="P16" s="37">
        <f t="shared" si="1"/>
        <v>9.2618399999999994</v>
      </c>
      <c r="Q16" s="37">
        <f t="shared" si="2"/>
        <v>5.1792599999999993</v>
      </c>
      <c r="R16" s="37">
        <f t="shared" si="3"/>
        <v>6.6799799999999996</v>
      </c>
      <c r="S16" s="37">
        <f t="shared" si="4"/>
        <v>1.0789200000000001</v>
      </c>
      <c r="T16" s="37">
        <f t="shared" si="10"/>
        <v>22.2</v>
      </c>
    </row>
    <row r="17" spans="1:20">
      <c r="A17" s="8" t="s">
        <v>59</v>
      </c>
      <c r="B17" s="201">
        <v>22.2</v>
      </c>
      <c r="C17" s="201">
        <v>22.2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9.2618399999999994</v>
      </c>
      <c r="J17" s="21">
        <f t="shared" si="6"/>
        <v>5.1792599999999993</v>
      </c>
      <c r="K17" s="21">
        <f t="shared" si="7"/>
        <v>6.6799799999999996</v>
      </c>
      <c r="L17" s="21">
        <f t="shared" si="8"/>
        <v>1.0789200000000001</v>
      </c>
      <c r="M17" s="157">
        <f t="shared" si="9"/>
        <v>22.2</v>
      </c>
      <c r="N17" s="22"/>
      <c r="P17" s="37">
        <f t="shared" si="1"/>
        <v>9.2618399999999994</v>
      </c>
      <c r="Q17" s="37">
        <f t="shared" si="2"/>
        <v>5.1792599999999993</v>
      </c>
      <c r="R17" s="37">
        <f t="shared" si="3"/>
        <v>6.6799799999999996</v>
      </c>
      <c r="S17" s="37">
        <f t="shared" si="4"/>
        <v>1.0789200000000001</v>
      </c>
      <c r="T17" s="37">
        <f t="shared" si="10"/>
        <v>22.2</v>
      </c>
    </row>
    <row r="18" spans="1:20">
      <c r="A18" s="8" t="s">
        <v>60</v>
      </c>
      <c r="B18" s="201">
        <v>22.2</v>
      </c>
      <c r="C18" s="201">
        <v>22.2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9.2618399999999994</v>
      </c>
      <c r="J18" s="21">
        <f t="shared" si="6"/>
        <v>5.1792599999999993</v>
      </c>
      <c r="K18" s="21">
        <f t="shared" si="7"/>
        <v>6.6799799999999996</v>
      </c>
      <c r="L18" s="21">
        <f t="shared" si="8"/>
        <v>1.0789200000000001</v>
      </c>
      <c r="M18" s="157">
        <f t="shared" si="9"/>
        <v>22.2</v>
      </c>
      <c r="N18" s="22"/>
      <c r="P18" s="37">
        <f t="shared" si="1"/>
        <v>9.2618399999999994</v>
      </c>
      <c r="Q18" s="37">
        <f t="shared" si="2"/>
        <v>5.1792599999999993</v>
      </c>
      <c r="R18" s="37">
        <f t="shared" si="3"/>
        <v>6.6799799999999996</v>
      </c>
      <c r="S18" s="37">
        <f t="shared" si="4"/>
        <v>1.0789200000000001</v>
      </c>
      <c r="T18" s="37">
        <f t="shared" si="10"/>
        <v>22.2</v>
      </c>
    </row>
    <row r="19" spans="1:20">
      <c r="A19" s="8" t="s">
        <v>61</v>
      </c>
      <c r="B19" s="201">
        <v>22.2</v>
      </c>
      <c r="C19" s="201">
        <v>22.2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9.2618399999999994</v>
      </c>
      <c r="J19" s="21">
        <f t="shared" si="6"/>
        <v>5.1792599999999993</v>
      </c>
      <c r="K19" s="21">
        <f t="shared" si="7"/>
        <v>6.6799799999999996</v>
      </c>
      <c r="L19" s="21">
        <f t="shared" si="8"/>
        <v>1.0789200000000001</v>
      </c>
      <c r="M19" s="157">
        <f t="shared" si="9"/>
        <v>22.2</v>
      </c>
      <c r="N19" s="22"/>
      <c r="P19" s="37">
        <f t="shared" si="1"/>
        <v>9.2618399999999994</v>
      </c>
      <c r="Q19" s="37">
        <f t="shared" si="2"/>
        <v>5.1792599999999993</v>
      </c>
      <c r="R19" s="37">
        <f t="shared" si="3"/>
        <v>6.6799799999999996</v>
      </c>
      <c r="S19" s="37">
        <f t="shared" si="4"/>
        <v>1.0789200000000001</v>
      </c>
      <c r="T19" s="37">
        <f t="shared" si="10"/>
        <v>22.2</v>
      </c>
    </row>
    <row r="20" spans="1:20">
      <c r="A20" s="8" t="s">
        <v>62</v>
      </c>
      <c r="B20" s="201">
        <v>22.2</v>
      </c>
      <c r="C20" s="201">
        <v>22.2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9.2618399999999994</v>
      </c>
      <c r="J20" s="21">
        <f t="shared" si="6"/>
        <v>5.1792599999999993</v>
      </c>
      <c r="K20" s="21">
        <f t="shared" si="7"/>
        <v>6.6799799999999996</v>
      </c>
      <c r="L20" s="21">
        <f t="shared" si="8"/>
        <v>1.0789200000000001</v>
      </c>
      <c r="M20" s="157">
        <f t="shared" si="9"/>
        <v>22.2</v>
      </c>
      <c r="N20" s="22"/>
      <c r="P20" s="37">
        <f t="shared" si="1"/>
        <v>9.2618399999999994</v>
      </c>
      <c r="Q20" s="37">
        <f t="shared" si="2"/>
        <v>5.1792599999999993</v>
      </c>
      <c r="R20" s="37">
        <f t="shared" si="3"/>
        <v>6.6799799999999996</v>
      </c>
      <c r="S20" s="37">
        <f t="shared" si="4"/>
        <v>1.0789200000000001</v>
      </c>
      <c r="T20" s="37">
        <f t="shared" si="10"/>
        <v>22.2</v>
      </c>
    </row>
    <row r="21" spans="1:20">
      <c r="A21" s="8" t="s">
        <v>63</v>
      </c>
      <c r="B21" s="201">
        <v>22.2</v>
      </c>
      <c r="C21" s="201">
        <v>22.2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9.2618399999999994</v>
      </c>
      <c r="J21" s="21">
        <f t="shared" si="6"/>
        <v>5.1792599999999993</v>
      </c>
      <c r="K21" s="21">
        <f t="shared" si="7"/>
        <v>6.6799799999999996</v>
      </c>
      <c r="L21" s="21">
        <f t="shared" si="8"/>
        <v>1.0789200000000001</v>
      </c>
      <c r="M21" s="157">
        <f t="shared" si="9"/>
        <v>22.2</v>
      </c>
      <c r="N21" s="22"/>
      <c r="P21" s="37">
        <f t="shared" si="1"/>
        <v>9.2618399999999994</v>
      </c>
      <c r="Q21" s="37">
        <f t="shared" si="2"/>
        <v>5.1792599999999993</v>
      </c>
      <c r="R21" s="37">
        <f t="shared" si="3"/>
        <v>6.6799799999999996</v>
      </c>
      <c r="S21" s="37">
        <f t="shared" si="4"/>
        <v>1.0789200000000001</v>
      </c>
      <c r="T21" s="37">
        <f t="shared" si="10"/>
        <v>22.2</v>
      </c>
    </row>
    <row r="22" spans="1:20">
      <c r="A22" s="8" t="s">
        <v>64</v>
      </c>
      <c r="B22" s="201">
        <v>22.2</v>
      </c>
      <c r="C22" s="201">
        <v>22.2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9.2618399999999994</v>
      </c>
      <c r="J22" s="21">
        <f t="shared" si="6"/>
        <v>5.1792599999999993</v>
      </c>
      <c r="K22" s="21">
        <f t="shared" si="7"/>
        <v>6.6799799999999996</v>
      </c>
      <c r="L22" s="21">
        <f t="shared" si="8"/>
        <v>1.0789200000000001</v>
      </c>
      <c r="M22" s="157">
        <f t="shared" si="9"/>
        <v>22.2</v>
      </c>
      <c r="N22" s="22"/>
      <c r="P22" s="37">
        <f t="shared" si="1"/>
        <v>9.2618399999999994</v>
      </c>
      <c r="Q22" s="37">
        <f t="shared" si="2"/>
        <v>5.1792599999999993</v>
      </c>
      <c r="R22" s="37">
        <f t="shared" si="3"/>
        <v>6.6799799999999996</v>
      </c>
      <c r="S22" s="37">
        <f t="shared" si="4"/>
        <v>1.0789200000000001</v>
      </c>
      <c r="T22" s="37">
        <f t="shared" si="10"/>
        <v>22.2</v>
      </c>
    </row>
    <row r="23" spans="1:20">
      <c r="A23" s="8" t="s">
        <v>65</v>
      </c>
      <c r="B23" s="201">
        <v>22.2</v>
      </c>
      <c r="C23" s="201">
        <v>22.2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9.2618399999999994</v>
      </c>
      <c r="J23" s="21">
        <f t="shared" si="6"/>
        <v>5.1792599999999993</v>
      </c>
      <c r="K23" s="21">
        <f t="shared" si="7"/>
        <v>6.6799799999999996</v>
      </c>
      <c r="L23" s="21">
        <f t="shared" si="8"/>
        <v>1.0789200000000001</v>
      </c>
      <c r="M23" s="157">
        <f t="shared" si="9"/>
        <v>22.2</v>
      </c>
      <c r="N23" s="22"/>
      <c r="P23" s="37">
        <f t="shared" si="1"/>
        <v>9.2618399999999994</v>
      </c>
      <c r="Q23" s="37">
        <f t="shared" si="2"/>
        <v>5.1792599999999993</v>
      </c>
      <c r="R23" s="37">
        <f t="shared" si="3"/>
        <v>6.6799799999999996</v>
      </c>
      <c r="S23" s="37">
        <f t="shared" si="4"/>
        <v>1.0789200000000001</v>
      </c>
      <c r="T23" s="37">
        <f t="shared" si="10"/>
        <v>22.2</v>
      </c>
    </row>
    <row r="24" spans="1:20">
      <c r="A24" s="8" t="s">
        <v>66</v>
      </c>
      <c r="B24" s="201">
        <v>22.2</v>
      </c>
      <c r="C24" s="201">
        <v>22.2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9.2618399999999994</v>
      </c>
      <c r="J24" s="21">
        <f t="shared" si="6"/>
        <v>5.1792599999999993</v>
      </c>
      <c r="K24" s="21">
        <f t="shared" si="7"/>
        <v>6.6799799999999996</v>
      </c>
      <c r="L24" s="21">
        <f t="shared" si="8"/>
        <v>1.0789200000000001</v>
      </c>
      <c r="M24" s="157">
        <f t="shared" si="9"/>
        <v>22.2</v>
      </c>
      <c r="N24" s="22"/>
      <c r="P24" s="37">
        <f t="shared" si="1"/>
        <v>9.2618399999999994</v>
      </c>
      <c r="Q24" s="37">
        <f t="shared" si="2"/>
        <v>5.1792599999999993</v>
      </c>
      <c r="R24" s="37">
        <f t="shared" si="3"/>
        <v>6.6799799999999996</v>
      </c>
      <c r="S24" s="37">
        <f t="shared" si="4"/>
        <v>1.0789200000000001</v>
      </c>
      <c r="T24" s="37">
        <f t="shared" si="10"/>
        <v>22.2</v>
      </c>
    </row>
    <row r="25" spans="1:20">
      <c r="A25" s="8" t="s">
        <v>67</v>
      </c>
      <c r="B25" s="201">
        <v>22.2</v>
      </c>
      <c r="C25" s="201">
        <v>22.2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9.2618399999999994</v>
      </c>
      <c r="J25" s="21">
        <f t="shared" si="6"/>
        <v>5.1792599999999993</v>
      </c>
      <c r="K25" s="21">
        <f t="shared" si="7"/>
        <v>6.6799799999999996</v>
      </c>
      <c r="L25" s="21">
        <f t="shared" si="8"/>
        <v>1.0789200000000001</v>
      </c>
      <c r="M25" s="157">
        <f t="shared" si="9"/>
        <v>22.2</v>
      </c>
      <c r="N25" s="22"/>
      <c r="P25" s="37">
        <f t="shared" si="1"/>
        <v>9.2618399999999994</v>
      </c>
      <c r="Q25" s="37">
        <f t="shared" si="2"/>
        <v>5.1792599999999993</v>
      </c>
      <c r="R25" s="37">
        <f t="shared" si="3"/>
        <v>6.6799799999999996</v>
      </c>
      <c r="S25" s="37">
        <f t="shared" si="4"/>
        <v>1.0789200000000001</v>
      </c>
      <c r="T25" s="37">
        <f t="shared" si="10"/>
        <v>22.2</v>
      </c>
    </row>
    <row r="26" spans="1:20">
      <c r="A26" s="8" t="s">
        <v>68</v>
      </c>
      <c r="B26" s="201">
        <v>22.2</v>
      </c>
      <c r="C26" s="201">
        <v>22.2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9.2618399999999994</v>
      </c>
      <c r="J26" s="21">
        <f t="shared" si="6"/>
        <v>5.1792599999999993</v>
      </c>
      <c r="K26" s="21">
        <f t="shared" si="7"/>
        <v>6.6799799999999996</v>
      </c>
      <c r="L26" s="21">
        <f t="shared" si="8"/>
        <v>1.0789200000000001</v>
      </c>
      <c r="M26" s="157">
        <f t="shared" si="9"/>
        <v>22.2</v>
      </c>
      <c r="N26" s="22"/>
      <c r="P26" s="37">
        <f t="shared" si="1"/>
        <v>9.2618399999999994</v>
      </c>
      <c r="Q26" s="37">
        <f t="shared" si="2"/>
        <v>5.1792599999999993</v>
      </c>
      <c r="R26" s="37">
        <f t="shared" si="3"/>
        <v>6.6799799999999996</v>
      </c>
      <c r="S26" s="37">
        <f t="shared" si="4"/>
        <v>1.0789200000000001</v>
      </c>
      <c r="T26" s="37">
        <f t="shared" si="10"/>
        <v>22.2</v>
      </c>
    </row>
    <row r="27" spans="1:20">
      <c r="A27" s="8" t="s">
        <v>69</v>
      </c>
      <c r="B27" s="201">
        <v>22.2</v>
      </c>
      <c r="C27" s="201">
        <v>22.2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9.2618399999999994</v>
      </c>
      <c r="J27" s="21">
        <f t="shared" si="6"/>
        <v>5.1792599999999993</v>
      </c>
      <c r="K27" s="21">
        <f t="shared" si="7"/>
        <v>6.6799799999999996</v>
      </c>
      <c r="L27" s="21">
        <f t="shared" si="8"/>
        <v>1.0789200000000001</v>
      </c>
      <c r="M27" s="157">
        <f t="shared" si="9"/>
        <v>22.2</v>
      </c>
      <c r="N27" s="22"/>
      <c r="P27" s="37">
        <f t="shared" si="1"/>
        <v>9.2618399999999994</v>
      </c>
      <c r="Q27" s="37">
        <f t="shared" si="2"/>
        <v>5.1792599999999993</v>
      </c>
      <c r="R27" s="37">
        <f t="shared" si="3"/>
        <v>6.6799799999999996</v>
      </c>
      <c r="S27" s="37">
        <f t="shared" si="4"/>
        <v>1.0789200000000001</v>
      </c>
      <c r="T27" s="37">
        <f t="shared" si="10"/>
        <v>22.2</v>
      </c>
    </row>
    <row r="28" spans="1:20">
      <c r="A28" s="8" t="s">
        <v>70</v>
      </c>
      <c r="B28" s="201">
        <v>22.2</v>
      </c>
      <c r="C28" s="201">
        <v>22.2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9.2618399999999994</v>
      </c>
      <c r="J28" s="21">
        <f t="shared" si="6"/>
        <v>5.1792599999999993</v>
      </c>
      <c r="K28" s="21">
        <f t="shared" si="7"/>
        <v>6.6799799999999996</v>
      </c>
      <c r="L28" s="21">
        <f t="shared" si="8"/>
        <v>1.0789200000000001</v>
      </c>
      <c r="M28" s="157">
        <f t="shared" si="9"/>
        <v>22.2</v>
      </c>
      <c r="N28" s="22"/>
      <c r="P28" s="37">
        <f t="shared" si="1"/>
        <v>9.2618399999999994</v>
      </c>
      <c r="Q28" s="37">
        <f t="shared" si="2"/>
        <v>5.1792599999999993</v>
      </c>
      <c r="R28" s="37">
        <f t="shared" si="3"/>
        <v>6.6799799999999996</v>
      </c>
      <c r="S28" s="37">
        <f t="shared" si="4"/>
        <v>1.0789200000000001</v>
      </c>
      <c r="T28" s="37">
        <f t="shared" si="10"/>
        <v>22.2</v>
      </c>
    </row>
    <row r="29" spans="1:20">
      <c r="A29" s="8" t="s">
        <v>71</v>
      </c>
      <c r="B29" s="201">
        <v>22.2</v>
      </c>
      <c r="C29" s="201">
        <v>22.2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9.2618399999999994</v>
      </c>
      <c r="J29" s="21">
        <f t="shared" si="6"/>
        <v>5.1792599999999993</v>
      </c>
      <c r="K29" s="21">
        <f t="shared" si="7"/>
        <v>6.6799799999999996</v>
      </c>
      <c r="L29" s="21">
        <f t="shared" si="8"/>
        <v>1.0789200000000001</v>
      </c>
      <c r="M29" s="157">
        <f t="shared" si="9"/>
        <v>22.2</v>
      </c>
      <c r="N29" s="22"/>
      <c r="P29" s="37">
        <f t="shared" si="1"/>
        <v>9.2618399999999994</v>
      </c>
      <c r="Q29" s="37">
        <f t="shared" si="2"/>
        <v>5.1792599999999993</v>
      </c>
      <c r="R29" s="37">
        <f t="shared" si="3"/>
        <v>6.6799799999999996</v>
      </c>
      <c r="S29" s="37">
        <f t="shared" si="4"/>
        <v>1.0789200000000001</v>
      </c>
      <c r="T29" s="37">
        <f t="shared" si="10"/>
        <v>22.2</v>
      </c>
    </row>
    <row r="30" spans="1:20">
      <c r="A30" s="8" t="s">
        <v>72</v>
      </c>
      <c r="B30" s="201">
        <v>22.2</v>
      </c>
      <c r="C30" s="201">
        <v>22.2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9.2618399999999994</v>
      </c>
      <c r="J30" s="21">
        <f t="shared" si="6"/>
        <v>5.1792599999999993</v>
      </c>
      <c r="K30" s="21">
        <f t="shared" si="7"/>
        <v>6.6799799999999996</v>
      </c>
      <c r="L30" s="21">
        <f t="shared" si="8"/>
        <v>1.0789200000000001</v>
      </c>
      <c r="M30" s="157">
        <f t="shared" si="9"/>
        <v>22.2</v>
      </c>
      <c r="N30" s="22"/>
      <c r="P30" s="37">
        <f t="shared" si="1"/>
        <v>9.2618399999999994</v>
      </c>
      <c r="Q30" s="37">
        <f t="shared" si="2"/>
        <v>5.1792599999999993</v>
      </c>
      <c r="R30" s="37">
        <f t="shared" si="3"/>
        <v>6.6799799999999996</v>
      </c>
      <c r="S30" s="37">
        <f t="shared" si="4"/>
        <v>1.0789200000000001</v>
      </c>
      <c r="T30" s="37">
        <f t="shared" si="10"/>
        <v>22.2</v>
      </c>
    </row>
    <row r="31" spans="1:20">
      <c r="A31" s="8" t="s">
        <v>73</v>
      </c>
      <c r="B31" s="201">
        <v>22.2</v>
      </c>
      <c r="C31" s="201">
        <v>22.2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9.2618399999999994</v>
      </c>
      <c r="J31" s="21">
        <f t="shared" si="6"/>
        <v>5.1792599999999993</v>
      </c>
      <c r="K31" s="21">
        <f t="shared" si="7"/>
        <v>6.6799799999999996</v>
      </c>
      <c r="L31" s="21">
        <f t="shared" si="8"/>
        <v>1.0789200000000001</v>
      </c>
      <c r="M31" s="157">
        <f t="shared" si="9"/>
        <v>22.2</v>
      </c>
      <c r="N31" s="22"/>
      <c r="P31" s="37">
        <f t="shared" si="1"/>
        <v>9.2618399999999994</v>
      </c>
      <c r="Q31" s="37">
        <f t="shared" si="2"/>
        <v>5.1792599999999993</v>
      </c>
      <c r="R31" s="37">
        <f t="shared" si="3"/>
        <v>6.6799799999999996</v>
      </c>
      <c r="S31" s="37">
        <f t="shared" si="4"/>
        <v>1.0789200000000001</v>
      </c>
      <c r="T31" s="37">
        <f t="shared" si="10"/>
        <v>22.2</v>
      </c>
    </row>
    <row r="32" spans="1:20">
      <c r="A32" s="8" t="s">
        <v>74</v>
      </c>
      <c r="B32" s="201">
        <v>22.2</v>
      </c>
      <c r="C32" s="201">
        <v>22.2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9.2618399999999994</v>
      </c>
      <c r="J32" s="21">
        <f t="shared" si="6"/>
        <v>5.1792599999999993</v>
      </c>
      <c r="K32" s="21">
        <f t="shared" si="7"/>
        <v>6.6799799999999996</v>
      </c>
      <c r="L32" s="21">
        <f t="shared" si="8"/>
        <v>1.0789200000000001</v>
      </c>
      <c r="M32" s="157">
        <f t="shared" si="9"/>
        <v>22.2</v>
      </c>
      <c r="N32" s="22"/>
      <c r="P32" s="37">
        <f t="shared" si="1"/>
        <v>9.2618399999999994</v>
      </c>
      <c r="Q32" s="37">
        <f t="shared" si="2"/>
        <v>5.1792599999999993</v>
      </c>
      <c r="R32" s="37">
        <f t="shared" si="3"/>
        <v>6.6799799999999996</v>
      </c>
      <c r="S32" s="37">
        <f t="shared" si="4"/>
        <v>1.0789200000000001</v>
      </c>
      <c r="T32" s="37">
        <f t="shared" si="10"/>
        <v>22.2</v>
      </c>
    </row>
    <row r="33" spans="1:20">
      <c r="A33" s="8" t="s">
        <v>75</v>
      </c>
      <c r="B33" s="201">
        <v>22.2</v>
      </c>
      <c r="C33" s="201">
        <v>22.2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9.2618399999999994</v>
      </c>
      <c r="J33" s="21">
        <f t="shared" si="6"/>
        <v>5.1792599999999993</v>
      </c>
      <c r="K33" s="21">
        <f t="shared" si="7"/>
        <v>6.6799799999999996</v>
      </c>
      <c r="L33" s="21">
        <f t="shared" si="8"/>
        <v>1.0789200000000001</v>
      </c>
      <c r="M33" s="157">
        <f t="shared" si="9"/>
        <v>22.2</v>
      </c>
      <c r="N33" s="22"/>
      <c r="P33" s="37">
        <f t="shared" si="1"/>
        <v>9.2618399999999994</v>
      </c>
      <c r="Q33" s="37">
        <f t="shared" si="2"/>
        <v>5.1792599999999993</v>
      </c>
      <c r="R33" s="37">
        <f t="shared" si="3"/>
        <v>6.6799799999999996</v>
      </c>
      <c r="S33" s="37">
        <f t="shared" si="4"/>
        <v>1.0789200000000001</v>
      </c>
      <c r="T33" s="37">
        <f t="shared" si="10"/>
        <v>22.2</v>
      </c>
    </row>
    <row r="34" spans="1:20">
      <c r="A34" s="8" t="s">
        <v>76</v>
      </c>
      <c r="B34" s="201">
        <v>22.2</v>
      </c>
      <c r="C34" s="201">
        <v>22.2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9.2618399999999994</v>
      </c>
      <c r="J34" s="21">
        <f t="shared" si="6"/>
        <v>5.1792599999999993</v>
      </c>
      <c r="K34" s="21">
        <f t="shared" si="7"/>
        <v>6.6799799999999996</v>
      </c>
      <c r="L34" s="21">
        <f t="shared" si="8"/>
        <v>1.0789200000000001</v>
      </c>
      <c r="M34" s="157">
        <f t="shared" si="9"/>
        <v>22.2</v>
      </c>
      <c r="N34" s="22"/>
      <c r="P34" s="37">
        <f t="shared" si="1"/>
        <v>9.2618399999999994</v>
      </c>
      <c r="Q34" s="37">
        <f t="shared" si="2"/>
        <v>5.1792599999999993</v>
      </c>
      <c r="R34" s="37">
        <f t="shared" si="3"/>
        <v>6.6799799999999996</v>
      </c>
      <c r="S34" s="37">
        <f t="shared" si="4"/>
        <v>1.0789200000000001</v>
      </c>
      <c r="T34" s="37">
        <f t="shared" si="10"/>
        <v>22.2</v>
      </c>
    </row>
    <row r="35" spans="1:20">
      <c r="A35" s="8" t="s">
        <v>77</v>
      </c>
      <c r="B35" s="201">
        <v>22.2</v>
      </c>
      <c r="C35" s="201">
        <v>22.2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9.2618399999999994</v>
      </c>
      <c r="J35" s="21">
        <f t="shared" si="6"/>
        <v>5.1792599999999993</v>
      </c>
      <c r="K35" s="21">
        <f t="shared" si="7"/>
        <v>6.6799799999999996</v>
      </c>
      <c r="L35" s="21">
        <f t="shared" si="8"/>
        <v>1.0789200000000001</v>
      </c>
      <c r="M35" s="157">
        <f t="shared" si="9"/>
        <v>22.2</v>
      </c>
      <c r="N35" s="22"/>
      <c r="P35" s="37">
        <f t="shared" ref="P35:P66" si="12">I35</f>
        <v>9.2618399999999994</v>
      </c>
      <c r="Q35" s="37">
        <f t="shared" ref="Q35:Q66" si="13">J35</f>
        <v>5.1792599999999993</v>
      </c>
      <c r="R35" s="37">
        <f t="shared" ref="R35:R66" si="14">K35</f>
        <v>6.6799799999999996</v>
      </c>
      <c r="S35" s="37">
        <f t="shared" ref="S35:S66" si="15">L35</f>
        <v>1.0789200000000001</v>
      </c>
      <c r="T35" s="37">
        <f t="shared" si="10"/>
        <v>22.2</v>
      </c>
    </row>
    <row r="36" spans="1:20">
      <c r="A36" s="8" t="s">
        <v>78</v>
      </c>
      <c r="B36" s="201">
        <v>22.2</v>
      </c>
      <c r="C36" s="201">
        <v>22.2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9.2618399999999994</v>
      </c>
      <c r="J36" s="21">
        <f t="shared" si="6"/>
        <v>5.1792599999999993</v>
      </c>
      <c r="K36" s="21">
        <f t="shared" si="7"/>
        <v>6.6799799999999996</v>
      </c>
      <c r="L36" s="21">
        <f t="shared" si="8"/>
        <v>1.0789200000000001</v>
      </c>
      <c r="M36" s="157">
        <f t="shared" si="9"/>
        <v>22.2</v>
      </c>
      <c r="N36" s="22"/>
      <c r="P36" s="37">
        <f t="shared" si="12"/>
        <v>9.2618399999999994</v>
      </c>
      <c r="Q36" s="37">
        <f t="shared" si="13"/>
        <v>5.1792599999999993</v>
      </c>
      <c r="R36" s="37">
        <f t="shared" si="14"/>
        <v>6.6799799999999996</v>
      </c>
      <c r="S36" s="37">
        <f t="shared" si="15"/>
        <v>1.0789200000000001</v>
      </c>
      <c r="T36" s="37">
        <f t="shared" si="10"/>
        <v>22.2</v>
      </c>
    </row>
    <row r="37" spans="1:20">
      <c r="A37" s="8" t="s">
        <v>79</v>
      </c>
      <c r="B37" s="201">
        <v>24.5</v>
      </c>
      <c r="C37" s="201">
        <v>22.2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9.2618399999999994</v>
      </c>
      <c r="J37" s="21">
        <f t="shared" si="6"/>
        <v>5.1792599999999993</v>
      </c>
      <c r="K37" s="21">
        <f t="shared" si="7"/>
        <v>6.6799799999999996</v>
      </c>
      <c r="L37" s="21">
        <f t="shared" si="8"/>
        <v>1.0789200000000001</v>
      </c>
      <c r="M37" s="157">
        <f t="shared" si="9"/>
        <v>22.2</v>
      </c>
      <c r="N37" s="22"/>
      <c r="P37" s="37">
        <f t="shared" si="12"/>
        <v>9.2618399999999994</v>
      </c>
      <c r="Q37" s="37">
        <f t="shared" si="13"/>
        <v>5.1792599999999993</v>
      </c>
      <c r="R37" s="37">
        <f t="shared" si="14"/>
        <v>6.6799799999999996</v>
      </c>
      <c r="S37" s="37">
        <f t="shared" si="15"/>
        <v>1.0789200000000001</v>
      </c>
      <c r="T37" s="37">
        <f t="shared" si="10"/>
        <v>22.2</v>
      </c>
    </row>
    <row r="38" spans="1:20">
      <c r="A38" s="8" t="s">
        <v>80</v>
      </c>
      <c r="B38" s="201">
        <v>24.5</v>
      </c>
      <c r="C38" s="201">
        <v>24.5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10.221399999999999</v>
      </c>
      <c r="J38" s="21">
        <f t="shared" si="6"/>
        <v>5.7158499999999997</v>
      </c>
      <c r="K38" s="21">
        <f t="shared" si="7"/>
        <v>7.3720500000000007</v>
      </c>
      <c r="L38" s="21">
        <f t="shared" si="8"/>
        <v>1.1907000000000001</v>
      </c>
      <c r="M38" s="157">
        <f t="shared" si="9"/>
        <v>24.5</v>
      </c>
      <c r="N38" s="22"/>
      <c r="P38" s="37">
        <f t="shared" si="12"/>
        <v>10.221399999999999</v>
      </c>
      <c r="Q38" s="37">
        <f t="shared" si="13"/>
        <v>5.7158499999999997</v>
      </c>
      <c r="R38" s="37">
        <f t="shared" si="14"/>
        <v>7.3720500000000007</v>
      </c>
      <c r="S38" s="37">
        <f t="shared" si="15"/>
        <v>1.1907000000000001</v>
      </c>
      <c r="T38" s="37">
        <f t="shared" si="10"/>
        <v>24.5</v>
      </c>
    </row>
    <row r="39" spans="1:20">
      <c r="A39" s="8" t="s">
        <v>81</v>
      </c>
      <c r="B39" s="201">
        <v>24.5</v>
      </c>
      <c r="C39" s="201">
        <v>24.5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10.221399999999999</v>
      </c>
      <c r="J39" s="21">
        <f t="shared" si="6"/>
        <v>5.7158499999999997</v>
      </c>
      <c r="K39" s="21">
        <f t="shared" si="7"/>
        <v>7.3720500000000007</v>
      </c>
      <c r="L39" s="21">
        <f t="shared" si="8"/>
        <v>1.1907000000000001</v>
      </c>
      <c r="M39" s="157">
        <f t="shared" si="9"/>
        <v>24.5</v>
      </c>
      <c r="N39" s="22"/>
      <c r="P39" s="37">
        <f t="shared" si="12"/>
        <v>10.221399999999999</v>
      </c>
      <c r="Q39" s="37">
        <f t="shared" si="13"/>
        <v>5.7158499999999997</v>
      </c>
      <c r="R39" s="37">
        <f t="shared" si="14"/>
        <v>7.3720500000000007</v>
      </c>
      <c r="S39" s="37">
        <f t="shared" si="15"/>
        <v>1.1907000000000001</v>
      </c>
      <c r="T39" s="37">
        <f t="shared" si="10"/>
        <v>24.5</v>
      </c>
    </row>
    <row r="40" spans="1:20">
      <c r="A40" s="8" t="s">
        <v>82</v>
      </c>
      <c r="B40" s="201">
        <v>24.5</v>
      </c>
      <c r="C40" s="201">
        <v>24.5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10.221399999999999</v>
      </c>
      <c r="J40" s="21">
        <f t="shared" si="6"/>
        <v>5.7158499999999997</v>
      </c>
      <c r="K40" s="21">
        <f t="shared" si="7"/>
        <v>7.3720500000000007</v>
      </c>
      <c r="L40" s="21">
        <f t="shared" si="8"/>
        <v>1.1907000000000001</v>
      </c>
      <c r="M40" s="157">
        <f t="shared" si="9"/>
        <v>24.5</v>
      </c>
      <c r="N40" s="22"/>
      <c r="P40" s="37">
        <f t="shared" si="12"/>
        <v>10.221399999999999</v>
      </c>
      <c r="Q40" s="37">
        <f t="shared" si="13"/>
        <v>5.7158499999999997</v>
      </c>
      <c r="R40" s="37">
        <f t="shared" si="14"/>
        <v>7.3720500000000007</v>
      </c>
      <c r="S40" s="37">
        <f t="shared" si="15"/>
        <v>1.1907000000000001</v>
      </c>
      <c r="T40" s="37">
        <f t="shared" si="10"/>
        <v>24.5</v>
      </c>
    </row>
    <row r="41" spans="1:20">
      <c r="A41" s="8" t="s">
        <v>83</v>
      </c>
      <c r="B41" s="201">
        <v>24.5</v>
      </c>
      <c r="C41" s="201">
        <v>24.5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10.221399999999999</v>
      </c>
      <c r="J41" s="21">
        <f t="shared" si="6"/>
        <v>5.7158499999999997</v>
      </c>
      <c r="K41" s="21">
        <f t="shared" si="7"/>
        <v>7.3720500000000007</v>
      </c>
      <c r="L41" s="21">
        <f t="shared" si="8"/>
        <v>1.1907000000000001</v>
      </c>
      <c r="M41" s="157">
        <f t="shared" si="9"/>
        <v>24.5</v>
      </c>
      <c r="N41" s="22"/>
      <c r="P41" s="37">
        <f t="shared" si="12"/>
        <v>10.221399999999999</v>
      </c>
      <c r="Q41" s="37">
        <f t="shared" si="13"/>
        <v>5.7158499999999997</v>
      </c>
      <c r="R41" s="37">
        <f t="shared" si="14"/>
        <v>7.3720500000000007</v>
      </c>
      <c r="S41" s="37">
        <f t="shared" si="15"/>
        <v>1.1907000000000001</v>
      </c>
      <c r="T41" s="37">
        <f t="shared" si="10"/>
        <v>24.5</v>
      </c>
    </row>
    <row r="42" spans="1:20">
      <c r="A42" s="8" t="s">
        <v>84</v>
      </c>
      <c r="B42" s="201">
        <v>24.5</v>
      </c>
      <c r="C42" s="201">
        <v>24.5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10.221399999999999</v>
      </c>
      <c r="J42" s="21">
        <f t="shared" si="6"/>
        <v>5.7158499999999997</v>
      </c>
      <c r="K42" s="21">
        <f t="shared" si="7"/>
        <v>7.3720500000000007</v>
      </c>
      <c r="L42" s="21">
        <f t="shared" si="8"/>
        <v>1.1907000000000001</v>
      </c>
      <c r="M42" s="157">
        <f t="shared" si="9"/>
        <v>24.5</v>
      </c>
      <c r="N42" s="22"/>
      <c r="P42" s="37">
        <f t="shared" si="12"/>
        <v>10.221399999999999</v>
      </c>
      <c r="Q42" s="37">
        <f t="shared" si="13"/>
        <v>5.7158499999999997</v>
      </c>
      <c r="R42" s="37">
        <f t="shared" si="14"/>
        <v>7.3720500000000007</v>
      </c>
      <c r="S42" s="37">
        <f t="shared" si="15"/>
        <v>1.1907000000000001</v>
      </c>
      <c r="T42" s="37">
        <f t="shared" si="10"/>
        <v>24.5</v>
      </c>
    </row>
    <row r="43" spans="1:20">
      <c r="A43" s="8" t="s">
        <v>85</v>
      </c>
      <c r="B43" s="201">
        <v>24.5</v>
      </c>
      <c r="C43" s="201">
        <v>24.5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10.221399999999999</v>
      </c>
      <c r="J43" s="21">
        <f t="shared" si="6"/>
        <v>5.7158499999999997</v>
      </c>
      <c r="K43" s="21">
        <f t="shared" si="7"/>
        <v>7.3720500000000007</v>
      </c>
      <c r="L43" s="21">
        <f t="shared" si="8"/>
        <v>1.1907000000000001</v>
      </c>
      <c r="M43" s="157">
        <f t="shared" si="9"/>
        <v>24.5</v>
      </c>
      <c r="N43" s="22"/>
      <c r="P43" s="37">
        <f t="shared" si="12"/>
        <v>10.221399999999999</v>
      </c>
      <c r="Q43" s="37">
        <f t="shared" si="13"/>
        <v>5.7158499999999997</v>
      </c>
      <c r="R43" s="37">
        <f t="shared" si="14"/>
        <v>7.3720500000000007</v>
      </c>
      <c r="S43" s="37">
        <f t="shared" si="15"/>
        <v>1.1907000000000001</v>
      </c>
      <c r="T43" s="37">
        <f t="shared" si="10"/>
        <v>24.5</v>
      </c>
    </row>
    <row r="44" spans="1:20">
      <c r="A44" s="8" t="s">
        <v>86</v>
      </c>
      <c r="B44" s="201">
        <v>24.5</v>
      </c>
      <c r="C44" s="201">
        <v>24.5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10.221399999999999</v>
      </c>
      <c r="J44" s="21">
        <f t="shared" si="6"/>
        <v>5.7158499999999997</v>
      </c>
      <c r="K44" s="21">
        <f t="shared" si="7"/>
        <v>7.3720500000000007</v>
      </c>
      <c r="L44" s="21">
        <f t="shared" si="8"/>
        <v>1.1907000000000001</v>
      </c>
      <c r="M44" s="157">
        <f t="shared" si="9"/>
        <v>24.5</v>
      </c>
      <c r="N44" s="22"/>
      <c r="P44" s="37">
        <f t="shared" si="12"/>
        <v>10.221399999999999</v>
      </c>
      <c r="Q44" s="37">
        <f t="shared" si="13"/>
        <v>5.7158499999999997</v>
      </c>
      <c r="R44" s="37">
        <f t="shared" si="14"/>
        <v>7.3720500000000007</v>
      </c>
      <c r="S44" s="37">
        <f t="shared" si="15"/>
        <v>1.1907000000000001</v>
      </c>
      <c r="T44" s="37">
        <f t="shared" si="10"/>
        <v>24.5</v>
      </c>
    </row>
    <row r="45" spans="1:20">
      <c r="A45" s="8" t="s">
        <v>87</v>
      </c>
      <c r="B45" s="201">
        <v>24.5</v>
      </c>
      <c r="C45" s="201">
        <v>24.5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10.221399999999999</v>
      </c>
      <c r="J45" s="21">
        <f t="shared" si="6"/>
        <v>5.7158499999999997</v>
      </c>
      <c r="K45" s="21">
        <f t="shared" si="7"/>
        <v>7.3720500000000007</v>
      </c>
      <c r="L45" s="21">
        <f t="shared" si="8"/>
        <v>1.1907000000000001</v>
      </c>
      <c r="M45" s="157">
        <f t="shared" si="9"/>
        <v>24.5</v>
      </c>
      <c r="N45" s="22"/>
      <c r="P45" s="37">
        <f t="shared" si="12"/>
        <v>10.221399999999999</v>
      </c>
      <c r="Q45" s="37">
        <f t="shared" si="13"/>
        <v>5.7158499999999997</v>
      </c>
      <c r="R45" s="37">
        <f t="shared" si="14"/>
        <v>7.3720500000000007</v>
      </c>
      <c r="S45" s="37">
        <f t="shared" si="15"/>
        <v>1.1907000000000001</v>
      </c>
      <c r="T45" s="37">
        <f t="shared" si="10"/>
        <v>24.5</v>
      </c>
    </row>
    <row r="46" spans="1:20">
      <c r="A46" s="8" t="s">
        <v>88</v>
      </c>
      <c r="B46" s="201">
        <v>24.5</v>
      </c>
      <c r="C46" s="201">
        <v>24.5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10.221399999999999</v>
      </c>
      <c r="J46" s="21">
        <f t="shared" si="6"/>
        <v>5.7158499999999997</v>
      </c>
      <c r="K46" s="21">
        <f t="shared" si="7"/>
        <v>7.3720500000000007</v>
      </c>
      <c r="L46" s="21">
        <f t="shared" si="8"/>
        <v>1.1907000000000001</v>
      </c>
      <c r="M46" s="157">
        <f t="shared" si="9"/>
        <v>24.5</v>
      </c>
      <c r="N46" s="22"/>
      <c r="P46" s="37">
        <f t="shared" si="12"/>
        <v>10.221399999999999</v>
      </c>
      <c r="Q46" s="37">
        <f t="shared" si="13"/>
        <v>5.7158499999999997</v>
      </c>
      <c r="R46" s="37">
        <f t="shared" si="14"/>
        <v>7.3720500000000007</v>
      </c>
      <c r="S46" s="37">
        <f t="shared" si="15"/>
        <v>1.1907000000000001</v>
      </c>
      <c r="T46" s="37">
        <f t="shared" si="10"/>
        <v>24.5</v>
      </c>
    </row>
    <row r="47" spans="1:20">
      <c r="A47" s="8" t="s">
        <v>89</v>
      </c>
      <c r="B47" s="201">
        <v>24.5</v>
      </c>
      <c r="C47" s="201">
        <v>24.5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10.221399999999999</v>
      </c>
      <c r="J47" s="21">
        <f t="shared" si="6"/>
        <v>5.7158499999999997</v>
      </c>
      <c r="K47" s="21">
        <f t="shared" si="7"/>
        <v>7.3720500000000007</v>
      </c>
      <c r="L47" s="21">
        <f t="shared" si="8"/>
        <v>1.1907000000000001</v>
      </c>
      <c r="M47" s="157">
        <f t="shared" si="9"/>
        <v>24.5</v>
      </c>
      <c r="N47" s="22"/>
      <c r="P47" s="37">
        <f t="shared" si="12"/>
        <v>10.221399999999999</v>
      </c>
      <c r="Q47" s="37">
        <f t="shared" si="13"/>
        <v>5.7158499999999997</v>
      </c>
      <c r="R47" s="37">
        <f t="shared" si="14"/>
        <v>7.3720500000000007</v>
      </c>
      <c r="S47" s="37">
        <f t="shared" si="15"/>
        <v>1.1907000000000001</v>
      </c>
      <c r="T47" s="37">
        <f t="shared" si="10"/>
        <v>24.5</v>
      </c>
    </row>
    <row r="48" spans="1:20">
      <c r="A48" s="8" t="s">
        <v>90</v>
      </c>
      <c r="B48" s="201">
        <v>24.5</v>
      </c>
      <c r="C48" s="201">
        <v>24.5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10.221399999999999</v>
      </c>
      <c r="J48" s="21">
        <f t="shared" si="6"/>
        <v>5.7158499999999997</v>
      </c>
      <c r="K48" s="21">
        <f t="shared" si="7"/>
        <v>7.3720500000000007</v>
      </c>
      <c r="L48" s="21">
        <f t="shared" si="8"/>
        <v>1.1907000000000001</v>
      </c>
      <c r="M48" s="157">
        <f t="shared" si="9"/>
        <v>24.5</v>
      </c>
      <c r="N48" s="22"/>
      <c r="P48" s="37">
        <f t="shared" si="12"/>
        <v>10.221399999999999</v>
      </c>
      <c r="Q48" s="37">
        <f t="shared" si="13"/>
        <v>5.7158499999999997</v>
      </c>
      <c r="R48" s="37">
        <f t="shared" si="14"/>
        <v>7.3720500000000007</v>
      </c>
      <c r="S48" s="37">
        <f t="shared" si="15"/>
        <v>1.1907000000000001</v>
      </c>
      <c r="T48" s="37">
        <f t="shared" si="10"/>
        <v>24.5</v>
      </c>
    </row>
    <row r="49" spans="1:20">
      <c r="A49" s="8" t="s">
        <v>91</v>
      </c>
      <c r="B49" s="201">
        <v>24.5</v>
      </c>
      <c r="C49" s="201">
        <v>24.5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10.221399999999999</v>
      </c>
      <c r="J49" s="21">
        <f t="shared" si="6"/>
        <v>5.7158499999999997</v>
      </c>
      <c r="K49" s="21">
        <f t="shared" si="7"/>
        <v>7.3720500000000007</v>
      </c>
      <c r="L49" s="21">
        <f t="shared" si="8"/>
        <v>1.1907000000000001</v>
      </c>
      <c r="M49" s="157">
        <f t="shared" si="9"/>
        <v>24.5</v>
      </c>
      <c r="N49" s="22"/>
      <c r="P49" s="37">
        <f t="shared" si="12"/>
        <v>10.221399999999999</v>
      </c>
      <c r="Q49" s="37">
        <f t="shared" si="13"/>
        <v>5.7158499999999997</v>
      </c>
      <c r="R49" s="37">
        <f t="shared" si="14"/>
        <v>7.3720500000000007</v>
      </c>
      <c r="S49" s="37">
        <f t="shared" si="15"/>
        <v>1.1907000000000001</v>
      </c>
      <c r="T49" s="37">
        <f t="shared" si="10"/>
        <v>24.5</v>
      </c>
    </row>
    <row r="50" spans="1:20">
      <c r="A50" s="8" t="s">
        <v>92</v>
      </c>
      <c r="B50" s="201">
        <v>24.5</v>
      </c>
      <c r="C50" s="201">
        <v>24.5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10.221399999999999</v>
      </c>
      <c r="J50" s="21">
        <f t="shared" si="6"/>
        <v>5.7158499999999997</v>
      </c>
      <c r="K50" s="21">
        <f t="shared" si="7"/>
        <v>7.3720500000000007</v>
      </c>
      <c r="L50" s="21">
        <f t="shared" si="8"/>
        <v>1.1907000000000001</v>
      </c>
      <c r="M50" s="157">
        <f t="shared" si="9"/>
        <v>24.5</v>
      </c>
      <c r="N50" s="22"/>
      <c r="P50" s="37">
        <f t="shared" si="12"/>
        <v>10.221399999999999</v>
      </c>
      <c r="Q50" s="37">
        <f t="shared" si="13"/>
        <v>5.7158499999999997</v>
      </c>
      <c r="R50" s="37">
        <f t="shared" si="14"/>
        <v>7.3720500000000007</v>
      </c>
      <c r="S50" s="37">
        <f t="shared" si="15"/>
        <v>1.1907000000000001</v>
      </c>
      <c r="T50" s="37">
        <f t="shared" si="10"/>
        <v>24.5</v>
      </c>
    </row>
    <row r="51" spans="1:20">
      <c r="A51" s="8" t="s">
        <v>93</v>
      </c>
      <c r="B51" s="201">
        <v>24.5</v>
      </c>
      <c r="C51" s="201">
        <v>24.5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10.221399999999999</v>
      </c>
      <c r="J51" s="21">
        <f t="shared" si="6"/>
        <v>5.7158499999999997</v>
      </c>
      <c r="K51" s="21">
        <f t="shared" si="7"/>
        <v>7.3720500000000007</v>
      </c>
      <c r="L51" s="21">
        <f t="shared" si="8"/>
        <v>1.1907000000000001</v>
      </c>
      <c r="M51" s="157">
        <f t="shared" si="9"/>
        <v>24.5</v>
      </c>
      <c r="N51" s="22"/>
      <c r="P51" s="37">
        <f t="shared" si="12"/>
        <v>10.221399999999999</v>
      </c>
      <c r="Q51" s="37">
        <f t="shared" si="13"/>
        <v>5.7158499999999997</v>
      </c>
      <c r="R51" s="37">
        <f t="shared" si="14"/>
        <v>7.3720500000000007</v>
      </c>
      <c r="S51" s="37">
        <f t="shared" si="15"/>
        <v>1.1907000000000001</v>
      </c>
      <c r="T51" s="37">
        <f t="shared" si="10"/>
        <v>24.5</v>
      </c>
    </row>
    <row r="52" spans="1:20">
      <c r="A52" s="8" t="s">
        <v>94</v>
      </c>
      <c r="B52" s="201">
        <v>25.6</v>
      </c>
      <c r="C52" s="201">
        <v>25.6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10.68032</v>
      </c>
      <c r="J52" s="21">
        <f t="shared" si="6"/>
        <v>5.9724799999999991</v>
      </c>
      <c r="K52" s="21">
        <f t="shared" si="7"/>
        <v>7.7030400000000006</v>
      </c>
      <c r="L52" s="21">
        <f t="shared" si="8"/>
        <v>1.2441600000000002</v>
      </c>
      <c r="M52" s="157">
        <f t="shared" si="9"/>
        <v>25.6</v>
      </c>
      <c r="N52" s="22"/>
      <c r="P52" s="37">
        <f t="shared" si="12"/>
        <v>10.68032</v>
      </c>
      <c r="Q52" s="37">
        <f t="shared" si="13"/>
        <v>5.9724799999999991</v>
      </c>
      <c r="R52" s="37">
        <f t="shared" si="14"/>
        <v>7.7030400000000006</v>
      </c>
      <c r="S52" s="37">
        <f t="shared" si="15"/>
        <v>1.2441600000000002</v>
      </c>
      <c r="T52" s="37">
        <f t="shared" si="10"/>
        <v>25.6</v>
      </c>
    </row>
    <row r="53" spans="1:20">
      <c r="A53" s="8" t="s">
        <v>95</v>
      </c>
      <c r="B53" s="201">
        <v>25.6</v>
      </c>
      <c r="C53" s="201">
        <v>25.6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10.68032</v>
      </c>
      <c r="J53" s="21">
        <f t="shared" si="6"/>
        <v>5.9724799999999991</v>
      </c>
      <c r="K53" s="21">
        <f t="shared" si="7"/>
        <v>7.7030400000000006</v>
      </c>
      <c r="L53" s="21">
        <f t="shared" si="8"/>
        <v>1.2441600000000002</v>
      </c>
      <c r="M53" s="157">
        <f t="shared" si="9"/>
        <v>25.6</v>
      </c>
      <c r="N53" s="22"/>
      <c r="P53" s="37">
        <f t="shared" si="12"/>
        <v>10.68032</v>
      </c>
      <c r="Q53" s="37">
        <f t="shared" si="13"/>
        <v>5.9724799999999991</v>
      </c>
      <c r="R53" s="37">
        <f t="shared" si="14"/>
        <v>7.7030400000000006</v>
      </c>
      <c r="S53" s="37">
        <f t="shared" si="15"/>
        <v>1.2441600000000002</v>
      </c>
      <c r="T53" s="37">
        <f t="shared" si="10"/>
        <v>25.6</v>
      </c>
    </row>
    <row r="54" spans="1:20">
      <c r="A54" s="8" t="s">
        <v>96</v>
      </c>
      <c r="B54" s="201">
        <v>25.6</v>
      </c>
      <c r="C54" s="201">
        <v>25.6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10.68032</v>
      </c>
      <c r="J54" s="21">
        <f t="shared" si="6"/>
        <v>5.9724799999999991</v>
      </c>
      <c r="K54" s="21">
        <f t="shared" si="7"/>
        <v>7.7030400000000006</v>
      </c>
      <c r="L54" s="21">
        <f t="shared" si="8"/>
        <v>1.2441600000000002</v>
      </c>
      <c r="M54" s="157">
        <f t="shared" si="9"/>
        <v>25.6</v>
      </c>
      <c r="N54" s="22"/>
      <c r="P54" s="37">
        <f t="shared" si="12"/>
        <v>10.68032</v>
      </c>
      <c r="Q54" s="37">
        <f t="shared" si="13"/>
        <v>5.9724799999999991</v>
      </c>
      <c r="R54" s="37">
        <f t="shared" si="14"/>
        <v>7.7030400000000006</v>
      </c>
      <c r="S54" s="37">
        <f t="shared" si="15"/>
        <v>1.2441600000000002</v>
      </c>
      <c r="T54" s="37">
        <f t="shared" si="10"/>
        <v>25.6</v>
      </c>
    </row>
    <row r="55" spans="1:20">
      <c r="A55" s="8" t="s">
        <v>97</v>
      </c>
      <c r="B55" s="201">
        <v>25.6</v>
      </c>
      <c r="C55" s="201">
        <v>25.6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10.68032</v>
      </c>
      <c r="J55" s="21">
        <f t="shared" si="6"/>
        <v>5.9724799999999991</v>
      </c>
      <c r="K55" s="21">
        <f t="shared" si="7"/>
        <v>7.7030400000000006</v>
      </c>
      <c r="L55" s="21">
        <f t="shared" si="8"/>
        <v>1.2441600000000002</v>
      </c>
      <c r="M55" s="157">
        <f t="shared" si="9"/>
        <v>25.6</v>
      </c>
      <c r="N55" s="22"/>
      <c r="P55" s="37">
        <f t="shared" si="12"/>
        <v>10.68032</v>
      </c>
      <c r="Q55" s="37">
        <f t="shared" si="13"/>
        <v>5.9724799999999991</v>
      </c>
      <c r="R55" s="37">
        <f t="shared" si="14"/>
        <v>7.7030400000000006</v>
      </c>
      <c r="S55" s="37">
        <f t="shared" si="15"/>
        <v>1.2441600000000002</v>
      </c>
      <c r="T55" s="37">
        <f t="shared" si="10"/>
        <v>25.6</v>
      </c>
    </row>
    <row r="56" spans="1:20">
      <c r="A56" s="8" t="s">
        <v>98</v>
      </c>
      <c r="B56" s="201">
        <v>25.6</v>
      </c>
      <c r="C56" s="201">
        <v>25.6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10.68032</v>
      </c>
      <c r="J56" s="21">
        <f t="shared" si="6"/>
        <v>5.9724799999999991</v>
      </c>
      <c r="K56" s="21">
        <f t="shared" si="7"/>
        <v>7.7030400000000006</v>
      </c>
      <c r="L56" s="21">
        <f t="shared" si="8"/>
        <v>1.2441600000000002</v>
      </c>
      <c r="M56" s="157">
        <f t="shared" si="9"/>
        <v>25.6</v>
      </c>
      <c r="N56" s="22"/>
      <c r="P56" s="37">
        <f t="shared" si="12"/>
        <v>10.68032</v>
      </c>
      <c r="Q56" s="37">
        <f t="shared" si="13"/>
        <v>5.9724799999999991</v>
      </c>
      <c r="R56" s="37">
        <f t="shared" si="14"/>
        <v>7.7030400000000006</v>
      </c>
      <c r="S56" s="37">
        <f t="shared" si="15"/>
        <v>1.2441600000000002</v>
      </c>
      <c r="T56" s="37">
        <f t="shared" si="10"/>
        <v>25.6</v>
      </c>
    </row>
    <row r="57" spans="1:20">
      <c r="A57" s="8" t="s">
        <v>99</v>
      </c>
      <c r="B57" s="201">
        <v>25.6</v>
      </c>
      <c r="C57" s="201">
        <v>25.6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10.68032</v>
      </c>
      <c r="J57" s="21">
        <f t="shared" si="6"/>
        <v>5.9724799999999991</v>
      </c>
      <c r="K57" s="21">
        <f t="shared" si="7"/>
        <v>7.7030400000000006</v>
      </c>
      <c r="L57" s="21">
        <f t="shared" si="8"/>
        <v>1.2441600000000002</v>
      </c>
      <c r="M57" s="157">
        <f t="shared" si="9"/>
        <v>25.6</v>
      </c>
      <c r="N57" s="22"/>
      <c r="P57" s="37">
        <f t="shared" si="12"/>
        <v>10.68032</v>
      </c>
      <c r="Q57" s="37">
        <f t="shared" si="13"/>
        <v>5.9724799999999991</v>
      </c>
      <c r="R57" s="37">
        <f t="shared" si="14"/>
        <v>7.7030400000000006</v>
      </c>
      <c r="S57" s="37">
        <f t="shared" si="15"/>
        <v>1.2441600000000002</v>
      </c>
      <c r="T57" s="37">
        <f t="shared" si="10"/>
        <v>25.6</v>
      </c>
    </row>
    <row r="58" spans="1:20">
      <c r="A58" s="8" t="s">
        <v>100</v>
      </c>
      <c r="B58" s="201">
        <v>25.6</v>
      </c>
      <c r="C58" s="201">
        <v>25.6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10.68032</v>
      </c>
      <c r="J58" s="21">
        <f t="shared" si="6"/>
        <v>5.9724799999999991</v>
      </c>
      <c r="K58" s="21">
        <f t="shared" si="7"/>
        <v>7.7030400000000006</v>
      </c>
      <c r="L58" s="21">
        <f t="shared" si="8"/>
        <v>1.2441600000000002</v>
      </c>
      <c r="M58" s="157">
        <f t="shared" si="9"/>
        <v>25.6</v>
      </c>
      <c r="N58" s="22"/>
      <c r="P58" s="37">
        <f t="shared" si="12"/>
        <v>10.68032</v>
      </c>
      <c r="Q58" s="37">
        <f t="shared" si="13"/>
        <v>5.9724799999999991</v>
      </c>
      <c r="R58" s="37">
        <f t="shared" si="14"/>
        <v>7.7030400000000006</v>
      </c>
      <c r="S58" s="37">
        <f t="shared" si="15"/>
        <v>1.2441600000000002</v>
      </c>
      <c r="T58" s="37">
        <f t="shared" si="10"/>
        <v>25.6</v>
      </c>
    </row>
    <row r="59" spans="1:20">
      <c r="A59" s="8" t="s">
        <v>101</v>
      </c>
      <c r="B59" s="201">
        <v>25.6</v>
      </c>
      <c r="C59" s="201">
        <v>25.6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10.68032</v>
      </c>
      <c r="J59" s="21">
        <f t="shared" si="6"/>
        <v>5.9724799999999991</v>
      </c>
      <c r="K59" s="21">
        <f t="shared" si="7"/>
        <v>7.7030400000000006</v>
      </c>
      <c r="L59" s="21">
        <f t="shared" si="8"/>
        <v>1.2441600000000002</v>
      </c>
      <c r="M59" s="157">
        <f t="shared" si="9"/>
        <v>25.6</v>
      </c>
      <c r="N59" s="22"/>
      <c r="P59" s="37">
        <f t="shared" si="12"/>
        <v>10.68032</v>
      </c>
      <c r="Q59" s="37">
        <f t="shared" si="13"/>
        <v>5.9724799999999991</v>
      </c>
      <c r="R59" s="37">
        <f t="shared" si="14"/>
        <v>7.7030400000000006</v>
      </c>
      <c r="S59" s="37">
        <f t="shared" si="15"/>
        <v>1.2441600000000002</v>
      </c>
      <c r="T59" s="37">
        <f t="shared" si="10"/>
        <v>25.6</v>
      </c>
    </row>
    <row r="60" spans="1:20">
      <c r="A60" s="8" t="s">
        <v>102</v>
      </c>
      <c r="B60" s="201">
        <v>25.6</v>
      </c>
      <c r="C60" s="201">
        <v>25.6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10.68032</v>
      </c>
      <c r="J60" s="21">
        <f t="shared" si="6"/>
        <v>5.9724799999999991</v>
      </c>
      <c r="K60" s="21">
        <f t="shared" si="7"/>
        <v>7.7030400000000006</v>
      </c>
      <c r="L60" s="21">
        <f t="shared" si="8"/>
        <v>1.2441600000000002</v>
      </c>
      <c r="M60" s="157">
        <f t="shared" si="9"/>
        <v>25.6</v>
      </c>
      <c r="N60" s="22"/>
      <c r="P60" s="37">
        <f t="shared" si="12"/>
        <v>10.68032</v>
      </c>
      <c r="Q60" s="37">
        <f t="shared" si="13"/>
        <v>5.9724799999999991</v>
      </c>
      <c r="R60" s="37">
        <f t="shared" si="14"/>
        <v>7.7030400000000006</v>
      </c>
      <c r="S60" s="37">
        <f t="shared" si="15"/>
        <v>1.2441600000000002</v>
      </c>
      <c r="T60" s="37">
        <f t="shared" si="10"/>
        <v>25.6</v>
      </c>
    </row>
    <row r="61" spans="1:20">
      <c r="A61" s="8" t="s">
        <v>103</v>
      </c>
      <c r="B61" s="201">
        <v>25.6</v>
      </c>
      <c r="C61" s="201">
        <v>25.6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10.68032</v>
      </c>
      <c r="J61" s="21">
        <f t="shared" si="6"/>
        <v>5.9724799999999991</v>
      </c>
      <c r="K61" s="21">
        <f t="shared" si="7"/>
        <v>7.7030400000000006</v>
      </c>
      <c r="L61" s="21">
        <f t="shared" si="8"/>
        <v>1.2441600000000002</v>
      </c>
      <c r="M61" s="157">
        <f t="shared" si="9"/>
        <v>25.6</v>
      </c>
      <c r="N61" s="22"/>
      <c r="P61" s="37">
        <f t="shared" si="12"/>
        <v>10.68032</v>
      </c>
      <c r="Q61" s="37">
        <f t="shared" si="13"/>
        <v>5.9724799999999991</v>
      </c>
      <c r="R61" s="37">
        <f t="shared" si="14"/>
        <v>7.7030400000000006</v>
      </c>
      <c r="S61" s="37">
        <f t="shared" si="15"/>
        <v>1.2441600000000002</v>
      </c>
      <c r="T61" s="37">
        <f t="shared" si="10"/>
        <v>25.6</v>
      </c>
    </row>
    <row r="62" spans="1:20">
      <c r="A62" s="8" t="s">
        <v>104</v>
      </c>
      <c r="B62" s="201">
        <v>25.6</v>
      </c>
      <c r="C62" s="201">
        <v>25.6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10.68032</v>
      </c>
      <c r="J62" s="21">
        <f t="shared" si="6"/>
        <v>5.9724799999999991</v>
      </c>
      <c r="K62" s="21">
        <f t="shared" si="7"/>
        <v>7.7030400000000006</v>
      </c>
      <c r="L62" s="21">
        <f t="shared" si="8"/>
        <v>1.2441600000000002</v>
      </c>
      <c r="M62" s="157">
        <f t="shared" si="9"/>
        <v>25.6</v>
      </c>
      <c r="N62" s="22"/>
      <c r="P62" s="37">
        <f t="shared" si="12"/>
        <v>10.68032</v>
      </c>
      <c r="Q62" s="37">
        <f t="shared" si="13"/>
        <v>5.9724799999999991</v>
      </c>
      <c r="R62" s="37">
        <f t="shared" si="14"/>
        <v>7.7030400000000006</v>
      </c>
      <c r="S62" s="37">
        <f t="shared" si="15"/>
        <v>1.2441600000000002</v>
      </c>
      <c r="T62" s="37">
        <f t="shared" si="10"/>
        <v>25.6</v>
      </c>
    </row>
    <row r="63" spans="1:20">
      <c r="A63" s="8" t="s">
        <v>105</v>
      </c>
      <c r="B63" s="201">
        <v>25.6</v>
      </c>
      <c r="C63" s="201">
        <v>25.6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10.68032</v>
      </c>
      <c r="J63" s="21">
        <f t="shared" si="6"/>
        <v>5.9724799999999991</v>
      </c>
      <c r="K63" s="21">
        <f t="shared" si="7"/>
        <v>7.7030400000000006</v>
      </c>
      <c r="L63" s="21">
        <f t="shared" si="8"/>
        <v>1.2441600000000002</v>
      </c>
      <c r="M63" s="157">
        <f t="shared" si="9"/>
        <v>25.6</v>
      </c>
      <c r="N63" s="22"/>
      <c r="P63" s="37">
        <f t="shared" si="12"/>
        <v>10.68032</v>
      </c>
      <c r="Q63" s="37">
        <f t="shared" si="13"/>
        <v>5.9724799999999991</v>
      </c>
      <c r="R63" s="37">
        <f t="shared" si="14"/>
        <v>7.7030400000000006</v>
      </c>
      <c r="S63" s="37">
        <f t="shared" si="15"/>
        <v>1.2441600000000002</v>
      </c>
      <c r="T63" s="37">
        <f t="shared" si="10"/>
        <v>25.6</v>
      </c>
    </row>
    <row r="64" spans="1:20">
      <c r="A64" s="8" t="s">
        <v>106</v>
      </c>
      <c r="B64" s="201">
        <v>25.6</v>
      </c>
      <c r="C64" s="201">
        <v>25.6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10.68032</v>
      </c>
      <c r="J64" s="21">
        <f t="shared" si="6"/>
        <v>5.9724799999999991</v>
      </c>
      <c r="K64" s="21">
        <f t="shared" si="7"/>
        <v>7.7030400000000006</v>
      </c>
      <c r="L64" s="21">
        <f t="shared" si="8"/>
        <v>1.2441600000000002</v>
      </c>
      <c r="M64" s="157">
        <f t="shared" si="9"/>
        <v>25.6</v>
      </c>
      <c r="N64" s="22"/>
      <c r="P64" s="37">
        <f t="shared" si="12"/>
        <v>10.68032</v>
      </c>
      <c r="Q64" s="37">
        <f t="shared" si="13"/>
        <v>5.9724799999999991</v>
      </c>
      <c r="R64" s="37">
        <f t="shared" si="14"/>
        <v>7.7030400000000006</v>
      </c>
      <c r="S64" s="37">
        <f t="shared" si="15"/>
        <v>1.2441600000000002</v>
      </c>
      <c r="T64" s="37">
        <f t="shared" si="10"/>
        <v>25.6</v>
      </c>
    </row>
    <row r="65" spans="1:20">
      <c r="A65" s="8" t="s">
        <v>107</v>
      </c>
      <c r="B65" s="201">
        <v>25.6</v>
      </c>
      <c r="C65" s="201">
        <v>25.6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10.68032</v>
      </c>
      <c r="J65" s="21">
        <f t="shared" si="6"/>
        <v>5.9724799999999991</v>
      </c>
      <c r="K65" s="21">
        <f t="shared" si="7"/>
        <v>7.7030400000000006</v>
      </c>
      <c r="L65" s="21">
        <f t="shared" si="8"/>
        <v>1.2441600000000002</v>
      </c>
      <c r="M65" s="157">
        <f t="shared" si="9"/>
        <v>25.6</v>
      </c>
      <c r="N65" s="22"/>
      <c r="P65" s="37">
        <f t="shared" si="12"/>
        <v>10.68032</v>
      </c>
      <c r="Q65" s="37">
        <f t="shared" si="13"/>
        <v>5.9724799999999991</v>
      </c>
      <c r="R65" s="37">
        <f t="shared" si="14"/>
        <v>7.7030400000000006</v>
      </c>
      <c r="S65" s="37">
        <f t="shared" si="15"/>
        <v>1.2441600000000002</v>
      </c>
      <c r="T65" s="37">
        <f t="shared" si="10"/>
        <v>25.6</v>
      </c>
    </row>
    <row r="66" spans="1:20">
      <c r="A66" s="8" t="s">
        <v>108</v>
      </c>
      <c r="B66" s="201">
        <v>25.6</v>
      </c>
      <c r="C66" s="201">
        <v>25.6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10.68032</v>
      </c>
      <c r="J66" s="21">
        <f t="shared" si="6"/>
        <v>5.9724799999999991</v>
      </c>
      <c r="K66" s="21">
        <f t="shared" si="7"/>
        <v>7.7030400000000006</v>
      </c>
      <c r="L66" s="21">
        <f t="shared" si="8"/>
        <v>1.2441600000000002</v>
      </c>
      <c r="M66" s="157">
        <f t="shared" si="9"/>
        <v>25.6</v>
      </c>
      <c r="N66" s="22"/>
      <c r="P66" s="37">
        <f t="shared" si="12"/>
        <v>10.68032</v>
      </c>
      <c r="Q66" s="37">
        <f t="shared" si="13"/>
        <v>5.9724799999999991</v>
      </c>
      <c r="R66" s="37">
        <f t="shared" si="14"/>
        <v>7.7030400000000006</v>
      </c>
      <c r="S66" s="37">
        <f t="shared" si="15"/>
        <v>1.2441600000000002</v>
      </c>
      <c r="T66" s="37">
        <f t="shared" si="10"/>
        <v>25.6</v>
      </c>
    </row>
    <row r="67" spans="1:20">
      <c r="A67" s="8" t="s">
        <v>109</v>
      </c>
      <c r="B67" s="201">
        <v>25.6</v>
      </c>
      <c r="C67" s="201">
        <v>25.6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10.68032</v>
      </c>
      <c r="J67" s="21">
        <f t="shared" si="6"/>
        <v>5.9724799999999991</v>
      </c>
      <c r="K67" s="21">
        <f t="shared" si="7"/>
        <v>7.7030400000000006</v>
      </c>
      <c r="L67" s="21">
        <f t="shared" si="8"/>
        <v>1.2441600000000002</v>
      </c>
      <c r="M67" s="157">
        <f t="shared" si="9"/>
        <v>25.6</v>
      </c>
      <c r="N67" s="22"/>
      <c r="P67" s="37">
        <f t="shared" ref="P67:P98" si="17">I67</f>
        <v>10.68032</v>
      </c>
      <c r="Q67" s="37">
        <f t="shared" ref="Q67:Q98" si="18">J67</f>
        <v>5.9724799999999991</v>
      </c>
      <c r="R67" s="37">
        <f t="shared" ref="R67:R98" si="19">K67</f>
        <v>7.7030400000000006</v>
      </c>
      <c r="S67" s="37">
        <f t="shared" ref="S67:S98" si="20">L67</f>
        <v>1.2441600000000002</v>
      </c>
      <c r="T67" s="37">
        <f t="shared" si="10"/>
        <v>25.6</v>
      </c>
    </row>
    <row r="68" spans="1:20">
      <c r="A68" s="8" t="s">
        <v>110</v>
      </c>
      <c r="B68" s="201">
        <v>25.6</v>
      </c>
      <c r="C68" s="201">
        <v>25.6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10.68032</v>
      </c>
      <c r="J68" s="21">
        <f t="shared" ref="J68:J98" si="22">C68*E68/100</f>
        <v>5.9724799999999991</v>
      </c>
      <c r="K68" s="21">
        <f t="shared" ref="K68:K98" si="23">C68*F68/100</f>
        <v>7.7030400000000006</v>
      </c>
      <c r="L68" s="21">
        <f t="shared" ref="L68:L98" si="24">C68*G68/100</f>
        <v>1.2441600000000002</v>
      </c>
      <c r="M68" s="157">
        <f t="shared" ref="M68:M98" si="25">SUM(I68:L68)</f>
        <v>25.6</v>
      </c>
      <c r="N68" s="22"/>
      <c r="P68" s="37">
        <f t="shared" si="17"/>
        <v>10.68032</v>
      </c>
      <c r="Q68" s="37">
        <f t="shared" si="18"/>
        <v>5.9724799999999991</v>
      </c>
      <c r="R68" s="37">
        <f t="shared" si="19"/>
        <v>7.7030400000000006</v>
      </c>
      <c r="S68" s="37">
        <f t="shared" si="20"/>
        <v>1.2441600000000002</v>
      </c>
      <c r="T68" s="37">
        <f t="shared" ref="T68:T99" si="26">SUM(P68:S68)</f>
        <v>25.6</v>
      </c>
    </row>
    <row r="69" spans="1:20">
      <c r="A69" s="8" t="s">
        <v>111</v>
      </c>
      <c r="B69" s="201">
        <v>25.6</v>
      </c>
      <c r="C69" s="201">
        <v>25.6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10.68032</v>
      </c>
      <c r="J69" s="21">
        <f t="shared" si="22"/>
        <v>5.9724799999999991</v>
      </c>
      <c r="K69" s="21">
        <f t="shared" si="23"/>
        <v>7.7030400000000006</v>
      </c>
      <c r="L69" s="21">
        <f t="shared" si="24"/>
        <v>1.2441600000000002</v>
      </c>
      <c r="M69" s="157">
        <f t="shared" si="25"/>
        <v>25.6</v>
      </c>
      <c r="N69" s="22"/>
      <c r="P69" s="37">
        <f t="shared" si="17"/>
        <v>10.68032</v>
      </c>
      <c r="Q69" s="37">
        <f t="shared" si="18"/>
        <v>5.9724799999999991</v>
      </c>
      <c r="R69" s="37">
        <f t="shared" si="19"/>
        <v>7.7030400000000006</v>
      </c>
      <c r="S69" s="37">
        <f t="shared" si="20"/>
        <v>1.2441600000000002</v>
      </c>
      <c r="T69" s="37">
        <f t="shared" si="26"/>
        <v>25.6</v>
      </c>
    </row>
    <row r="70" spans="1:20">
      <c r="A70" s="8" t="s">
        <v>112</v>
      </c>
      <c r="B70" s="201">
        <v>25.6</v>
      </c>
      <c r="C70" s="201">
        <v>25.6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10.68032</v>
      </c>
      <c r="J70" s="21">
        <f t="shared" si="22"/>
        <v>5.9724799999999991</v>
      </c>
      <c r="K70" s="21">
        <f t="shared" si="23"/>
        <v>7.7030400000000006</v>
      </c>
      <c r="L70" s="21">
        <f t="shared" si="24"/>
        <v>1.2441600000000002</v>
      </c>
      <c r="M70" s="157">
        <f t="shared" si="25"/>
        <v>25.6</v>
      </c>
      <c r="N70" s="22"/>
      <c r="P70" s="37">
        <f t="shared" si="17"/>
        <v>10.68032</v>
      </c>
      <c r="Q70" s="37">
        <f t="shared" si="18"/>
        <v>5.9724799999999991</v>
      </c>
      <c r="R70" s="37">
        <f t="shared" si="19"/>
        <v>7.7030400000000006</v>
      </c>
      <c r="S70" s="37">
        <f t="shared" si="20"/>
        <v>1.2441600000000002</v>
      </c>
      <c r="T70" s="37">
        <f t="shared" si="26"/>
        <v>25.6</v>
      </c>
    </row>
    <row r="71" spans="1:20">
      <c r="A71" s="8" t="s">
        <v>113</v>
      </c>
      <c r="B71" s="201">
        <v>25.6</v>
      </c>
      <c r="C71" s="201">
        <v>25.6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10.68032</v>
      </c>
      <c r="J71" s="21">
        <f t="shared" si="22"/>
        <v>5.9724799999999991</v>
      </c>
      <c r="K71" s="21">
        <f t="shared" si="23"/>
        <v>7.7030400000000006</v>
      </c>
      <c r="L71" s="21">
        <f t="shared" si="24"/>
        <v>1.2441600000000002</v>
      </c>
      <c r="M71" s="157">
        <f t="shared" si="25"/>
        <v>25.6</v>
      </c>
      <c r="N71" s="22"/>
      <c r="P71" s="37">
        <f t="shared" si="17"/>
        <v>10.68032</v>
      </c>
      <c r="Q71" s="37">
        <f t="shared" si="18"/>
        <v>5.9724799999999991</v>
      </c>
      <c r="R71" s="37">
        <f t="shared" si="19"/>
        <v>7.7030400000000006</v>
      </c>
      <c r="S71" s="37">
        <f t="shared" si="20"/>
        <v>1.2441600000000002</v>
      </c>
      <c r="T71" s="37">
        <f t="shared" si="26"/>
        <v>25.6</v>
      </c>
    </row>
    <row r="72" spans="1:20">
      <c r="A72" s="8" t="s">
        <v>114</v>
      </c>
      <c r="B72" s="201">
        <v>25.6</v>
      </c>
      <c r="C72" s="201">
        <v>25.6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10.68032</v>
      </c>
      <c r="J72" s="21">
        <f t="shared" si="22"/>
        <v>5.9724799999999991</v>
      </c>
      <c r="K72" s="21">
        <f t="shared" si="23"/>
        <v>7.7030400000000006</v>
      </c>
      <c r="L72" s="21">
        <f t="shared" si="24"/>
        <v>1.2441600000000002</v>
      </c>
      <c r="M72" s="157">
        <f t="shared" si="25"/>
        <v>25.6</v>
      </c>
      <c r="N72" s="22"/>
      <c r="P72" s="37">
        <f t="shared" si="17"/>
        <v>10.68032</v>
      </c>
      <c r="Q72" s="37">
        <f t="shared" si="18"/>
        <v>5.9724799999999991</v>
      </c>
      <c r="R72" s="37">
        <f t="shared" si="19"/>
        <v>7.7030400000000006</v>
      </c>
      <c r="S72" s="37">
        <f t="shared" si="20"/>
        <v>1.2441600000000002</v>
      </c>
      <c r="T72" s="37">
        <f t="shared" si="26"/>
        <v>25.6</v>
      </c>
    </row>
    <row r="73" spans="1:20">
      <c r="A73" s="8" t="s">
        <v>115</v>
      </c>
      <c r="B73" s="201">
        <v>25.6</v>
      </c>
      <c r="C73" s="201">
        <v>25.6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10.68032</v>
      </c>
      <c r="J73" s="21">
        <f t="shared" si="22"/>
        <v>5.9724799999999991</v>
      </c>
      <c r="K73" s="21">
        <f t="shared" si="23"/>
        <v>7.7030400000000006</v>
      </c>
      <c r="L73" s="21">
        <f t="shared" si="24"/>
        <v>1.2441600000000002</v>
      </c>
      <c r="M73" s="157">
        <f t="shared" si="25"/>
        <v>25.6</v>
      </c>
      <c r="N73" s="22"/>
      <c r="P73" s="37">
        <f t="shared" si="17"/>
        <v>10.68032</v>
      </c>
      <c r="Q73" s="37">
        <f t="shared" si="18"/>
        <v>5.9724799999999991</v>
      </c>
      <c r="R73" s="37">
        <f t="shared" si="19"/>
        <v>7.7030400000000006</v>
      </c>
      <c r="S73" s="37">
        <f t="shared" si="20"/>
        <v>1.2441600000000002</v>
      </c>
      <c r="T73" s="37">
        <f t="shared" si="26"/>
        <v>25.6</v>
      </c>
    </row>
    <row r="74" spans="1:20">
      <c r="A74" s="8" t="s">
        <v>116</v>
      </c>
      <c r="B74" s="201">
        <v>25.6</v>
      </c>
      <c r="C74" s="201">
        <v>25.6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10.68032</v>
      </c>
      <c r="J74" s="21">
        <f t="shared" si="22"/>
        <v>5.9724799999999991</v>
      </c>
      <c r="K74" s="21">
        <f t="shared" si="23"/>
        <v>7.7030400000000006</v>
      </c>
      <c r="L74" s="21">
        <f t="shared" si="24"/>
        <v>1.2441600000000002</v>
      </c>
      <c r="M74" s="157">
        <f t="shared" si="25"/>
        <v>25.6</v>
      </c>
      <c r="N74" s="22"/>
      <c r="P74" s="37">
        <f t="shared" si="17"/>
        <v>10.68032</v>
      </c>
      <c r="Q74" s="37">
        <f t="shared" si="18"/>
        <v>5.9724799999999991</v>
      </c>
      <c r="R74" s="37">
        <f t="shared" si="19"/>
        <v>7.7030400000000006</v>
      </c>
      <c r="S74" s="37">
        <f t="shared" si="20"/>
        <v>1.2441600000000002</v>
      </c>
      <c r="T74" s="37">
        <f t="shared" si="26"/>
        <v>25.6</v>
      </c>
    </row>
    <row r="75" spans="1:20">
      <c r="A75" s="8" t="s">
        <v>117</v>
      </c>
      <c r="B75" s="201">
        <v>25.6</v>
      </c>
      <c r="C75" s="201">
        <v>25.6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10.68032</v>
      </c>
      <c r="J75" s="21">
        <f t="shared" si="22"/>
        <v>5.9724799999999991</v>
      </c>
      <c r="K75" s="21">
        <f t="shared" si="23"/>
        <v>7.7030400000000006</v>
      </c>
      <c r="L75" s="21">
        <f t="shared" si="24"/>
        <v>1.2441600000000002</v>
      </c>
      <c r="M75" s="157">
        <f t="shared" si="25"/>
        <v>25.6</v>
      </c>
      <c r="N75" s="22"/>
      <c r="P75" s="37">
        <f t="shared" si="17"/>
        <v>10.68032</v>
      </c>
      <c r="Q75" s="37">
        <f t="shared" si="18"/>
        <v>5.9724799999999991</v>
      </c>
      <c r="R75" s="37">
        <f t="shared" si="19"/>
        <v>7.7030400000000006</v>
      </c>
      <c r="S75" s="37">
        <f t="shared" si="20"/>
        <v>1.2441600000000002</v>
      </c>
      <c r="T75" s="37">
        <f t="shared" si="26"/>
        <v>25.6</v>
      </c>
    </row>
    <row r="76" spans="1:20">
      <c r="A76" s="8" t="s">
        <v>118</v>
      </c>
      <c r="B76" s="201">
        <v>25.6</v>
      </c>
      <c r="C76" s="201">
        <v>25.6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10.68032</v>
      </c>
      <c r="J76" s="21">
        <f t="shared" si="22"/>
        <v>5.9724799999999991</v>
      </c>
      <c r="K76" s="21">
        <f t="shared" si="23"/>
        <v>7.7030400000000006</v>
      </c>
      <c r="L76" s="21">
        <f t="shared" si="24"/>
        <v>1.2441600000000002</v>
      </c>
      <c r="M76" s="157">
        <f t="shared" si="25"/>
        <v>25.6</v>
      </c>
      <c r="N76" s="22"/>
      <c r="P76" s="37">
        <f t="shared" si="17"/>
        <v>10.68032</v>
      </c>
      <c r="Q76" s="37">
        <f t="shared" si="18"/>
        <v>5.9724799999999991</v>
      </c>
      <c r="R76" s="37">
        <f t="shared" si="19"/>
        <v>7.7030400000000006</v>
      </c>
      <c r="S76" s="37">
        <f t="shared" si="20"/>
        <v>1.2441600000000002</v>
      </c>
      <c r="T76" s="37">
        <f t="shared" si="26"/>
        <v>25.6</v>
      </c>
    </row>
    <row r="77" spans="1:20">
      <c r="A77" s="8" t="s">
        <v>119</v>
      </c>
      <c r="B77" s="201">
        <v>25.6</v>
      </c>
      <c r="C77" s="201">
        <v>25.6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10.68032</v>
      </c>
      <c r="J77" s="21">
        <f t="shared" si="22"/>
        <v>5.9724799999999991</v>
      </c>
      <c r="K77" s="21">
        <f t="shared" si="23"/>
        <v>7.7030400000000006</v>
      </c>
      <c r="L77" s="21">
        <f t="shared" si="24"/>
        <v>1.2441600000000002</v>
      </c>
      <c r="M77" s="157">
        <f t="shared" si="25"/>
        <v>25.6</v>
      </c>
      <c r="N77" s="22"/>
      <c r="P77" s="37">
        <f t="shared" si="17"/>
        <v>10.68032</v>
      </c>
      <c r="Q77" s="37">
        <f t="shared" si="18"/>
        <v>5.9724799999999991</v>
      </c>
      <c r="R77" s="37">
        <f t="shared" si="19"/>
        <v>7.7030400000000006</v>
      </c>
      <c r="S77" s="37">
        <f t="shared" si="20"/>
        <v>1.2441600000000002</v>
      </c>
      <c r="T77" s="37">
        <f t="shared" si="26"/>
        <v>25.6</v>
      </c>
    </row>
    <row r="78" spans="1:20">
      <c r="A78" s="8" t="s">
        <v>120</v>
      </c>
      <c r="B78" s="201">
        <v>25.6</v>
      </c>
      <c r="C78" s="201">
        <v>25.6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10.68032</v>
      </c>
      <c r="J78" s="21">
        <f t="shared" si="22"/>
        <v>5.9724799999999991</v>
      </c>
      <c r="K78" s="21">
        <f t="shared" si="23"/>
        <v>7.7030400000000006</v>
      </c>
      <c r="L78" s="21">
        <f t="shared" si="24"/>
        <v>1.2441600000000002</v>
      </c>
      <c r="M78" s="157">
        <f t="shared" si="25"/>
        <v>25.6</v>
      </c>
      <c r="N78" s="22"/>
      <c r="P78" s="37">
        <f t="shared" si="17"/>
        <v>10.68032</v>
      </c>
      <c r="Q78" s="37">
        <f t="shared" si="18"/>
        <v>5.9724799999999991</v>
      </c>
      <c r="R78" s="37">
        <f t="shared" si="19"/>
        <v>7.7030400000000006</v>
      </c>
      <c r="S78" s="37">
        <f t="shared" si="20"/>
        <v>1.2441600000000002</v>
      </c>
      <c r="T78" s="37">
        <f t="shared" si="26"/>
        <v>25.6</v>
      </c>
    </row>
    <row r="79" spans="1:20">
      <c r="A79" s="8" t="s">
        <v>121</v>
      </c>
      <c r="B79" s="201">
        <v>25.6</v>
      </c>
      <c r="C79" s="201">
        <v>25.6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10.68032</v>
      </c>
      <c r="J79" s="21">
        <f t="shared" si="22"/>
        <v>5.9724799999999991</v>
      </c>
      <c r="K79" s="21">
        <f t="shared" si="23"/>
        <v>7.7030400000000006</v>
      </c>
      <c r="L79" s="21">
        <f t="shared" si="24"/>
        <v>1.2441600000000002</v>
      </c>
      <c r="M79" s="157">
        <f t="shared" si="25"/>
        <v>25.6</v>
      </c>
      <c r="N79" s="22"/>
      <c r="P79" s="37">
        <f t="shared" si="17"/>
        <v>10.68032</v>
      </c>
      <c r="Q79" s="37">
        <f t="shared" si="18"/>
        <v>5.9724799999999991</v>
      </c>
      <c r="R79" s="37">
        <f t="shared" si="19"/>
        <v>7.7030400000000006</v>
      </c>
      <c r="S79" s="37">
        <f t="shared" si="20"/>
        <v>1.2441600000000002</v>
      </c>
      <c r="T79" s="37">
        <f t="shared" si="26"/>
        <v>25.6</v>
      </c>
    </row>
    <row r="80" spans="1:20">
      <c r="A80" s="8" t="s">
        <v>122</v>
      </c>
      <c r="B80" s="201">
        <v>25.6</v>
      </c>
      <c r="C80" s="201">
        <v>25.6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10.68032</v>
      </c>
      <c r="J80" s="21">
        <f t="shared" si="22"/>
        <v>5.9724799999999991</v>
      </c>
      <c r="K80" s="21">
        <f t="shared" si="23"/>
        <v>7.7030400000000006</v>
      </c>
      <c r="L80" s="21">
        <f t="shared" si="24"/>
        <v>1.2441600000000002</v>
      </c>
      <c r="M80" s="157">
        <f t="shared" si="25"/>
        <v>25.6</v>
      </c>
      <c r="N80" s="22"/>
      <c r="P80" s="37">
        <f t="shared" si="17"/>
        <v>10.68032</v>
      </c>
      <c r="Q80" s="37">
        <f t="shared" si="18"/>
        <v>5.9724799999999991</v>
      </c>
      <c r="R80" s="37">
        <f t="shared" si="19"/>
        <v>7.7030400000000006</v>
      </c>
      <c r="S80" s="37">
        <f t="shared" si="20"/>
        <v>1.2441600000000002</v>
      </c>
      <c r="T80" s="37">
        <f t="shared" si="26"/>
        <v>25.6</v>
      </c>
    </row>
    <row r="81" spans="1:20">
      <c r="A81" s="8" t="s">
        <v>123</v>
      </c>
      <c r="B81" s="201">
        <v>25.6</v>
      </c>
      <c r="C81" s="201">
        <v>25.6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10.68032</v>
      </c>
      <c r="J81" s="21">
        <f t="shared" si="22"/>
        <v>5.9724799999999991</v>
      </c>
      <c r="K81" s="21">
        <f t="shared" si="23"/>
        <v>7.7030400000000006</v>
      </c>
      <c r="L81" s="21">
        <f t="shared" si="24"/>
        <v>1.2441600000000002</v>
      </c>
      <c r="M81" s="157">
        <f t="shared" si="25"/>
        <v>25.6</v>
      </c>
      <c r="N81" s="22"/>
      <c r="P81" s="37">
        <f t="shared" si="17"/>
        <v>10.68032</v>
      </c>
      <c r="Q81" s="37">
        <f t="shared" si="18"/>
        <v>5.9724799999999991</v>
      </c>
      <c r="R81" s="37">
        <f t="shared" si="19"/>
        <v>7.7030400000000006</v>
      </c>
      <c r="S81" s="37">
        <f t="shared" si="20"/>
        <v>1.2441600000000002</v>
      </c>
      <c r="T81" s="37">
        <f t="shared" si="26"/>
        <v>25.6</v>
      </c>
    </row>
    <row r="82" spans="1:20">
      <c r="A82" s="8" t="s">
        <v>124</v>
      </c>
      <c r="B82" s="201">
        <v>25.6</v>
      </c>
      <c r="C82" s="201">
        <v>25.6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10.68032</v>
      </c>
      <c r="J82" s="21">
        <f t="shared" si="22"/>
        <v>5.9724799999999991</v>
      </c>
      <c r="K82" s="21">
        <f t="shared" si="23"/>
        <v>7.7030400000000006</v>
      </c>
      <c r="L82" s="21">
        <f t="shared" si="24"/>
        <v>1.2441600000000002</v>
      </c>
      <c r="M82" s="157">
        <f t="shared" si="25"/>
        <v>25.6</v>
      </c>
      <c r="N82" s="22"/>
      <c r="P82" s="37">
        <f t="shared" si="17"/>
        <v>10.68032</v>
      </c>
      <c r="Q82" s="37">
        <f t="shared" si="18"/>
        <v>5.9724799999999991</v>
      </c>
      <c r="R82" s="37">
        <f t="shared" si="19"/>
        <v>7.7030400000000006</v>
      </c>
      <c r="S82" s="37">
        <f t="shared" si="20"/>
        <v>1.2441600000000002</v>
      </c>
      <c r="T82" s="37">
        <f t="shared" si="26"/>
        <v>25.6</v>
      </c>
    </row>
    <row r="83" spans="1:20">
      <c r="A83" s="8" t="s">
        <v>125</v>
      </c>
      <c r="B83" s="201">
        <v>25.6</v>
      </c>
      <c r="C83" s="201">
        <v>25.6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10.68032</v>
      </c>
      <c r="J83" s="21">
        <f t="shared" si="22"/>
        <v>5.9724799999999991</v>
      </c>
      <c r="K83" s="21">
        <f t="shared" si="23"/>
        <v>7.7030400000000006</v>
      </c>
      <c r="L83" s="21">
        <f t="shared" si="24"/>
        <v>1.2441600000000002</v>
      </c>
      <c r="M83" s="157">
        <f t="shared" si="25"/>
        <v>25.6</v>
      </c>
      <c r="N83" s="22"/>
      <c r="P83" s="37">
        <f t="shared" si="17"/>
        <v>10.68032</v>
      </c>
      <c r="Q83" s="37">
        <f t="shared" si="18"/>
        <v>5.9724799999999991</v>
      </c>
      <c r="R83" s="37">
        <f t="shared" si="19"/>
        <v>7.7030400000000006</v>
      </c>
      <c r="S83" s="37">
        <f t="shared" si="20"/>
        <v>1.2441600000000002</v>
      </c>
      <c r="T83" s="37">
        <f t="shared" si="26"/>
        <v>25.6</v>
      </c>
    </row>
    <row r="84" spans="1:20">
      <c r="A84" s="8" t="s">
        <v>126</v>
      </c>
      <c r="B84" s="201">
        <v>25.6</v>
      </c>
      <c r="C84" s="201">
        <v>25.6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10.68032</v>
      </c>
      <c r="J84" s="21">
        <f t="shared" si="22"/>
        <v>5.9724799999999991</v>
      </c>
      <c r="K84" s="21">
        <f t="shared" si="23"/>
        <v>7.7030400000000006</v>
      </c>
      <c r="L84" s="21">
        <f t="shared" si="24"/>
        <v>1.2441600000000002</v>
      </c>
      <c r="M84" s="157">
        <f t="shared" si="25"/>
        <v>25.6</v>
      </c>
      <c r="N84" s="22"/>
      <c r="P84" s="37">
        <f t="shared" si="17"/>
        <v>10.68032</v>
      </c>
      <c r="Q84" s="37">
        <f t="shared" si="18"/>
        <v>5.9724799999999991</v>
      </c>
      <c r="R84" s="37">
        <f t="shared" si="19"/>
        <v>7.7030400000000006</v>
      </c>
      <c r="S84" s="37">
        <f t="shared" si="20"/>
        <v>1.2441600000000002</v>
      </c>
      <c r="T84" s="37">
        <f t="shared" si="26"/>
        <v>25.6</v>
      </c>
    </row>
    <row r="85" spans="1:20">
      <c r="A85" s="8" t="s">
        <v>127</v>
      </c>
      <c r="B85" s="201">
        <v>25.6</v>
      </c>
      <c r="C85" s="201">
        <v>25.6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10.68032</v>
      </c>
      <c r="J85" s="21">
        <f t="shared" si="22"/>
        <v>5.9724799999999991</v>
      </c>
      <c r="K85" s="21">
        <f t="shared" si="23"/>
        <v>7.7030400000000006</v>
      </c>
      <c r="L85" s="21">
        <f t="shared" si="24"/>
        <v>1.2441600000000002</v>
      </c>
      <c r="M85" s="157">
        <f t="shared" si="25"/>
        <v>25.6</v>
      </c>
      <c r="N85" s="22"/>
      <c r="P85" s="37">
        <f t="shared" si="17"/>
        <v>10.68032</v>
      </c>
      <c r="Q85" s="37">
        <f t="shared" si="18"/>
        <v>5.9724799999999991</v>
      </c>
      <c r="R85" s="37">
        <f t="shared" si="19"/>
        <v>7.7030400000000006</v>
      </c>
      <c r="S85" s="37">
        <f t="shared" si="20"/>
        <v>1.2441600000000002</v>
      </c>
      <c r="T85" s="37">
        <f t="shared" si="26"/>
        <v>25.6</v>
      </c>
    </row>
    <row r="86" spans="1:20">
      <c r="A86" s="8" t="s">
        <v>128</v>
      </c>
      <c r="B86" s="201">
        <v>25.6</v>
      </c>
      <c r="C86" s="201">
        <v>25.6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10.68032</v>
      </c>
      <c r="J86" s="21">
        <f t="shared" si="22"/>
        <v>5.9724799999999991</v>
      </c>
      <c r="K86" s="21">
        <f t="shared" si="23"/>
        <v>7.7030400000000006</v>
      </c>
      <c r="L86" s="21">
        <f t="shared" si="24"/>
        <v>1.2441600000000002</v>
      </c>
      <c r="M86" s="157">
        <f t="shared" si="25"/>
        <v>25.6</v>
      </c>
      <c r="N86" s="22"/>
      <c r="P86" s="37">
        <f t="shared" si="17"/>
        <v>10.68032</v>
      </c>
      <c r="Q86" s="37">
        <f t="shared" si="18"/>
        <v>5.9724799999999991</v>
      </c>
      <c r="R86" s="37">
        <f t="shared" si="19"/>
        <v>7.7030400000000006</v>
      </c>
      <c r="S86" s="37">
        <f t="shared" si="20"/>
        <v>1.2441600000000002</v>
      </c>
      <c r="T86" s="37">
        <f t="shared" si="26"/>
        <v>25.6</v>
      </c>
    </row>
    <row r="87" spans="1:20">
      <c r="A87" s="8" t="s">
        <v>129</v>
      </c>
      <c r="B87" s="201">
        <v>25.6</v>
      </c>
      <c r="C87" s="201">
        <v>25.6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10.68032</v>
      </c>
      <c r="J87" s="21">
        <f t="shared" si="22"/>
        <v>5.9724799999999991</v>
      </c>
      <c r="K87" s="21">
        <f t="shared" si="23"/>
        <v>7.7030400000000006</v>
      </c>
      <c r="L87" s="21">
        <f t="shared" si="24"/>
        <v>1.2441600000000002</v>
      </c>
      <c r="M87" s="157">
        <f t="shared" si="25"/>
        <v>25.6</v>
      </c>
      <c r="N87" s="22"/>
      <c r="P87" s="37">
        <f t="shared" si="17"/>
        <v>10.68032</v>
      </c>
      <c r="Q87" s="37">
        <f t="shared" si="18"/>
        <v>5.9724799999999991</v>
      </c>
      <c r="R87" s="37">
        <f t="shared" si="19"/>
        <v>7.7030400000000006</v>
      </c>
      <c r="S87" s="37">
        <f t="shared" si="20"/>
        <v>1.2441600000000002</v>
      </c>
      <c r="T87" s="37">
        <f t="shared" si="26"/>
        <v>25.6</v>
      </c>
    </row>
    <row r="88" spans="1:20">
      <c r="A88" s="8" t="s">
        <v>130</v>
      </c>
      <c r="B88" s="201">
        <v>25.6</v>
      </c>
      <c r="C88" s="201">
        <v>25.6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10.68032</v>
      </c>
      <c r="J88" s="21">
        <f t="shared" si="22"/>
        <v>5.9724799999999991</v>
      </c>
      <c r="K88" s="21">
        <f t="shared" si="23"/>
        <v>7.7030400000000006</v>
      </c>
      <c r="L88" s="21">
        <f t="shared" si="24"/>
        <v>1.2441600000000002</v>
      </c>
      <c r="M88" s="157">
        <f t="shared" si="25"/>
        <v>25.6</v>
      </c>
      <c r="N88" s="22"/>
      <c r="P88" s="37">
        <f t="shared" si="17"/>
        <v>10.68032</v>
      </c>
      <c r="Q88" s="37">
        <f t="shared" si="18"/>
        <v>5.9724799999999991</v>
      </c>
      <c r="R88" s="37">
        <f t="shared" si="19"/>
        <v>7.7030400000000006</v>
      </c>
      <c r="S88" s="37">
        <f t="shared" si="20"/>
        <v>1.2441600000000002</v>
      </c>
      <c r="T88" s="37">
        <f t="shared" si="26"/>
        <v>25.6</v>
      </c>
    </row>
    <row r="89" spans="1:20">
      <c r="A89" s="8" t="s">
        <v>131</v>
      </c>
      <c r="B89" s="201">
        <v>25.6</v>
      </c>
      <c r="C89" s="201">
        <v>25.6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10.68032</v>
      </c>
      <c r="J89" s="21">
        <f t="shared" si="22"/>
        <v>5.9724799999999991</v>
      </c>
      <c r="K89" s="21">
        <f t="shared" si="23"/>
        <v>7.7030400000000006</v>
      </c>
      <c r="L89" s="21">
        <f t="shared" si="24"/>
        <v>1.2441600000000002</v>
      </c>
      <c r="M89" s="157">
        <f t="shared" si="25"/>
        <v>25.6</v>
      </c>
      <c r="N89" s="22"/>
      <c r="P89" s="37">
        <f t="shared" si="17"/>
        <v>10.68032</v>
      </c>
      <c r="Q89" s="37">
        <f t="shared" si="18"/>
        <v>5.9724799999999991</v>
      </c>
      <c r="R89" s="37">
        <f t="shared" si="19"/>
        <v>7.7030400000000006</v>
      </c>
      <c r="S89" s="37">
        <f t="shared" si="20"/>
        <v>1.2441600000000002</v>
      </c>
      <c r="T89" s="37">
        <f t="shared" si="26"/>
        <v>25.6</v>
      </c>
    </row>
    <row r="90" spans="1:20">
      <c r="A90" s="8" t="s">
        <v>132</v>
      </c>
      <c r="B90" s="201">
        <v>25.6</v>
      </c>
      <c r="C90" s="201">
        <v>25.6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10.68032</v>
      </c>
      <c r="J90" s="21">
        <f t="shared" si="22"/>
        <v>5.9724799999999991</v>
      </c>
      <c r="K90" s="21">
        <f t="shared" si="23"/>
        <v>7.7030400000000006</v>
      </c>
      <c r="L90" s="21">
        <f t="shared" si="24"/>
        <v>1.2441600000000002</v>
      </c>
      <c r="M90" s="157">
        <f t="shared" si="25"/>
        <v>25.6</v>
      </c>
      <c r="N90" s="22"/>
      <c r="P90" s="37">
        <f t="shared" si="17"/>
        <v>10.68032</v>
      </c>
      <c r="Q90" s="37">
        <f t="shared" si="18"/>
        <v>5.9724799999999991</v>
      </c>
      <c r="R90" s="37">
        <f t="shared" si="19"/>
        <v>7.7030400000000006</v>
      </c>
      <c r="S90" s="37">
        <f t="shared" si="20"/>
        <v>1.2441600000000002</v>
      </c>
      <c r="T90" s="37">
        <f t="shared" si="26"/>
        <v>25.6</v>
      </c>
    </row>
    <row r="91" spans="1:20">
      <c r="A91" s="8" t="s">
        <v>133</v>
      </c>
      <c r="B91" s="201">
        <v>25.6</v>
      </c>
      <c r="C91" s="201">
        <v>25.6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10.68032</v>
      </c>
      <c r="J91" s="21">
        <f t="shared" si="22"/>
        <v>5.9724799999999991</v>
      </c>
      <c r="K91" s="21">
        <f t="shared" si="23"/>
        <v>7.7030400000000006</v>
      </c>
      <c r="L91" s="21">
        <f t="shared" si="24"/>
        <v>1.2441600000000002</v>
      </c>
      <c r="M91" s="157">
        <f t="shared" si="25"/>
        <v>25.6</v>
      </c>
      <c r="N91" s="22"/>
      <c r="P91" s="37">
        <f t="shared" si="17"/>
        <v>10.68032</v>
      </c>
      <c r="Q91" s="37">
        <f t="shared" si="18"/>
        <v>5.9724799999999991</v>
      </c>
      <c r="R91" s="37">
        <f t="shared" si="19"/>
        <v>7.7030400000000006</v>
      </c>
      <c r="S91" s="37">
        <f t="shared" si="20"/>
        <v>1.2441600000000002</v>
      </c>
      <c r="T91" s="37">
        <f t="shared" si="26"/>
        <v>25.6</v>
      </c>
    </row>
    <row r="92" spans="1:20">
      <c r="A92" s="8" t="s">
        <v>134</v>
      </c>
      <c r="B92" s="201">
        <v>25.6</v>
      </c>
      <c r="C92" s="201">
        <v>25.6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10.68032</v>
      </c>
      <c r="J92" s="21">
        <f t="shared" si="22"/>
        <v>5.9724799999999991</v>
      </c>
      <c r="K92" s="21">
        <f t="shared" si="23"/>
        <v>7.7030400000000006</v>
      </c>
      <c r="L92" s="21">
        <f t="shared" si="24"/>
        <v>1.2441600000000002</v>
      </c>
      <c r="M92" s="157">
        <f t="shared" si="25"/>
        <v>25.6</v>
      </c>
      <c r="N92" s="22"/>
      <c r="P92" s="37">
        <f t="shared" si="17"/>
        <v>10.68032</v>
      </c>
      <c r="Q92" s="37">
        <f t="shared" si="18"/>
        <v>5.9724799999999991</v>
      </c>
      <c r="R92" s="37">
        <f t="shared" si="19"/>
        <v>7.7030400000000006</v>
      </c>
      <c r="S92" s="37">
        <f t="shared" si="20"/>
        <v>1.2441600000000002</v>
      </c>
      <c r="T92" s="37">
        <f t="shared" si="26"/>
        <v>25.6</v>
      </c>
    </row>
    <row r="93" spans="1:20">
      <c r="A93" s="8" t="s">
        <v>135</v>
      </c>
      <c r="B93" s="201">
        <v>25.6</v>
      </c>
      <c r="C93" s="201">
        <v>25.6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10.68032</v>
      </c>
      <c r="J93" s="21">
        <f t="shared" si="22"/>
        <v>5.9724799999999991</v>
      </c>
      <c r="K93" s="21">
        <f t="shared" si="23"/>
        <v>7.7030400000000006</v>
      </c>
      <c r="L93" s="21">
        <f t="shared" si="24"/>
        <v>1.2441600000000002</v>
      </c>
      <c r="M93" s="157">
        <f t="shared" si="25"/>
        <v>25.6</v>
      </c>
      <c r="N93" s="22"/>
      <c r="P93" s="37">
        <f t="shared" si="17"/>
        <v>10.68032</v>
      </c>
      <c r="Q93" s="37">
        <f t="shared" si="18"/>
        <v>5.9724799999999991</v>
      </c>
      <c r="R93" s="37">
        <f t="shared" si="19"/>
        <v>7.7030400000000006</v>
      </c>
      <c r="S93" s="37">
        <f t="shared" si="20"/>
        <v>1.2441600000000002</v>
      </c>
      <c r="T93" s="37">
        <f t="shared" si="26"/>
        <v>25.6</v>
      </c>
    </row>
    <row r="94" spans="1:20">
      <c r="A94" s="8" t="s">
        <v>136</v>
      </c>
      <c r="B94" s="201">
        <v>25.6</v>
      </c>
      <c r="C94" s="201">
        <v>25.6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10.68032</v>
      </c>
      <c r="J94" s="21">
        <f t="shared" si="22"/>
        <v>5.9724799999999991</v>
      </c>
      <c r="K94" s="21">
        <f t="shared" si="23"/>
        <v>7.7030400000000006</v>
      </c>
      <c r="L94" s="21">
        <f t="shared" si="24"/>
        <v>1.2441600000000002</v>
      </c>
      <c r="M94" s="157">
        <f t="shared" si="25"/>
        <v>25.6</v>
      </c>
      <c r="N94" s="22"/>
      <c r="P94" s="37">
        <f t="shared" si="17"/>
        <v>10.68032</v>
      </c>
      <c r="Q94" s="37">
        <f t="shared" si="18"/>
        <v>5.9724799999999991</v>
      </c>
      <c r="R94" s="37">
        <f t="shared" si="19"/>
        <v>7.7030400000000006</v>
      </c>
      <c r="S94" s="37">
        <f t="shared" si="20"/>
        <v>1.2441600000000002</v>
      </c>
      <c r="T94" s="37">
        <f t="shared" si="26"/>
        <v>25.6</v>
      </c>
    </row>
    <row r="95" spans="1:20">
      <c r="A95" s="8" t="s">
        <v>137</v>
      </c>
      <c r="B95" s="201">
        <v>25.6</v>
      </c>
      <c r="C95" s="201">
        <v>25.6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10.68032</v>
      </c>
      <c r="J95" s="21">
        <f t="shared" si="22"/>
        <v>5.9724799999999991</v>
      </c>
      <c r="K95" s="21">
        <f t="shared" si="23"/>
        <v>7.7030400000000006</v>
      </c>
      <c r="L95" s="21">
        <f t="shared" si="24"/>
        <v>1.2441600000000002</v>
      </c>
      <c r="M95" s="157">
        <f t="shared" si="25"/>
        <v>25.6</v>
      </c>
      <c r="N95" s="22"/>
      <c r="P95" s="37">
        <f t="shared" si="17"/>
        <v>10.68032</v>
      </c>
      <c r="Q95" s="37">
        <f t="shared" si="18"/>
        <v>5.9724799999999991</v>
      </c>
      <c r="R95" s="37">
        <f t="shared" si="19"/>
        <v>7.7030400000000006</v>
      </c>
      <c r="S95" s="37">
        <f t="shared" si="20"/>
        <v>1.2441600000000002</v>
      </c>
      <c r="T95" s="37">
        <f t="shared" si="26"/>
        <v>25.6</v>
      </c>
    </row>
    <row r="96" spans="1:20">
      <c r="A96" s="8" t="s">
        <v>138</v>
      </c>
      <c r="B96" s="201">
        <v>25.6</v>
      </c>
      <c r="C96" s="201">
        <v>25.6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10.68032</v>
      </c>
      <c r="J96" s="21">
        <f t="shared" si="22"/>
        <v>5.9724799999999991</v>
      </c>
      <c r="K96" s="21">
        <f t="shared" si="23"/>
        <v>7.7030400000000006</v>
      </c>
      <c r="L96" s="21">
        <f t="shared" si="24"/>
        <v>1.2441600000000002</v>
      </c>
      <c r="M96" s="157">
        <f t="shared" si="25"/>
        <v>25.6</v>
      </c>
      <c r="N96" s="22"/>
      <c r="P96" s="37">
        <f t="shared" si="17"/>
        <v>10.68032</v>
      </c>
      <c r="Q96" s="37">
        <f t="shared" si="18"/>
        <v>5.9724799999999991</v>
      </c>
      <c r="R96" s="37">
        <f t="shared" si="19"/>
        <v>7.7030400000000006</v>
      </c>
      <c r="S96" s="37">
        <f t="shared" si="20"/>
        <v>1.2441600000000002</v>
      </c>
      <c r="T96" s="37">
        <f t="shared" si="26"/>
        <v>25.6</v>
      </c>
    </row>
    <row r="97" spans="1:23">
      <c r="A97" s="8" t="s">
        <v>139</v>
      </c>
      <c r="B97" s="201">
        <v>25.6</v>
      </c>
      <c r="C97" s="201">
        <v>25.6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10.68032</v>
      </c>
      <c r="J97" s="21">
        <f t="shared" si="22"/>
        <v>5.9724799999999991</v>
      </c>
      <c r="K97" s="21">
        <f t="shared" si="23"/>
        <v>7.7030400000000006</v>
      </c>
      <c r="L97" s="21">
        <f t="shared" si="24"/>
        <v>1.2441600000000002</v>
      </c>
      <c r="M97" s="157">
        <f t="shared" si="25"/>
        <v>25.6</v>
      </c>
      <c r="N97" s="22"/>
      <c r="P97" s="37">
        <f t="shared" si="17"/>
        <v>10.68032</v>
      </c>
      <c r="Q97" s="37">
        <f t="shared" si="18"/>
        <v>5.9724799999999991</v>
      </c>
      <c r="R97" s="37">
        <f t="shared" si="19"/>
        <v>7.7030400000000006</v>
      </c>
      <c r="S97" s="37">
        <f t="shared" si="20"/>
        <v>1.2441600000000002</v>
      </c>
      <c r="T97" s="37">
        <f t="shared" si="26"/>
        <v>25.6</v>
      </c>
    </row>
    <row r="98" spans="1:23" ht="15.75" thickBot="1">
      <c r="A98" s="8" t="s">
        <v>140</v>
      </c>
      <c r="B98" s="201">
        <v>25.6</v>
      </c>
      <c r="C98" s="201">
        <v>25.6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10.68032</v>
      </c>
      <c r="J98" s="21">
        <f t="shared" si="22"/>
        <v>5.9724799999999991</v>
      </c>
      <c r="K98" s="21">
        <f t="shared" si="23"/>
        <v>7.7030400000000006</v>
      </c>
      <c r="L98" s="21">
        <f t="shared" si="24"/>
        <v>1.2441600000000002</v>
      </c>
      <c r="M98" s="157">
        <f t="shared" si="25"/>
        <v>25.6</v>
      </c>
      <c r="N98" s="22"/>
      <c r="P98" s="37">
        <f t="shared" si="17"/>
        <v>10.68032</v>
      </c>
      <c r="Q98" s="37">
        <f t="shared" si="18"/>
        <v>5.9724799999999991</v>
      </c>
      <c r="R98" s="37">
        <f t="shared" si="19"/>
        <v>7.7030400000000006</v>
      </c>
      <c r="S98" s="37">
        <f t="shared" si="20"/>
        <v>1.2441600000000002</v>
      </c>
      <c r="T98" s="37">
        <f t="shared" si="26"/>
        <v>25.6</v>
      </c>
    </row>
    <row r="99" spans="1:23" ht="15.75" thickBot="1">
      <c r="A99" s="8" t="s">
        <v>171</v>
      </c>
      <c r="B99" s="20">
        <f t="shared" ref="B99:H99" si="27">SUM(B3:B98)/4000</f>
        <v>0.58429999999999904</v>
      </c>
      <c r="C99" s="20">
        <f t="shared" si="27"/>
        <v>0.58372499999999905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0.24353007000000065</v>
      </c>
      <c r="J99" s="158">
        <f t="shared" ref="J99:L99" si="28">SUM(J3:J98)/4000</f>
        <v>0.13618304250000016</v>
      </c>
      <c r="K99" s="158">
        <f t="shared" si="28"/>
        <v>0.17564285249999986</v>
      </c>
      <c r="L99" s="158">
        <f t="shared" si="28"/>
        <v>2.8369034999999935E-2</v>
      </c>
      <c r="M99" s="159">
        <f>SUM(M3:M98)/4000</f>
        <v>0.58372499999999905</v>
      </c>
      <c r="N99" s="23"/>
      <c r="P99" s="37">
        <f>SUM(P3:P98)/4000</f>
        <v>0.24353007000000065</v>
      </c>
      <c r="Q99" s="37">
        <f t="shared" ref="Q99:S99" si="29">SUM(Q3:Q98)/4000</f>
        <v>0.13618304250000016</v>
      </c>
      <c r="R99" s="37">
        <f t="shared" si="29"/>
        <v>0.17564285249999986</v>
      </c>
      <c r="S99" s="37">
        <f t="shared" si="29"/>
        <v>2.8369034999999935E-2</v>
      </c>
      <c r="T99" s="37">
        <f t="shared" si="26"/>
        <v>0.58372500000000072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-172</v>
      </c>
      <c r="P3" s="53">
        <v>-24</v>
      </c>
      <c r="Q3" s="53">
        <v>0</v>
      </c>
      <c r="R3" s="53">
        <v>0</v>
      </c>
      <c r="S3" s="72">
        <v>0</v>
      </c>
      <c r="U3" s="73">
        <v>-196</v>
      </c>
      <c r="V3" s="74">
        <v>0</v>
      </c>
      <c r="W3">
        <v>0</v>
      </c>
      <c r="X3">
        <v>-172</v>
      </c>
      <c r="Y3">
        <v>0</v>
      </c>
      <c r="Z3">
        <v>0</v>
      </c>
      <c r="AA3">
        <v>0</v>
      </c>
      <c r="AB3">
        <v>-24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-192</v>
      </c>
      <c r="P4" s="46">
        <v>-1</v>
      </c>
      <c r="Q4" s="46">
        <v>0</v>
      </c>
      <c r="R4" s="46">
        <v>0</v>
      </c>
      <c r="S4" s="74">
        <v>0</v>
      </c>
      <c r="U4" s="73">
        <v>-193</v>
      </c>
      <c r="V4" s="74">
        <v>0</v>
      </c>
      <c r="W4">
        <v>0</v>
      </c>
      <c r="X4">
        <v>-192</v>
      </c>
      <c r="Y4">
        <v>0</v>
      </c>
      <c r="Z4">
        <v>0</v>
      </c>
      <c r="AA4">
        <v>0</v>
      </c>
      <c r="AB4">
        <v>-1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-20</v>
      </c>
      <c r="O5" s="46">
        <v>-212</v>
      </c>
      <c r="P5" s="46">
        <v>-14</v>
      </c>
      <c r="Q5" s="46">
        <v>0</v>
      </c>
      <c r="R5" s="46">
        <v>0</v>
      </c>
      <c r="S5" s="74">
        <v>0</v>
      </c>
      <c r="U5" s="73">
        <v>-246</v>
      </c>
      <c r="V5" s="74">
        <v>0</v>
      </c>
      <c r="W5">
        <v>-20</v>
      </c>
      <c r="X5">
        <v>-212</v>
      </c>
      <c r="Y5">
        <v>0</v>
      </c>
      <c r="Z5">
        <v>0</v>
      </c>
      <c r="AA5">
        <v>0</v>
      </c>
      <c r="AB5">
        <v>-14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-57</v>
      </c>
      <c r="O6" s="46">
        <v>-227</v>
      </c>
      <c r="P6" s="46">
        <v>-31</v>
      </c>
      <c r="Q6" s="46">
        <v>0</v>
      </c>
      <c r="R6" s="46">
        <v>0</v>
      </c>
      <c r="S6" s="74">
        <v>0</v>
      </c>
      <c r="U6" s="73">
        <v>-315</v>
      </c>
      <c r="V6" s="74">
        <v>0</v>
      </c>
      <c r="W6">
        <v>-57</v>
      </c>
      <c r="X6">
        <v>-227</v>
      </c>
      <c r="Y6">
        <v>0</v>
      </c>
      <c r="Z6">
        <v>0</v>
      </c>
      <c r="AA6">
        <v>0</v>
      </c>
      <c r="AB6">
        <v>-31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-88</v>
      </c>
      <c r="O7" s="46">
        <v>-242</v>
      </c>
      <c r="P7" s="46">
        <v>-57</v>
      </c>
      <c r="Q7" s="46">
        <v>0</v>
      </c>
      <c r="R7" s="46">
        <v>0</v>
      </c>
      <c r="S7" s="74">
        <v>0</v>
      </c>
      <c r="U7" s="73">
        <v>-387</v>
      </c>
      <c r="V7" s="74">
        <v>0</v>
      </c>
      <c r="W7">
        <v>-88</v>
      </c>
      <c r="X7">
        <v>-242</v>
      </c>
      <c r="Y7">
        <v>0</v>
      </c>
      <c r="Z7">
        <v>0</v>
      </c>
      <c r="AA7">
        <v>0</v>
      </c>
      <c r="AB7">
        <v>-57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-104</v>
      </c>
      <c r="O8" s="46">
        <v>-257</v>
      </c>
      <c r="P8" s="46">
        <v>-70</v>
      </c>
      <c r="Q8" s="46">
        <v>0</v>
      </c>
      <c r="R8" s="46">
        <v>0</v>
      </c>
      <c r="S8" s="74">
        <v>0</v>
      </c>
      <c r="U8" s="73">
        <v>-431</v>
      </c>
      <c r="V8" s="74">
        <v>0</v>
      </c>
      <c r="W8">
        <v>-104</v>
      </c>
      <c r="X8">
        <v>-257</v>
      </c>
      <c r="Y8">
        <v>0</v>
      </c>
      <c r="Z8">
        <v>0</v>
      </c>
      <c r="AA8">
        <v>0</v>
      </c>
      <c r="AB8">
        <v>-70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-125</v>
      </c>
      <c r="O9" s="46">
        <v>-262</v>
      </c>
      <c r="P9" s="46">
        <v>-80</v>
      </c>
      <c r="Q9" s="46">
        <v>0</v>
      </c>
      <c r="R9" s="46">
        <v>0</v>
      </c>
      <c r="S9" s="74">
        <v>0</v>
      </c>
      <c r="U9" s="73">
        <v>-467</v>
      </c>
      <c r="V9" s="74">
        <v>0</v>
      </c>
      <c r="W9">
        <v>-125</v>
      </c>
      <c r="X9">
        <v>-262</v>
      </c>
      <c r="Y9">
        <v>0</v>
      </c>
      <c r="Z9">
        <v>0</v>
      </c>
      <c r="AA9">
        <v>0</v>
      </c>
      <c r="AB9">
        <v>-80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-133</v>
      </c>
      <c r="O10" s="46">
        <v>-267</v>
      </c>
      <c r="P10" s="46">
        <v>-96</v>
      </c>
      <c r="Q10" s="46">
        <v>0</v>
      </c>
      <c r="R10" s="46">
        <v>0</v>
      </c>
      <c r="S10" s="74">
        <v>0</v>
      </c>
      <c r="U10" s="73">
        <v>-496</v>
      </c>
      <c r="V10" s="74">
        <v>0</v>
      </c>
      <c r="W10">
        <v>-133</v>
      </c>
      <c r="X10">
        <v>-267</v>
      </c>
      <c r="Y10">
        <v>0</v>
      </c>
      <c r="Z10">
        <v>0</v>
      </c>
      <c r="AA10">
        <v>0</v>
      </c>
      <c r="AB10">
        <v>-96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-146</v>
      </c>
      <c r="O11" s="46">
        <v>-272</v>
      </c>
      <c r="P11" s="46">
        <v>-102</v>
      </c>
      <c r="Q11" s="46">
        <v>0</v>
      </c>
      <c r="R11" s="46">
        <v>0</v>
      </c>
      <c r="S11" s="74">
        <v>0</v>
      </c>
      <c r="U11" s="73">
        <v>-520</v>
      </c>
      <c r="V11" s="74">
        <v>0</v>
      </c>
      <c r="W11">
        <v>-146</v>
      </c>
      <c r="X11">
        <v>-272</v>
      </c>
      <c r="Y11">
        <v>0</v>
      </c>
      <c r="Z11">
        <v>0</v>
      </c>
      <c r="AA11">
        <v>0</v>
      </c>
      <c r="AB11">
        <v>-102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-154</v>
      </c>
      <c r="O12" s="46">
        <v>-261</v>
      </c>
      <c r="P12" s="46">
        <v>-108</v>
      </c>
      <c r="Q12" s="46">
        <v>0</v>
      </c>
      <c r="R12" s="46">
        <v>0</v>
      </c>
      <c r="S12" s="74">
        <v>0</v>
      </c>
      <c r="U12" s="73">
        <v>-523</v>
      </c>
      <c r="V12" s="74">
        <v>0</v>
      </c>
      <c r="W12">
        <v>-154</v>
      </c>
      <c r="X12">
        <v>-261</v>
      </c>
      <c r="Y12">
        <v>0</v>
      </c>
      <c r="Z12">
        <v>0</v>
      </c>
      <c r="AA12">
        <v>0</v>
      </c>
      <c r="AB12">
        <v>-108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-151</v>
      </c>
      <c r="O13" s="46">
        <v>-281</v>
      </c>
      <c r="P13" s="46">
        <v>-120</v>
      </c>
      <c r="Q13" s="46">
        <v>0</v>
      </c>
      <c r="R13" s="46">
        <v>0</v>
      </c>
      <c r="S13" s="74">
        <v>0</v>
      </c>
      <c r="U13" s="73">
        <v>-552</v>
      </c>
      <c r="V13" s="74">
        <v>0</v>
      </c>
      <c r="W13">
        <v>-151</v>
      </c>
      <c r="X13">
        <v>-281</v>
      </c>
      <c r="Y13">
        <v>0</v>
      </c>
      <c r="Z13">
        <v>0</v>
      </c>
      <c r="AA13">
        <v>0</v>
      </c>
      <c r="AB13">
        <v>-120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-154</v>
      </c>
      <c r="O14" s="46">
        <v>-286</v>
      </c>
      <c r="P14" s="46">
        <v>-130</v>
      </c>
      <c r="Q14" s="46">
        <v>0</v>
      </c>
      <c r="R14" s="46">
        <v>0</v>
      </c>
      <c r="S14" s="74">
        <v>0</v>
      </c>
      <c r="U14" s="73">
        <v>-570</v>
      </c>
      <c r="V14" s="74">
        <v>0</v>
      </c>
      <c r="W14">
        <v>-154</v>
      </c>
      <c r="X14">
        <v>-286</v>
      </c>
      <c r="Y14">
        <v>0</v>
      </c>
      <c r="Z14">
        <v>0</v>
      </c>
      <c r="AA14">
        <v>0</v>
      </c>
      <c r="AB14">
        <v>-130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-149</v>
      </c>
      <c r="O15" s="46">
        <v>-291</v>
      </c>
      <c r="P15" s="46">
        <v>-137</v>
      </c>
      <c r="Q15" s="46">
        <v>0</v>
      </c>
      <c r="R15" s="46">
        <v>0</v>
      </c>
      <c r="S15" s="74">
        <v>0</v>
      </c>
      <c r="U15" s="73">
        <v>-577</v>
      </c>
      <c r="V15" s="74">
        <v>0</v>
      </c>
      <c r="W15">
        <v>-149</v>
      </c>
      <c r="X15">
        <v>-291</v>
      </c>
      <c r="Y15">
        <v>0</v>
      </c>
      <c r="Z15">
        <v>0</v>
      </c>
      <c r="AA15">
        <v>0</v>
      </c>
      <c r="AB15">
        <v>-137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-147</v>
      </c>
      <c r="O16" s="46">
        <v>-296</v>
      </c>
      <c r="P16" s="46">
        <v>-140</v>
      </c>
      <c r="Q16" s="46">
        <v>0</v>
      </c>
      <c r="R16" s="46">
        <v>0</v>
      </c>
      <c r="S16" s="74">
        <v>0</v>
      </c>
      <c r="U16" s="73">
        <v>-583</v>
      </c>
      <c r="V16" s="74">
        <v>0</v>
      </c>
      <c r="W16">
        <v>-147</v>
      </c>
      <c r="X16">
        <v>-296</v>
      </c>
      <c r="Y16">
        <v>0</v>
      </c>
      <c r="Z16">
        <v>0</v>
      </c>
      <c r="AA16">
        <v>0</v>
      </c>
      <c r="AB16">
        <v>-140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-144</v>
      </c>
      <c r="O17" s="46">
        <v>-291</v>
      </c>
      <c r="P17" s="46">
        <v>-135</v>
      </c>
      <c r="Q17" s="46">
        <v>0</v>
      </c>
      <c r="R17" s="46">
        <v>0</v>
      </c>
      <c r="S17" s="74">
        <v>0</v>
      </c>
      <c r="U17" s="73">
        <v>-570</v>
      </c>
      <c r="V17" s="74">
        <v>0</v>
      </c>
      <c r="W17">
        <v>-144</v>
      </c>
      <c r="X17">
        <v>-291</v>
      </c>
      <c r="Y17">
        <v>0</v>
      </c>
      <c r="Z17">
        <v>0</v>
      </c>
      <c r="AA17">
        <v>0</v>
      </c>
      <c r="AB17">
        <v>-135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-149</v>
      </c>
      <c r="O18" s="46">
        <v>-296</v>
      </c>
      <c r="P18" s="46">
        <v>-145</v>
      </c>
      <c r="Q18" s="46">
        <v>0</v>
      </c>
      <c r="R18" s="46">
        <v>0</v>
      </c>
      <c r="S18" s="74">
        <v>0</v>
      </c>
      <c r="U18" s="73">
        <v>-590</v>
      </c>
      <c r="V18" s="74">
        <v>0</v>
      </c>
      <c r="W18">
        <v>-149</v>
      </c>
      <c r="X18">
        <v>-296</v>
      </c>
      <c r="Y18">
        <v>0</v>
      </c>
      <c r="Z18">
        <v>0</v>
      </c>
      <c r="AA18">
        <v>0</v>
      </c>
      <c r="AB18">
        <v>-145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1.06</v>
      </c>
      <c r="N19" s="73">
        <v>-147</v>
      </c>
      <c r="O19" s="46">
        <v>-312</v>
      </c>
      <c r="P19" s="46">
        <v>-147</v>
      </c>
      <c r="Q19" s="46">
        <v>0</v>
      </c>
      <c r="R19" s="46">
        <v>0</v>
      </c>
      <c r="S19" s="74">
        <v>0</v>
      </c>
      <c r="U19" s="73">
        <v>-606</v>
      </c>
      <c r="V19" s="74">
        <v>1.06</v>
      </c>
      <c r="W19">
        <v>-147</v>
      </c>
      <c r="X19">
        <v>-312</v>
      </c>
      <c r="Y19">
        <v>0</v>
      </c>
      <c r="Z19">
        <v>0</v>
      </c>
      <c r="AA19">
        <v>1.06</v>
      </c>
      <c r="AB19">
        <v>-147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-118</v>
      </c>
      <c r="O20" s="46">
        <v>-302</v>
      </c>
      <c r="P20" s="46">
        <v>-127</v>
      </c>
      <c r="Q20" s="46">
        <v>0</v>
      </c>
      <c r="R20" s="46">
        <v>0</v>
      </c>
      <c r="S20" s="74">
        <v>0</v>
      </c>
      <c r="U20" s="73">
        <v>-547</v>
      </c>
      <c r="V20" s="74">
        <v>0</v>
      </c>
      <c r="W20">
        <v>-118</v>
      </c>
      <c r="X20">
        <v>-302</v>
      </c>
      <c r="Y20">
        <v>0</v>
      </c>
      <c r="Z20">
        <v>0</v>
      </c>
      <c r="AA20">
        <v>0</v>
      </c>
      <c r="AB20">
        <v>-127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-85</v>
      </c>
      <c r="O21" s="46">
        <v>-287</v>
      </c>
      <c r="P21" s="46">
        <v>-117</v>
      </c>
      <c r="Q21" s="46">
        <v>0</v>
      </c>
      <c r="R21" s="46">
        <v>0</v>
      </c>
      <c r="S21" s="74">
        <v>0</v>
      </c>
      <c r="U21" s="73">
        <v>-489</v>
      </c>
      <c r="V21" s="74">
        <v>0</v>
      </c>
      <c r="W21">
        <v>-85</v>
      </c>
      <c r="X21">
        <v>-287</v>
      </c>
      <c r="Y21">
        <v>0</v>
      </c>
      <c r="Z21">
        <v>0</v>
      </c>
      <c r="AA21">
        <v>0</v>
      </c>
      <c r="AB21">
        <v>-117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-47</v>
      </c>
      <c r="O22" s="46">
        <v>-272</v>
      </c>
      <c r="P22" s="46">
        <v>-101</v>
      </c>
      <c r="Q22" s="46">
        <v>0</v>
      </c>
      <c r="R22" s="46">
        <v>0</v>
      </c>
      <c r="S22" s="74">
        <v>0</v>
      </c>
      <c r="U22" s="73">
        <v>-420</v>
      </c>
      <c r="V22" s="74">
        <v>0</v>
      </c>
      <c r="W22">
        <v>-47</v>
      </c>
      <c r="X22">
        <v>-272</v>
      </c>
      <c r="Y22">
        <v>0</v>
      </c>
      <c r="Z22">
        <v>0</v>
      </c>
      <c r="AA22">
        <v>0</v>
      </c>
      <c r="AB22">
        <v>-101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-247</v>
      </c>
      <c r="P23" s="46">
        <v>-72</v>
      </c>
      <c r="Q23" s="46">
        <v>0</v>
      </c>
      <c r="R23" s="46">
        <v>0</v>
      </c>
      <c r="S23" s="74">
        <v>0</v>
      </c>
      <c r="U23" s="73">
        <v>-319</v>
      </c>
      <c r="V23" s="74">
        <v>0</v>
      </c>
      <c r="W23">
        <v>0</v>
      </c>
      <c r="X23">
        <v>-247</v>
      </c>
      <c r="Y23">
        <v>0</v>
      </c>
      <c r="Z23">
        <v>0</v>
      </c>
      <c r="AA23">
        <v>0</v>
      </c>
      <c r="AB23">
        <v>-72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-217</v>
      </c>
      <c r="P24" s="46">
        <v>-33</v>
      </c>
      <c r="Q24" s="46">
        <v>0</v>
      </c>
      <c r="R24" s="46">
        <v>0</v>
      </c>
      <c r="S24" s="74">
        <v>0</v>
      </c>
      <c r="U24" s="73">
        <v>-250</v>
      </c>
      <c r="V24" s="74">
        <v>0</v>
      </c>
      <c r="W24">
        <v>0</v>
      </c>
      <c r="X24">
        <v>-217</v>
      </c>
      <c r="Y24">
        <v>0</v>
      </c>
      <c r="Z24">
        <v>0</v>
      </c>
      <c r="AA24">
        <v>0</v>
      </c>
      <c r="AB24">
        <v>-33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-187</v>
      </c>
      <c r="P25" s="46">
        <v>-21</v>
      </c>
      <c r="Q25" s="46">
        <v>0</v>
      </c>
      <c r="R25" s="46">
        <v>0</v>
      </c>
      <c r="S25" s="74">
        <v>0</v>
      </c>
      <c r="U25" s="73">
        <v>-208</v>
      </c>
      <c r="V25" s="74">
        <v>0</v>
      </c>
      <c r="W25">
        <v>0</v>
      </c>
      <c r="X25">
        <v>-187</v>
      </c>
      <c r="Y25">
        <v>0</v>
      </c>
      <c r="Z25">
        <v>0</v>
      </c>
      <c r="AA25">
        <v>0</v>
      </c>
      <c r="AB25">
        <v>-21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2.41</v>
      </c>
      <c r="N26" s="73">
        <v>0</v>
      </c>
      <c r="O26" s="46">
        <v>-147</v>
      </c>
      <c r="P26" s="46">
        <v>-92</v>
      </c>
      <c r="Q26" s="46">
        <v>0</v>
      </c>
      <c r="R26" s="46">
        <v>0</v>
      </c>
      <c r="S26" s="74">
        <v>0</v>
      </c>
      <c r="U26" s="73">
        <v>-239</v>
      </c>
      <c r="V26" s="74">
        <v>2.41</v>
      </c>
      <c r="W26">
        <v>0</v>
      </c>
      <c r="X26">
        <v>-147</v>
      </c>
      <c r="Y26">
        <v>0</v>
      </c>
      <c r="Z26">
        <v>0</v>
      </c>
      <c r="AA26">
        <v>2.41</v>
      </c>
      <c r="AB26">
        <v>-92</v>
      </c>
    </row>
    <row r="27" spans="7:28">
      <c r="G27" t="s">
        <v>69</v>
      </c>
      <c r="H27" s="73">
        <v>3.85</v>
      </c>
      <c r="I27" s="46">
        <v>0</v>
      </c>
      <c r="J27" s="46">
        <v>0</v>
      </c>
      <c r="K27" s="46">
        <v>0</v>
      </c>
      <c r="L27" s="46">
        <v>0</v>
      </c>
      <c r="M27" s="74">
        <v>2.98</v>
      </c>
      <c r="N27" s="73">
        <v>0</v>
      </c>
      <c r="O27" s="46">
        <v>-23</v>
      </c>
      <c r="P27" s="46">
        <v>-8</v>
      </c>
      <c r="Q27" s="46">
        <v>0</v>
      </c>
      <c r="R27" s="46">
        <v>0</v>
      </c>
      <c r="S27" s="74">
        <v>0</v>
      </c>
      <c r="U27" s="73">
        <v>-31</v>
      </c>
      <c r="V27" s="74">
        <v>6.83</v>
      </c>
      <c r="W27">
        <v>3.85</v>
      </c>
      <c r="X27">
        <v>-23</v>
      </c>
      <c r="Y27">
        <v>0</v>
      </c>
      <c r="Z27">
        <v>0</v>
      </c>
      <c r="AA27">
        <v>2.98</v>
      </c>
      <c r="AB27">
        <v>-8</v>
      </c>
    </row>
    <row r="28" spans="7:28">
      <c r="G28" t="s">
        <v>70</v>
      </c>
      <c r="H28" s="73">
        <v>120.32</v>
      </c>
      <c r="I28" s="46">
        <v>0</v>
      </c>
      <c r="J28" s="46">
        <v>0</v>
      </c>
      <c r="K28" s="46">
        <v>2.6</v>
      </c>
      <c r="L28" s="46">
        <v>0</v>
      </c>
      <c r="M28" s="74">
        <v>1.44</v>
      </c>
      <c r="N28" s="73">
        <v>0</v>
      </c>
      <c r="O28" s="46">
        <v>-115</v>
      </c>
      <c r="P28" s="46">
        <v>-219</v>
      </c>
      <c r="Q28" s="46">
        <v>0</v>
      </c>
      <c r="R28" s="46">
        <v>0</v>
      </c>
      <c r="S28" s="74">
        <v>0</v>
      </c>
      <c r="U28" s="73">
        <v>-334</v>
      </c>
      <c r="V28" s="74">
        <v>124.36</v>
      </c>
      <c r="W28">
        <v>120.32</v>
      </c>
      <c r="X28">
        <v>-115</v>
      </c>
      <c r="Y28">
        <v>0</v>
      </c>
      <c r="Z28">
        <v>2.6</v>
      </c>
      <c r="AA28">
        <v>1.44</v>
      </c>
      <c r="AB28">
        <v>-219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13.24</v>
      </c>
      <c r="L29" s="46">
        <v>0</v>
      </c>
      <c r="M29" s="74">
        <v>1.05</v>
      </c>
      <c r="N29" s="73">
        <v>0</v>
      </c>
      <c r="O29" s="46">
        <v>-50</v>
      </c>
      <c r="P29" s="46">
        <v>-157</v>
      </c>
      <c r="Q29" s="46">
        <v>0</v>
      </c>
      <c r="R29" s="46">
        <v>0</v>
      </c>
      <c r="S29" s="74">
        <v>0</v>
      </c>
      <c r="U29" s="73">
        <v>-207</v>
      </c>
      <c r="V29" s="74">
        <v>14.29</v>
      </c>
      <c r="W29">
        <v>0</v>
      </c>
      <c r="X29">
        <v>-50</v>
      </c>
      <c r="Y29">
        <v>0</v>
      </c>
      <c r="Z29">
        <v>13.24</v>
      </c>
      <c r="AA29">
        <v>1.05</v>
      </c>
      <c r="AB29">
        <v>-157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14.22</v>
      </c>
      <c r="L30" s="46">
        <v>0</v>
      </c>
      <c r="M30" s="74">
        <v>0.82</v>
      </c>
      <c r="N30" s="73">
        <v>0</v>
      </c>
      <c r="O30" s="46">
        <v>-10</v>
      </c>
      <c r="P30" s="46">
        <v>-107</v>
      </c>
      <c r="Q30" s="46">
        <v>0</v>
      </c>
      <c r="R30" s="46">
        <v>0</v>
      </c>
      <c r="S30" s="74">
        <v>0</v>
      </c>
      <c r="U30" s="73">
        <v>-117</v>
      </c>
      <c r="V30" s="74">
        <v>15.04</v>
      </c>
      <c r="W30">
        <v>0</v>
      </c>
      <c r="X30">
        <v>-10</v>
      </c>
      <c r="Y30">
        <v>0</v>
      </c>
      <c r="Z30">
        <v>14.22</v>
      </c>
      <c r="AA30">
        <v>0.82</v>
      </c>
      <c r="AB30">
        <v>-107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10.36</v>
      </c>
      <c r="L31" s="46">
        <v>6.8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17.16</v>
      </c>
      <c r="W31">
        <v>0</v>
      </c>
      <c r="X31">
        <v>0</v>
      </c>
      <c r="Y31">
        <v>6.8</v>
      </c>
      <c r="Z31">
        <v>10.36</v>
      </c>
      <c r="AA31">
        <v>0</v>
      </c>
      <c r="AB31">
        <v>0</v>
      </c>
    </row>
    <row r="32" spans="7:28">
      <c r="G32" t="s">
        <v>74</v>
      </c>
      <c r="H32" s="73">
        <v>96.89</v>
      </c>
      <c r="I32" s="46">
        <v>0</v>
      </c>
      <c r="J32" s="46">
        <v>0</v>
      </c>
      <c r="K32" s="46">
        <v>8.99</v>
      </c>
      <c r="L32" s="46">
        <v>5.47</v>
      </c>
      <c r="M32" s="74">
        <v>0.39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111.74</v>
      </c>
      <c r="W32">
        <v>96.89</v>
      </c>
      <c r="X32">
        <v>0</v>
      </c>
      <c r="Y32">
        <v>5.47</v>
      </c>
      <c r="Z32">
        <v>8.99</v>
      </c>
      <c r="AA32">
        <v>0.39</v>
      </c>
      <c r="AB32">
        <v>0</v>
      </c>
    </row>
    <row r="33" spans="7:28">
      <c r="G33" t="s">
        <v>75</v>
      </c>
      <c r="H33" s="73">
        <v>90.68</v>
      </c>
      <c r="I33" s="46">
        <v>5.87</v>
      </c>
      <c r="J33" s="46">
        <v>0.62</v>
      </c>
      <c r="K33" s="46">
        <v>4.45</v>
      </c>
      <c r="L33" s="46">
        <v>2.35</v>
      </c>
      <c r="M33" s="74">
        <v>0.11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104.08</v>
      </c>
      <c r="W33">
        <v>90.68</v>
      </c>
      <c r="X33">
        <v>5.87</v>
      </c>
      <c r="Y33">
        <v>2.35</v>
      </c>
      <c r="Z33">
        <v>4.45</v>
      </c>
      <c r="AA33">
        <v>0.11</v>
      </c>
      <c r="AB33">
        <v>0.62</v>
      </c>
    </row>
    <row r="34" spans="7:28">
      <c r="G34" t="s">
        <v>76</v>
      </c>
      <c r="H34" s="73">
        <v>82.04</v>
      </c>
      <c r="I34" s="46">
        <v>5.37</v>
      </c>
      <c r="J34" s="46">
        <v>4.53</v>
      </c>
      <c r="K34" s="46">
        <v>3.17</v>
      </c>
      <c r="L34" s="46">
        <v>1.5</v>
      </c>
      <c r="M34" s="74">
        <v>0.03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96.64</v>
      </c>
      <c r="W34">
        <v>82.04</v>
      </c>
      <c r="X34">
        <v>5.37</v>
      </c>
      <c r="Y34">
        <v>1.5</v>
      </c>
      <c r="Z34">
        <v>3.17</v>
      </c>
      <c r="AA34">
        <v>0.03</v>
      </c>
      <c r="AB34">
        <v>4.53</v>
      </c>
    </row>
    <row r="35" spans="7:28">
      <c r="G35" t="s">
        <v>77</v>
      </c>
      <c r="H35" s="73">
        <v>0</v>
      </c>
      <c r="I35" s="46">
        <v>0</v>
      </c>
      <c r="J35" s="46">
        <v>3.62</v>
      </c>
      <c r="K35" s="46">
        <v>2.58</v>
      </c>
      <c r="L35" s="46">
        <v>1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7.2</v>
      </c>
      <c r="W35">
        <v>0</v>
      </c>
      <c r="X35">
        <v>0</v>
      </c>
      <c r="Y35">
        <v>1</v>
      </c>
      <c r="Z35">
        <v>2.58</v>
      </c>
      <c r="AA35">
        <v>0</v>
      </c>
      <c r="AB35">
        <v>3.62</v>
      </c>
    </row>
    <row r="36" spans="7:28">
      <c r="G36" t="s">
        <v>78</v>
      </c>
      <c r="H36" s="73">
        <v>12.38</v>
      </c>
      <c r="I36" s="46">
        <v>0</v>
      </c>
      <c r="J36" s="46">
        <v>10.17</v>
      </c>
      <c r="K36" s="46">
        <v>7.13</v>
      </c>
      <c r="L36" s="46">
        <v>2.38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32.06</v>
      </c>
      <c r="W36">
        <v>12.38</v>
      </c>
      <c r="X36">
        <v>0</v>
      </c>
      <c r="Y36">
        <v>2.38</v>
      </c>
      <c r="Z36">
        <v>7.13</v>
      </c>
      <c r="AA36">
        <v>0</v>
      </c>
      <c r="AB36">
        <v>10.17</v>
      </c>
    </row>
    <row r="37" spans="7:28">
      <c r="G37" t="s">
        <v>79</v>
      </c>
      <c r="H37" s="73">
        <v>3.23</v>
      </c>
      <c r="I37" s="46">
        <v>0</v>
      </c>
      <c r="J37" s="46">
        <v>1.26</v>
      </c>
      <c r="K37" s="46">
        <v>10.09</v>
      </c>
      <c r="L37" s="46">
        <v>3.11</v>
      </c>
      <c r="M37" s="74">
        <v>0.02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17.71</v>
      </c>
      <c r="W37">
        <v>3.23</v>
      </c>
      <c r="X37">
        <v>0</v>
      </c>
      <c r="Y37">
        <v>3.11</v>
      </c>
      <c r="Z37">
        <v>10.09</v>
      </c>
      <c r="AA37">
        <v>0.02</v>
      </c>
      <c r="AB37">
        <v>1.26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16.36</v>
      </c>
      <c r="L38" s="46">
        <v>4.54</v>
      </c>
      <c r="M38" s="74">
        <v>0.42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21.32</v>
      </c>
      <c r="W38">
        <v>0</v>
      </c>
      <c r="X38">
        <v>0</v>
      </c>
      <c r="Y38">
        <v>4.54</v>
      </c>
      <c r="Z38">
        <v>16.36</v>
      </c>
      <c r="AA38">
        <v>0.42</v>
      </c>
      <c r="AB38">
        <v>0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21.25</v>
      </c>
      <c r="L39" s="46">
        <v>5.19</v>
      </c>
      <c r="M39" s="74">
        <v>1.17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27.61</v>
      </c>
      <c r="W39">
        <v>0</v>
      </c>
      <c r="X39">
        <v>0</v>
      </c>
      <c r="Y39">
        <v>5.19</v>
      </c>
      <c r="Z39">
        <v>21.25</v>
      </c>
      <c r="AA39">
        <v>1.17</v>
      </c>
      <c r="AB39">
        <v>0</v>
      </c>
    </row>
    <row r="40" spans="7:28">
      <c r="G40" t="s">
        <v>82</v>
      </c>
      <c r="H40" s="73">
        <v>2.9</v>
      </c>
      <c r="I40" s="46">
        <v>0</v>
      </c>
      <c r="J40" s="46">
        <v>49.85</v>
      </c>
      <c r="K40" s="46">
        <v>24.61</v>
      </c>
      <c r="L40" s="46">
        <v>5.52</v>
      </c>
      <c r="M40" s="74">
        <v>0.64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83.52</v>
      </c>
      <c r="W40">
        <v>2.9</v>
      </c>
      <c r="X40">
        <v>0</v>
      </c>
      <c r="Y40">
        <v>5.52</v>
      </c>
      <c r="Z40">
        <v>24.61</v>
      </c>
      <c r="AA40">
        <v>0.64</v>
      </c>
      <c r="AB40">
        <v>49.85</v>
      </c>
    </row>
    <row r="41" spans="7:28">
      <c r="G41" t="s">
        <v>83</v>
      </c>
      <c r="H41" s="73">
        <v>13.04</v>
      </c>
      <c r="I41" s="46">
        <v>0</v>
      </c>
      <c r="J41" s="46">
        <v>58.94</v>
      </c>
      <c r="K41" s="46">
        <v>26.39</v>
      </c>
      <c r="L41" s="46">
        <v>5.54</v>
      </c>
      <c r="M41" s="74">
        <v>1.36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105.27</v>
      </c>
      <c r="W41">
        <v>13.04</v>
      </c>
      <c r="X41">
        <v>0</v>
      </c>
      <c r="Y41">
        <v>5.54</v>
      </c>
      <c r="Z41">
        <v>26.39</v>
      </c>
      <c r="AA41">
        <v>1.36</v>
      </c>
      <c r="AB41">
        <v>58.94</v>
      </c>
    </row>
    <row r="42" spans="7:28">
      <c r="G42" t="s">
        <v>84</v>
      </c>
      <c r="H42" s="73">
        <v>0</v>
      </c>
      <c r="I42" s="46">
        <v>0</v>
      </c>
      <c r="J42" s="46">
        <v>77.8</v>
      </c>
      <c r="K42" s="46">
        <v>23.4</v>
      </c>
      <c r="L42" s="46">
        <v>4.63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105.83</v>
      </c>
      <c r="W42">
        <v>0</v>
      </c>
      <c r="X42">
        <v>0</v>
      </c>
      <c r="Y42">
        <v>4.63</v>
      </c>
      <c r="Z42">
        <v>23.4</v>
      </c>
      <c r="AA42">
        <v>0</v>
      </c>
      <c r="AB42">
        <v>77.8</v>
      </c>
    </row>
    <row r="43" spans="7:28">
      <c r="G43" t="s">
        <v>85</v>
      </c>
      <c r="H43" s="73">
        <v>56.1</v>
      </c>
      <c r="I43" s="46">
        <v>0</v>
      </c>
      <c r="J43" s="46">
        <v>97.1</v>
      </c>
      <c r="K43" s="46">
        <v>20.86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174.06</v>
      </c>
      <c r="W43">
        <v>56.1</v>
      </c>
      <c r="X43">
        <v>0</v>
      </c>
      <c r="Y43">
        <v>0</v>
      </c>
      <c r="Z43">
        <v>20.86</v>
      </c>
      <c r="AA43">
        <v>0</v>
      </c>
      <c r="AB43">
        <v>97.1</v>
      </c>
    </row>
    <row r="44" spans="7:28">
      <c r="G44" t="s">
        <v>86</v>
      </c>
      <c r="H44" s="73">
        <v>0</v>
      </c>
      <c r="I44" s="46">
        <v>0</v>
      </c>
      <c r="J44" s="46">
        <v>66.989999999999995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66.989999999999995</v>
      </c>
      <c r="W44">
        <v>0</v>
      </c>
      <c r="X44">
        <v>0</v>
      </c>
      <c r="Y44">
        <v>0</v>
      </c>
      <c r="Z44">
        <v>0</v>
      </c>
      <c r="AA44">
        <v>0</v>
      </c>
      <c r="AB44">
        <v>66.989999999999995</v>
      </c>
    </row>
    <row r="45" spans="7:28">
      <c r="G45" t="s">
        <v>87</v>
      </c>
      <c r="H45" s="73">
        <v>70.260000000000005</v>
      </c>
      <c r="I45" s="46">
        <v>0</v>
      </c>
      <c r="J45" s="46">
        <v>61.6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131.86000000000001</v>
      </c>
      <c r="W45">
        <v>70.260000000000005</v>
      </c>
      <c r="X45">
        <v>0</v>
      </c>
      <c r="Y45">
        <v>0</v>
      </c>
      <c r="Z45">
        <v>0</v>
      </c>
      <c r="AA45">
        <v>0</v>
      </c>
      <c r="AB45">
        <v>61.6</v>
      </c>
    </row>
    <row r="46" spans="7:28">
      <c r="G46" t="s">
        <v>88</v>
      </c>
      <c r="H46" s="73">
        <v>9.6300000000000008</v>
      </c>
      <c r="I46" s="46">
        <v>0</v>
      </c>
      <c r="J46" s="46">
        <v>59.67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69.3</v>
      </c>
      <c r="W46">
        <v>9.6300000000000008</v>
      </c>
      <c r="X46">
        <v>0</v>
      </c>
      <c r="Y46">
        <v>0</v>
      </c>
      <c r="Z46">
        <v>0</v>
      </c>
      <c r="AA46">
        <v>0</v>
      </c>
      <c r="AB46">
        <v>59.67</v>
      </c>
    </row>
    <row r="47" spans="7:28">
      <c r="G47" t="s">
        <v>89</v>
      </c>
      <c r="H47" s="73">
        <v>56.79</v>
      </c>
      <c r="I47" s="46">
        <v>0</v>
      </c>
      <c r="J47" s="46">
        <v>77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133.79</v>
      </c>
      <c r="W47">
        <v>56.79</v>
      </c>
      <c r="X47">
        <v>0</v>
      </c>
      <c r="Y47">
        <v>0</v>
      </c>
      <c r="Z47">
        <v>0</v>
      </c>
      <c r="AA47">
        <v>0</v>
      </c>
      <c r="AB47">
        <v>77</v>
      </c>
    </row>
    <row r="48" spans="7:28">
      <c r="G48" t="s">
        <v>90</v>
      </c>
      <c r="H48" s="73">
        <v>0</v>
      </c>
      <c r="I48" s="46">
        <v>0</v>
      </c>
      <c r="J48" s="46">
        <v>58.71</v>
      </c>
      <c r="K48" s="46">
        <v>0</v>
      </c>
      <c r="L48" s="46">
        <v>0</v>
      </c>
      <c r="M48" s="74">
        <v>0</v>
      </c>
      <c r="N48" s="73">
        <v>0</v>
      </c>
      <c r="O48" s="46">
        <v>-20</v>
      </c>
      <c r="P48" s="46">
        <v>0</v>
      </c>
      <c r="Q48" s="46">
        <v>0</v>
      </c>
      <c r="R48" s="46">
        <v>0</v>
      </c>
      <c r="S48" s="74">
        <v>0</v>
      </c>
      <c r="U48" s="73">
        <v>-20</v>
      </c>
      <c r="V48" s="74">
        <v>58.71</v>
      </c>
      <c r="W48">
        <v>0</v>
      </c>
      <c r="X48">
        <v>-20</v>
      </c>
      <c r="Y48">
        <v>0</v>
      </c>
      <c r="Z48">
        <v>0</v>
      </c>
      <c r="AA48">
        <v>0</v>
      </c>
      <c r="AB48">
        <v>58.71</v>
      </c>
    </row>
    <row r="49" spans="7:28">
      <c r="G49" t="s">
        <v>91</v>
      </c>
      <c r="H49" s="73">
        <v>58.72</v>
      </c>
      <c r="I49" s="46">
        <v>0</v>
      </c>
      <c r="J49" s="46">
        <v>43.31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102.02</v>
      </c>
      <c r="W49">
        <v>58.72</v>
      </c>
      <c r="X49">
        <v>0</v>
      </c>
      <c r="Y49">
        <v>0</v>
      </c>
      <c r="Z49">
        <v>0</v>
      </c>
      <c r="AA49">
        <v>0</v>
      </c>
      <c r="AB49">
        <v>43.31</v>
      </c>
    </row>
    <row r="50" spans="7:28">
      <c r="G50" t="s">
        <v>92</v>
      </c>
      <c r="H50" s="73">
        <v>18.29</v>
      </c>
      <c r="I50" s="46">
        <v>0</v>
      </c>
      <c r="J50" s="46">
        <v>18.29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36.58</v>
      </c>
      <c r="W50">
        <v>18.29</v>
      </c>
      <c r="X50">
        <v>0</v>
      </c>
      <c r="Y50">
        <v>0</v>
      </c>
      <c r="Z50">
        <v>0</v>
      </c>
      <c r="AA50">
        <v>0</v>
      </c>
      <c r="AB50">
        <v>18.29</v>
      </c>
    </row>
    <row r="51" spans="7:28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</row>
    <row r="52" spans="7:28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</row>
    <row r="53" spans="7:28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-15</v>
      </c>
      <c r="P53" s="46">
        <v>0</v>
      </c>
      <c r="Q53" s="46">
        <v>0</v>
      </c>
      <c r="R53" s="46">
        <v>0</v>
      </c>
      <c r="S53" s="74">
        <v>0</v>
      </c>
      <c r="U53" s="73">
        <v>-15</v>
      </c>
      <c r="V53" s="74">
        <v>0</v>
      </c>
      <c r="W53">
        <v>0</v>
      </c>
      <c r="X53">
        <v>-15</v>
      </c>
      <c r="Y53">
        <v>0</v>
      </c>
      <c r="Z53">
        <v>0</v>
      </c>
      <c r="AA53">
        <v>0</v>
      </c>
      <c r="AB53">
        <v>0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-28</v>
      </c>
      <c r="P54" s="46">
        <v>0</v>
      </c>
      <c r="Q54" s="46">
        <v>0</v>
      </c>
      <c r="R54" s="46">
        <v>0</v>
      </c>
      <c r="S54" s="74">
        <v>0</v>
      </c>
      <c r="U54" s="73">
        <v>-28</v>
      </c>
      <c r="V54" s="74">
        <v>0</v>
      </c>
      <c r="W54">
        <v>0</v>
      </c>
      <c r="X54">
        <v>-28</v>
      </c>
      <c r="Y54">
        <v>0</v>
      </c>
      <c r="Z54">
        <v>0</v>
      </c>
      <c r="AA54">
        <v>0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-18</v>
      </c>
      <c r="P55" s="46">
        <v>0</v>
      </c>
      <c r="Q55" s="46">
        <v>0</v>
      </c>
      <c r="R55" s="46">
        <v>0</v>
      </c>
      <c r="S55" s="74">
        <v>0</v>
      </c>
      <c r="U55" s="73">
        <v>-18</v>
      </c>
      <c r="V55" s="74">
        <v>0</v>
      </c>
      <c r="W55">
        <v>0</v>
      </c>
      <c r="X55">
        <v>-18</v>
      </c>
      <c r="Y55">
        <v>0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-43</v>
      </c>
      <c r="P56" s="46">
        <v>0</v>
      </c>
      <c r="Q56" s="46">
        <v>0</v>
      </c>
      <c r="R56" s="46">
        <v>0</v>
      </c>
      <c r="S56" s="74">
        <v>0</v>
      </c>
      <c r="U56" s="73">
        <v>-43</v>
      </c>
      <c r="V56" s="74">
        <v>0</v>
      </c>
      <c r="W56">
        <v>0</v>
      </c>
      <c r="X56">
        <v>-43</v>
      </c>
      <c r="Y56">
        <v>0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-58</v>
      </c>
      <c r="P57" s="46">
        <v>0</v>
      </c>
      <c r="Q57" s="46">
        <v>0</v>
      </c>
      <c r="R57" s="46">
        <v>0</v>
      </c>
      <c r="S57" s="74">
        <v>0</v>
      </c>
      <c r="U57" s="73">
        <v>-58</v>
      </c>
      <c r="V57" s="74">
        <v>0</v>
      </c>
      <c r="W57">
        <v>0</v>
      </c>
      <c r="X57">
        <v>-58</v>
      </c>
      <c r="Y57">
        <v>0</v>
      </c>
      <c r="Z57">
        <v>0</v>
      </c>
      <c r="AA57">
        <v>0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-55.17</v>
      </c>
      <c r="P58" s="46">
        <v>0</v>
      </c>
      <c r="Q58" s="46">
        <v>0</v>
      </c>
      <c r="R58" s="46">
        <v>0</v>
      </c>
      <c r="S58" s="74">
        <v>0</v>
      </c>
      <c r="U58" s="73">
        <v>-55.17</v>
      </c>
      <c r="V58" s="74">
        <v>0</v>
      </c>
      <c r="W58">
        <v>0</v>
      </c>
      <c r="X58">
        <v>-55.17</v>
      </c>
      <c r="Y58">
        <v>0</v>
      </c>
      <c r="Z58">
        <v>0</v>
      </c>
      <c r="AA58">
        <v>0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-62.7</v>
      </c>
      <c r="P59" s="46">
        <v>0</v>
      </c>
      <c r="Q59" s="46">
        <v>0</v>
      </c>
      <c r="R59" s="46">
        <v>0</v>
      </c>
      <c r="S59" s="74">
        <v>0</v>
      </c>
      <c r="U59" s="73">
        <v>-62.7</v>
      </c>
      <c r="V59" s="74">
        <v>0</v>
      </c>
      <c r="W59">
        <v>0</v>
      </c>
      <c r="X59">
        <v>-62.7</v>
      </c>
      <c r="Y59">
        <v>0</v>
      </c>
      <c r="Z59">
        <v>0</v>
      </c>
      <c r="AA59">
        <v>0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-73</v>
      </c>
      <c r="P60" s="46">
        <v>0</v>
      </c>
      <c r="Q60" s="46">
        <v>0</v>
      </c>
      <c r="R60" s="46">
        <v>0</v>
      </c>
      <c r="S60" s="74">
        <v>0</v>
      </c>
      <c r="U60" s="73">
        <v>-73</v>
      </c>
      <c r="V60" s="74">
        <v>0</v>
      </c>
      <c r="W60">
        <v>0</v>
      </c>
      <c r="X60">
        <v>-73</v>
      </c>
      <c r="Y60">
        <v>0</v>
      </c>
      <c r="Z60">
        <v>0</v>
      </c>
      <c r="AA60">
        <v>0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-78</v>
      </c>
      <c r="P61" s="46">
        <v>0</v>
      </c>
      <c r="Q61" s="46">
        <v>0</v>
      </c>
      <c r="R61" s="46">
        <v>0</v>
      </c>
      <c r="S61" s="74">
        <v>0</v>
      </c>
      <c r="U61" s="73">
        <v>-78</v>
      </c>
      <c r="V61" s="74">
        <v>0</v>
      </c>
      <c r="W61">
        <v>0</v>
      </c>
      <c r="X61">
        <v>-78</v>
      </c>
      <c r="Y61">
        <v>0</v>
      </c>
      <c r="Z61">
        <v>0</v>
      </c>
      <c r="AA61">
        <v>0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-68</v>
      </c>
      <c r="P62" s="46">
        <v>0</v>
      </c>
      <c r="Q62" s="46">
        <v>0</v>
      </c>
      <c r="R62" s="46">
        <v>0</v>
      </c>
      <c r="S62" s="74">
        <v>0</v>
      </c>
      <c r="U62" s="73">
        <v>-68</v>
      </c>
      <c r="V62" s="74">
        <v>0</v>
      </c>
      <c r="W62">
        <v>0</v>
      </c>
      <c r="X62">
        <v>-68</v>
      </c>
      <c r="Y62">
        <v>0</v>
      </c>
      <c r="Z62">
        <v>0</v>
      </c>
      <c r="AA62">
        <v>0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-120</v>
      </c>
      <c r="P63" s="46">
        <v>0</v>
      </c>
      <c r="Q63" s="46">
        <v>0</v>
      </c>
      <c r="R63" s="46">
        <v>0</v>
      </c>
      <c r="S63" s="74">
        <v>0</v>
      </c>
      <c r="U63" s="73">
        <v>-120</v>
      </c>
      <c r="V63" s="74">
        <v>0</v>
      </c>
      <c r="W63">
        <v>0</v>
      </c>
      <c r="X63">
        <v>-120</v>
      </c>
      <c r="Y63">
        <v>0</v>
      </c>
      <c r="Z63">
        <v>0</v>
      </c>
      <c r="AA63">
        <v>0</v>
      </c>
      <c r="AB63">
        <v>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-115</v>
      </c>
      <c r="P64" s="46">
        <v>0</v>
      </c>
      <c r="Q64" s="46">
        <v>0</v>
      </c>
      <c r="R64" s="46">
        <v>0</v>
      </c>
      <c r="S64" s="74">
        <v>0</v>
      </c>
      <c r="U64" s="73">
        <v>-115</v>
      </c>
      <c r="V64" s="74">
        <v>0</v>
      </c>
      <c r="W64">
        <v>0</v>
      </c>
      <c r="X64">
        <v>-115</v>
      </c>
      <c r="Y64">
        <v>0</v>
      </c>
      <c r="Z64">
        <v>0</v>
      </c>
      <c r="AA64">
        <v>0</v>
      </c>
      <c r="AB64">
        <v>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-115</v>
      </c>
      <c r="P65" s="46">
        <v>0</v>
      </c>
      <c r="Q65" s="46">
        <v>0</v>
      </c>
      <c r="R65" s="46">
        <v>0</v>
      </c>
      <c r="S65" s="74">
        <v>0</v>
      </c>
      <c r="U65" s="73">
        <v>-115</v>
      </c>
      <c r="V65" s="74">
        <v>0</v>
      </c>
      <c r="W65">
        <v>0</v>
      </c>
      <c r="X65">
        <v>-115</v>
      </c>
      <c r="Y65">
        <v>0</v>
      </c>
      <c r="Z65">
        <v>0</v>
      </c>
      <c r="AA65">
        <v>0</v>
      </c>
      <c r="AB65">
        <v>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-115</v>
      </c>
      <c r="P66" s="46">
        <v>0</v>
      </c>
      <c r="Q66" s="46">
        <v>0</v>
      </c>
      <c r="R66" s="46">
        <v>0</v>
      </c>
      <c r="S66" s="74">
        <v>0</v>
      </c>
      <c r="U66" s="73">
        <v>-115</v>
      </c>
      <c r="V66" s="74">
        <v>0</v>
      </c>
      <c r="W66">
        <v>0</v>
      </c>
      <c r="X66">
        <v>-115</v>
      </c>
      <c r="Y66">
        <v>0</v>
      </c>
      <c r="Z66">
        <v>0</v>
      </c>
      <c r="AA66">
        <v>0</v>
      </c>
      <c r="AB66">
        <v>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-95</v>
      </c>
      <c r="P67" s="46">
        <v>0</v>
      </c>
      <c r="Q67" s="46">
        <v>0</v>
      </c>
      <c r="R67" s="46">
        <v>0</v>
      </c>
      <c r="S67" s="74">
        <v>0</v>
      </c>
      <c r="U67" s="73">
        <v>-95</v>
      </c>
      <c r="V67" s="74">
        <v>0</v>
      </c>
      <c r="W67">
        <v>0</v>
      </c>
      <c r="X67">
        <v>-95</v>
      </c>
      <c r="Y67">
        <v>0</v>
      </c>
      <c r="Z67">
        <v>0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4.8099999999999996</v>
      </c>
      <c r="N68" s="73">
        <v>0</v>
      </c>
      <c r="O68" s="46">
        <v>-80</v>
      </c>
      <c r="P68" s="46">
        <v>0</v>
      </c>
      <c r="Q68" s="46">
        <v>0</v>
      </c>
      <c r="R68" s="46">
        <v>0</v>
      </c>
      <c r="S68" s="74">
        <v>0</v>
      </c>
      <c r="U68" s="73">
        <v>-80</v>
      </c>
      <c r="V68" s="74">
        <v>4.8099999999999996</v>
      </c>
      <c r="W68">
        <v>0</v>
      </c>
      <c r="X68">
        <v>-80</v>
      </c>
      <c r="Y68">
        <v>0</v>
      </c>
      <c r="Z68">
        <v>0</v>
      </c>
      <c r="AA68">
        <v>4.8099999999999996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-50</v>
      </c>
      <c r="P69" s="46">
        <v>0</v>
      </c>
      <c r="Q69" s="46">
        <v>0</v>
      </c>
      <c r="R69" s="46">
        <v>0</v>
      </c>
      <c r="S69" s="74">
        <v>0</v>
      </c>
      <c r="U69" s="73">
        <v>-50</v>
      </c>
      <c r="V69" s="74">
        <v>0</v>
      </c>
      <c r="W69">
        <v>0</v>
      </c>
      <c r="X69">
        <v>-50</v>
      </c>
      <c r="Y69">
        <v>0</v>
      </c>
      <c r="Z69">
        <v>0</v>
      </c>
      <c r="AA69">
        <v>0</v>
      </c>
      <c r="AB69">
        <v>0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7.51</v>
      </c>
      <c r="L70" s="46">
        <v>0</v>
      </c>
      <c r="M70" s="74">
        <v>0.96</v>
      </c>
      <c r="N70" s="73">
        <v>0</v>
      </c>
      <c r="O70" s="46">
        <v>-20</v>
      </c>
      <c r="P70" s="46">
        <v>0</v>
      </c>
      <c r="Q70" s="46">
        <v>0</v>
      </c>
      <c r="R70" s="46">
        <v>0</v>
      </c>
      <c r="S70" s="74">
        <v>0</v>
      </c>
      <c r="U70" s="73">
        <v>-20</v>
      </c>
      <c r="V70" s="74">
        <v>8.4700000000000006</v>
      </c>
      <c r="W70">
        <v>0</v>
      </c>
      <c r="X70">
        <v>-20</v>
      </c>
      <c r="Y70">
        <v>0</v>
      </c>
      <c r="Z70">
        <v>7.51</v>
      </c>
      <c r="AA70">
        <v>0.96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40.520000000000003</v>
      </c>
      <c r="L71" s="46">
        <v>0</v>
      </c>
      <c r="M71" s="74">
        <v>3.85</v>
      </c>
      <c r="N71" s="73">
        <v>0</v>
      </c>
      <c r="O71" s="46">
        <v>-90</v>
      </c>
      <c r="P71" s="46">
        <v>-89</v>
      </c>
      <c r="Q71" s="46">
        <v>0</v>
      </c>
      <c r="R71" s="46">
        <v>0</v>
      </c>
      <c r="S71" s="74">
        <v>0</v>
      </c>
      <c r="U71" s="73">
        <v>-179</v>
      </c>
      <c r="V71" s="74">
        <v>44.37</v>
      </c>
      <c r="W71">
        <v>0</v>
      </c>
      <c r="X71">
        <v>-90</v>
      </c>
      <c r="Y71">
        <v>0</v>
      </c>
      <c r="Z71">
        <v>40.520000000000003</v>
      </c>
      <c r="AA71">
        <v>3.85</v>
      </c>
      <c r="AB71">
        <v>-89</v>
      </c>
    </row>
    <row r="72" spans="7:28">
      <c r="G72" t="s">
        <v>114</v>
      </c>
      <c r="H72" s="73">
        <v>23.55</v>
      </c>
      <c r="I72" s="46">
        <v>0</v>
      </c>
      <c r="J72" s="46">
        <v>0</v>
      </c>
      <c r="K72" s="46">
        <v>39.99</v>
      </c>
      <c r="L72" s="46">
        <v>0</v>
      </c>
      <c r="M72" s="74">
        <v>3.88</v>
      </c>
      <c r="N72" s="73">
        <v>0</v>
      </c>
      <c r="O72" s="46">
        <v>-65</v>
      </c>
      <c r="P72" s="46">
        <v>-72</v>
      </c>
      <c r="Q72" s="46">
        <v>0</v>
      </c>
      <c r="R72" s="46">
        <v>0</v>
      </c>
      <c r="S72" s="74">
        <v>0</v>
      </c>
      <c r="U72" s="73">
        <v>-137</v>
      </c>
      <c r="V72" s="74">
        <v>67.42</v>
      </c>
      <c r="W72">
        <v>23.55</v>
      </c>
      <c r="X72">
        <v>-65</v>
      </c>
      <c r="Y72">
        <v>0</v>
      </c>
      <c r="Z72">
        <v>39.99</v>
      </c>
      <c r="AA72">
        <v>3.88</v>
      </c>
      <c r="AB72">
        <v>-72</v>
      </c>
    </row>
    <row r="73" spans="7:28">
      <c r="G73" t="s">
        <v>115</v>
      </c>
      <c r="H73" s="73">
        <v>5.64</v>
      </c>
      <c r="I73" s="46">
        <v>0</v>
      </c>
      <c r="J73" s="46">
        <v>0</v>
      </c>
      <c r="K73" s="46">
        <v>24.08</v>
      </c>
      <c r="L73" s="46">
        <v>0</v>
      </c>
      <c r="M73" s="74">
        <v>0.91</v>
      </c>
      <c r="N73" s="73">
        <v>0</v>
      </c>
      <c r="O73" s="46">
        <v>-65</v>
      </c>
      <c r="P73" s="46">
        <v>-78</v>
      </c>
      <c r="Q73" s="46">
        <v>0</v>
      </c>
      <c r="R73" s="46">
        <v>0</v>
      </c>
      <c r="S73" s="74">
        <v>0</v>
      </c>
      <c r="U73" s="73">
        <v>-143</v>
      </c>
      <c r="V73" s="74">
        <v>30.63</v>
      </c>
      <c r="W73">
        <v>5.64</v>
      </c>
      <c r="X73">
        <v>-65</v>
      </c>
      <c r="Y73">
        <v>0</v>
      </c>
      <c r="Z73">
        <v>24.08</v>
      </c>
      <c r="AA73">
        <v>0.91</v>
      </c>
      <c r="AB73">
        <v>-78</v>
      </c>
    </row>
    <row r="74" spans="7:28">
      <c r="G74" t="s">
        <v>116</v>
      </c>
      <c r="H74" s="73">
        <v>24.6</v>
      </c>
      <c r="I74" s="46">
        <v>0</v>
      </c>
      <c r="J74" s="46">
        <v>0</v>
      </c>
      <c r="K74" s="46">
        <v>18.61</v>
      </c>
      <c r="L74" s="46">
        <v>0</v>
      </c>
      <c r="M74" s="74">
        <v>1.73</v>
      </c>
      <c r="N74" s="73">
        <v>0</v>
      </c>
      <c r="O74" s="46">
        <v>-45</v>
      </c>
      <c r="P74" s="46">
        <v>-57</v>
      </c>
      <c r="Q74" s="46">
        <v>0</v>
      </c>
      <c r="R74" s="46">
        <v>0</v>
      </c>
      <c r="S74" s="74">
        <v>0</v>
      </c>
      <c r="U74" s="73">
        <v>-102</v>
      </c>
      <c r="V74" s="74">
        <v>44.94</v>
      </c>
      <c r="W74">
        <v>24.6</v>
      </c>
      <c r="X74">
        <v>-45</v>
      </c>
      <c r="Y74">
        <v>0</v>
      </c>
      <c r="Z74">
        <v>18.61</v>
      </c>
      <c r="AA74">
        <v>1.73</v>
      </c>
      <c r="AB74">
        <v>-57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19.329999999999998</v>
      </c>
      <c r="L75" s="46">
        <v>4.92</v>
      </c>
      <c r="M75" s="74">
        <v>1.73</v>
      </c>
      <c r="N75" s="73">
        <v>0</v>
      </c>
      <c r="O75" s="46">
        <v>-15</v>
      </c>
      <c r="P75" s="46">
        <v>-19</v>
      </c>
      <c r="Q75" s="46">
        <v>0</v>
      </c>
      <c r="R75" s="46">
        <v>0</v>
      </c>
      <c r="S75" s="74">
        <v>0</v>
      </c>
      <c r="U75" s="73">
        <v>-34</v>
      </c>
      <c r="V75" s="74">
        <v>25.98</v>
      </c>
      <c r="W75">
        <v>0</v>
      </c>
      <c r="X75">
        <v>-15</v>
      </c>
      <c r="Y75">
        <v>4.92</v>
      </c>
      <c r="Z75">
        <v>19.329999999999998</v>
      </c>
      <c r="AA75">
        <v>1.73</v>
      </c>
      <c r="AB75">
        <v>-19</v>
      </c>
    </row>
    <row r="76" spans="7:28">
      <c r="G76" t="s">
        <v>118</v>
      </c>
      <c r="H76" s="73">
        <v>23.88</v>
      </c>
      <c r="I76" s="46">
        <v>0</v>
      </c>
      <c r="J76" s="46">
        <v>0</v>
      </c>
      <c r="K76" s="46">
        <v>18.87</v>
      </c>
      <c r="L76" s="46">
        <v>4.71</v>
      </c>
      <c r="M76" s="74">
        <v>0.72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48.18</v>
      </c>
      <c r="W76">
        <v>23.88</v>
      </c>
      <c r="X76">
        <v>0</v>
      </c>
      <c r="Y76">
        <v>4.71</v>
      </c>
      <c r="Z76">
        <v>18.87</v>
      </c>
      <c r="AA76">
        <v>0.72</v>
      </c>
      <c r="AB76">
        <v>0</v>
      </c>
    </row>
    <row r="77" spans="7:28">
      <c r="G77" t="s">
        <v>119</v>
      </c>
      <c r="H77" s="73">
        <v>82.98</v>
      </c>
      <c r="I77" s="46">
        <v>0</v>
      </c>
      <c r="J77" s="46">
        <v>0</v>
      </c>
      <c r="K77" s="46">
        <v>11.9</v>
      </c>
      <c r="L77" s="46">
        <v>3.46</v>
      </c>
      <c r="M77" s="74">
        <v>0.18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98.52</v>
      </c>
      <c r="W77">
        <v>82.98</v>
      </c>
      <c r="X77">
        <v>0</v>
      </c>
      <c r="Y77">
        <v>3.46</v>
      </c>
      <c r="Z77">
        <v>11.9</v>
      </c>
      <c r="AA77">
        <v>0.18</v>
      </c>
      <c r="AB77">
        <v>0</v>
      </c>
    </row>
    <row r="78" spans="7:28">
      <c r="G78" t="s">
        <v>120</v>
      </c>
      <c r="H78" s="73">
        <v>77.209999999999994</v>
      </c>
      <c r="I78" s="46">
        <v>0</v>
      </c>
      <c r="J78" s="46">
        <v>0</v>
      </c>
      <c r="K78" s="46">
        <v>10.61</v>
      </c>
      <c r="L78" s="46">
        <v>3.27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91.09</v>
      </c>
      <c r="W78">
        <v>77.209999999999994</v>
      </c>
      <c r="X78">
        <v>0</v>
      </c>
      <c r="Y78">
        <v>3.27</v>
      </c>
      <c r="Z78">
        <v>10.61</v>
      </c>
      <c r="AA78">
        <v>0</v>
      </c>
      <c r="AB78">
        <v>0</v>
      </c>
    </row>
    <row r="79" spans="7:28">
      <c r="G79" t="s">
        <v>121</v>
      </c>
      <c r="H79" s="73">
        <v>91.77</v>
      </c>
      <c r="I79" s="46">
        <v>0</v>
      </c>
      <c r="J79" s="46">
        <v>4.8600000000000003</v>
      </c>
      <c r="K79" s="46">
        <v>11.09</v>
      </c>
      <c r="L79" s="46">
        <v>3.62</v>
      </c>
      <c r="M79" s="74">
        <v>0.53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111.87</v>
      </c>
      <c r="W79">
        <v>91.77</v>
      </c>
      <c r="X79">
        <v>0</v>
      </c>
      <c r="Y79">
        <v>3.62</v>
      </c>
      <c r="Z79">
        <v>11.09</v>
      </c>
      <c r="AA79">
        <v>0.53</v>
      </c>
      <c r="AB79">
        <v>4.8600000000000003</v>
      </c>
    </row>
    <row r="80" spans="7:28">
      <c r="G80" t="s">
        <v>122</v>
      </c>
      <c r="H80" s="73">
        <v>121.97</v>
      </c>
      <c r="I80" s="46">
        <v>0</v>
      </c>
      <c r="J80" s="46">
        <v>8.08</v>
      </c>
      <c r="K80" s="46">
        <v>12.44</v>
      </c>
      <c r="L80" s="46">
        <v>4.1399999999999997</v>
      </c>
      <c r="M80" s="74">
        <v>0.03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146.66</v>
      </c>
      <c r="W80">
        <v>121.97</v>
      </c>
      <c r="X80">
        <v>0</v>
      </c>
      <c r="Y80">
        <v>4.1399999999999997</v>
      </c>
      <c r="Z80">
        <v>12.44</v>
      </c>
      <c r="AA80">
        <v>0.03</v>
      </c>
      <c r="AB80">
        <v>8.08</v>
      </c>
    </row>
    <row r="81" spans="7:28">
      <c r="G81" t="s">
        <v>123</v>
      </c>
      <c r="H81" s="73">
        <v>146.27000000000001</v>
      </c>
      <c r="I81" s="46">
        <v>0</v>
      </c>
      <c r="J81" s="46">
        <v>9.15</v>
      </c>
      <c r="K81" s="46">
        <v>17.14</v>
      </c>
      <c r="L81" s="46">
        <v>5.93</v>
      </c>
      <c r="M81" s="74">
        <v>0.81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179.3</v>
      </c>
      <c r="W81">
        <v>146.27000000000001</v>
      </c>
      <c r="X81">
        <v>0</v>
      </c>
      <c r="Y81">
        <v>5.93</v>
      </c>
      <c r="Z81">
        <v>17.14</v>
      </c>
      <c r="AA81">
        <v>0.81</v>
      </c>
      <c r="AB81">
        <v>9.15</v>
      </c>
    </row>
    <row r="82" spans="7:28">
      <c r="G82" t="s">
        <v>124</v>
      </c>
      <c r="H82" s="73">
        <v>161.63999999999999</v>
      </c>
      <c r="I82" s="46">
        <v>0</v>
      </c>
      <c r="J82" s="46">
        <v>2.69</v>
      </c>
      <c r="K82" s="46">
        <v>20.49</v>
      </c>
      <c r="L82" s="46">
        <v>7.7</v>
      </c>
      <c r="M82" s="74">
        <v>2.11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194.63</v>
      </c>
      <c r="W82">
        <v>161.63999999999999</v>
      </c>
      <c r="X82">
        <v>0</v>
      </c>
      <c r="Y82">
        <v>7.7</v>
      </c>
      <c r="Z82">
        <v>20.49</v>
      </c>
      <c r="AA82">
        <v>2.11</v>
      </c>
      <c r="AB82">
        <v>2.69</v>
      </c>
    </row>
    <row r="83" spans="7:28">
      <c r="G83" t="s">
        <v>125</v>
      </c>
      <c r="H83" s="73">
        <v>59.68</v>
      </c>
      <c r="I83" s="46">
        <v>0</v>
      </c>
      <c r="J83" s="46">
        <v>0</v>
      </c>
      <c r="K83" s="46">
        <v>34.65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94.32</v>
      </c>
      <c r="W83">
        <v>59.68</v>
      </c>
      <c r="X83">
        <v>0</v>
      </c>
      <c r="Y83">
        <v>0</v>
      </c>
      <c r="Z83">
        <v>34.65</v>
      </c>
      <c r="AA83">
        <v>0</v>
      </c>
      <c r="AB83">
        <v>0</v>
      </c>
    </row>
    <row r="84" spans="7:28">
      <c r="G84" t="s">
        <v>126</v>
      </c>
      <c r="H84" s="73">
        <v>3.85</v>
      </c>
      <c r="I84" s="46">
        <v>0</v>
      </c>
      <c r="J84" s="46">
        <v>0</v>
      </c>
      <c r="K84" s="46">
        <v>0</v>
      </c>
      <c r="L84" s="46">
        <v>0</v>
      </c>
      <c r="M84" s="74">
        <v>3.01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6.86</v>
      </c>
      <c r="W84">
        <v>3.85</v>
      </c>
      <c r="X84">
        <v>0</v>
      </c>
      <c r="Y84">
        <v>0</v>
      </c>
      <c r="Z84">
        <v>0</v>
      </c>
      <c r="AA84">
        <v>3.01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4.2300000000000004</v>
      </c>
      <c r="N85" s="73">
        <v>0</v>
      </c>
      <c r="O85" s="46">
        <v>-60</v>
      </c>
      <c r="P85" s="46">
        <v>0</v>
      </c>
      <c r="Q85" s="46">
        <v>0</v>
      </c>
      <c r="R85" s="46">
        <v>0</v>
      </c>
      <c r="S85" s="74">
        <v>0</v>
      </c>
      <c r="U85" s="73">
        <v>-60</v>
      </c>
      <c r="V85" s="74">
        <v>4.2300000000000004</v>
      </c>
      <c r="W85">
        <v>0</v>
      </c>
      <c r="X85">
        <v>-60</v>
      </c>
      <c r="Y85">
        <v>0</v>
      </c>
      <c r="Z85">
        <v>0</v>
      </c>
      <c r="AA85">
        <v>4.2300000000000004</v>
      </c>
      <c r="AB85">
        <v>0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4.8099999999999996</v>
      </c>
      <c r="N86" s="73">
        <v>0</v>
      </c>
      <c r="O86" s="46">
        <v>-75</v>
      </c>
      <c r="P86" s="46">
        <v>-48</v>
      </c>
      <c r="Q86" s="46">
        <v>0</v>
      </c>
      <c r="R86" s="46">
        <v>0</v>
      </c>
      <c r="S86" s="74">
        <v>0</v>
      </c>
      <c r="U86" s="73">
        <v>-123</v>
      </c>
      <c r="V86" s="74">
        <v>4.8099999999999996</v>
      </c>
      <c r="W86">
        <v>0</v>
      </c>
      <c r="X86">
        <v>-75</v>
      </c>
      <c r="Y86">
        <v>0</v>
      </c>
      <c r="Z86">
        <v>0</v>
      </c>
      <c r="AA86">
        <v>4.8099999999999996</v>
      </c>
      <c r="AB86">
        <v>-48</v>
      </c>
    </row>
    <row r="87" spans="7:28">
      <c r="G87" t="s">
        <v>129</v>
      </c>
      <c r="H87" s="73">
        <v>144.37</v>
      </c>
      <c r="I87" s="46">
        <v>0</v>
      </c>
      <c r="J87" s="46">
        <v>0</v>
      </c>
      <c r="K87" s="46">
        <v>0</v>
      </c>
      <c r="L87" s="46">
        <v>0</v>
      </c>
      <c r="M87" s="74">
        <v>3.47</v>
      </c>
      <c r="N87" s="73">
        <v>0</v>
      </c>
      <c r="O87" s="46">
        <v>-100</v>
      </c>
      <c r="P87" s="46">
        <v>-99</v>
      </c>
      <c r="Q87" s="46">
        <v>0</v>
      </c>
      <c r="R87" s="46">
        <v>0</v>
      </c>
      <c r="S87" s="74">
        <v>0</v>
      </c>
      <c r="U87" s="73">
        <v>-199</v>
      </c>
      <c r="V87" s="74">
        <v>147.84</v>
      </c>
      <c r="W87">
        <v>144.37</v>
      </c>
      <c r="X87">
        <v>-100</v>
      </c>
      <c r="Y87">
        <v>0</v>
      </c>
      <c r="Z87">
        <v>0</v>
      </c>
      <c r="AA87">
        <v>3.47</v>
      </c>
      <c r="AB87">
        <v>-99</v>
      </c>
    </row>
    <row r="88" spans="7:28">
      <c r="G88" t="s">
        <v>130</v>
      </c>
      <c r="H88" s="73">
        <v>144.38</v>
      </c>
      <c r="I88" s="46">
        <v>0</v>
      </c>
      <c r="J88" s="46">
        <v>0</v>
      </c>
      <c r="K88" s="46">
        <v>0</v>
      </c>
      <c r="L88" s="46">
        <v>0</v>
      </c>
      <c r="M88" s="74">
        <v>4.8099999999999996</v>
      </c>
      <c r="N88" s="73">
        <v>0</v>
      </c>
      <c r="O88" s="46">
        <v>-115</v>
      </c>
      <c r="P88" s="46">
        <v>-89</v>
      </c>
      <c r="Q88" s="46">
        <v>0</v>
      </c>
      <c r="R88" s="46">
        <v>0</v>
      </c>
      <c r="S88" s="74">
        <v>0</v>
      </c>
      <c r="U88" s="73">
        <v>-204</v>
      </c>
      <c r="V88" s="74">
        <v>149.19</v>
      </c>
      <c r="W88">
        <v>144.38</v>
      </c>
      <c r="X88">
        <v>-115</v>
      </c>
      <c r="Y88">
        <v>0</v>
      </c>
      <c r="Z88">
        <v>0</v>
      </c>
      <c r="AA88">
        <v>4.8099999999999996</v>
      </c>
      <c r="AB88">
        <v>-89</v>
      </c>
    </row>
    <row r="89" spans="7:28">
      <c r="G89" t="s">
        <v>131</v>
      </c>
      <c r="H89" s="73">
        <v>144.38</v>
      </c>
      <c r="I89" s="46">
        <v>0</v>
      </c>
      <c r="J89" s="46">
        <v>0</v>
      </c>
      <c r="K89" s="46">
        <v>0</v>
      </c>
      <c r="L89" s="46">
        <v>0</v>
      </c>
      <c r="M89" s="74">
        <v>4.8099999999999996</v>
      </c>
      <c r="N89" s="73">
        <v>0</v>
      </c>
      <c r="O89" s="46">
        <v>-130</v>
      </c>
      <c r="P89" s="46">
        <v>-93</v>
      </c>
      <c r="Q89" s="46">
        <v>0</v>
      </c>
      <c r="R89" s="46">
        <v>0</v>
      </c>
      <c r="S89" s="74">
        <v>0</v>
      </c>
      <c r="U89" s="73">
        <v>-223</v>
      </c>
      <c r="V89" s="74">
        <v>149.19</v>
      </c>
      <c r="W89">
        <v>144.38</v>
      </c>
      <c r="X89">
        <v>-130</v>
      </c>
      <c r="Y89">
        <v>0</v>
      </c>
      <c r="Z89">
        <v>0</v>
      </c>
      <c r="AA89">
        <v>4.8099999999999996</v>
      </c>
      <c r="AB89">
        <v>-93</v>
      </c>
    </row>
    <row r="90" spans="7:28">
      <c r="G90" t="s">
        <v>132</v>
      </c>
      <c r="H90" s="73">
        <v>144.37</v>
      </c>
      <c r="I90" s="46">
        <v>0</v>
      </c>
      <c r="J90" s="46">
        <v>0</v>
      </c>
      <c r="K90" s="46">
        <v>0</v>
      </c>
      <c r="L90" s="46">
        <v>0</v>
      </c>
      <c r="M90" s="74">
        <v>2.41</v>
      </c>
      <c r="N90" s="73">
        <v>0</v>
      </c>
      <c r="O90" s="46">
        <v>-160</v>
      </c>
      <c r="P90" s="46">
        <v>-148</v>
      </c>
      <c r="Q90" s="46">
        <v>0</v>
      </c>
      <c r="R90" s="46">
        <v>0</v>
      </c>
      <c r="S90" s="74">
        <v>0</v>
      </c>
      <c r="U90" s="73">
        <v>-308</v>
      </c>
      <c r="V90" s="74">
        <v>146.78</v>
      </c>
      <c r="W90">
        <v>144.37</v>
      </c>
      <c r="X90">
        <v>-160</v>
      </c>
      <c r="Y90">
        <v>0</v>
      </c>
      <c r="Z90">
        <v>0</v>
      </c>
      <c r="AA90">
        <v>2.41</v>
      </c>
      <c r="AB90">
        <v>-148</v>
      </c>
    </row>
    <row r="91" spans="7:28">
      <c r="G91" t="s">
        <v>133</v>
      </c>
      <c r="H91" s="73">
        <v>144.38</v>
      </c>
      <c r="I91" s="46">
        <v>0</v>
      </c>
      <c r="J91" s="46">
        <v>0</v>
      </c>
      <c r="K91" s="46">
        <v>0</v>
      </c>
      <c r="L91" s="46">
        <v>0</v>
      </c>
      <c r="M91" s="74">
        <v>3.85</v>
      </c>
      <c r="N91" s="73">
        <v>0</v>
      </c>
      <c r="O91" s="46">
        <v>-75</v>
      </c>
      <c r="P91" s="46">
        <v>0</v>
      </c>
      <c r="Q91" s="46">
        <v>0</v>
      </c>
      <c r="R91" s="46">
        <v>0</v>
      </c>
      <c r="S91" s="74">
        <v>0</v>
      </c>
      <c r="U91" s="73">
        <v>-75</v>
      </c>
      <c r="V91" s="74">
        <v>148.22</v>
      </c>
      <c r="W91">
        <v>144.38</v>
      </c>
      <c r="X91">
        <v>-75</v>
      </c>
      <c r="Y91">
        <v>0</v>
      </c>
      <c r="Z91">
        <v>0</v>
      </c>
      <c r="AA91">
        <v>3.85</v>
      </c>
      <c r="AB91">
        <v>0</v>
      </c>
    </row>
    <row r="92" spans="7:28">
      <c r="G92" t="s">
        <v>134</v>
      </c>
      <c r="H92" s="73">
        <v>110.69</v>
      </c>
      <c r="I92" s="46">
        <v>0</v>
      </c>
      <c r="J92" s="46">
        <v>0</v>
      </c>
      <c r="K92" s="46">
        <v>0</v>
      </c>
      <c r="L92" s="46">
        <v>0</v>
      </c>
      <c r="M92" s="74">
        <v>2.98</v>
      </c>
      <c r="N92" s="73">
        <v>0</v>
      </c>
      <c r="O92" s="46">
        <v>-115</v>
      </c>
      <c r="P92" s="46">
        <v>0</v>
      </c>
      <c r="Q92" s="46">
        <v>0</v>
      </c>
      <c r="R92" s="46">
        <v>0</v>
      </c>
      <c r="S92" s="74">
        <v>0</v>
      </c>
      <c r="U92" s="73">
        <v>-115</v>
      </c>
      <c r="V92" s="74">
        <v>113.67</v>
      </c>
      <c r="W92">
        <v>110.69</v>
      </c>
      <c r="X92">
        <v>-115</v>
      </c>
      <c r="Y92">
        <v>0</v>
      </c>
      <c r="Z92">
        <v>0</v>
      </c>
      <c r="AA92">
        <v>2.98</v>
      </c>
      <c r="AB92">
        <v>0</v>
      </c>
    </row>
    <row r="93" spans="7:28">
      <c r="G93" t="s">
        <v>135</v>
      </c>
      <c r="H93" s="73">
        <v>54.87</v>
      </c>
      <c r="I93" s="46">
        <v>0</v>
      </c>
      <c r="J93" s="46">
        <v>0</v>
      </c>
      <c r="K93" s="46">
        <v>0</v>
      </c>
      <c r="L93" s="46">
        <v>0</v>
      </c>
      <c r="M93" s="74">
        <v>2.21</v>
      </c>
      <c r="N93" s="73">
        <v>0</v>
      </c>
      <c r="O93" s="46">
        <v>-78</v>
      </c>
      <c r="P93" s="46">
        <v>0</v>
      </c>
      <c r="Q93" s="46">
        <v>0</v>
      </c>
      <c r="R93" s="46">
        <v>0</v>
      </c>
      <c r="S93" s="74">
        <v>0</v>
      </c>
      <c r="U93" s="73">
        <v>-78</v>
      </c>
      <c r="V93" s="74">
        <v>57.08</v>
      </c>
      <c r="W93">
        <v>54.87</v>
      </c>
      <c r="X93">
        <v>-78</v>
      </c>
      <c r="Y93">
        <v>0</v>
      </c>
      <c r="Z93">
        <v>0</v>
      </c>
      <c r="AA93">
        <v>2.21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0.57999999999999996</v>
      </c>
      <c r="N94" s="73">
        <v>0</v>
      </c>
      <c r="O94" s="46">
        <v>-108</v>
      </c>
      <c r="P94" s="46">
        <v>0</v>
      </c>
      <c r="Q94" s="46">
        <v>0</v>
      </c>
      <c r="R94" s="46">
        <v>0</v>
      </c>
      <c r="S94" s="74">
        <v>0</v>
      </c>
      <c r="U94" s="73">
        <v>-108</v>
      </c>
      <c r="V94" s="74">
        <v>0.57999999999999996</v>
      </c>
      <c r="W94">
        <v>0</v>
      </c>
      <c r="X94">
        <v>-108</v>
      </c>
      <c r="Y94">
        <v>0</v>
      </c>
      <c r="Z94">
        <v>0</v>
      </c>
      <c r="AA94">
        <v>0.57999999999999996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0.57999999999999996</v>
      </c>
      <c r="N95" s="73">
        <v>0</v>
      </c>
      <c r="O95" s="46">
        <v>-133</v>
      </c>
      <c r="P95" s="46">
        <v>-22</v>
      </c>
      <c r="Q95" s="46">
        <v>0</v>
      </c>
      <c r="R95" s="46">
        <v>0</v>
      </c>
      <c r="S95" s="74">
        <v>0</v>
      </c>
      <c r="U95" s="73">
        <v>-155</v>
      </c>
      <c r="V95" s="74">
        <v>0.57999999999999996</v>
      </c>
      <c r="W95">
        <v>0</v>
      </c>
      <c r="X95">
        <v>-133</v>
      </c>
      <c r="Y95">
        <v>0</v>
      </c>
      <c r="Z95">
        <v>0</v>
      </c>
      <c r="AA95">
        <v>0.57999999999999996</v>
      </c>
      <c r="AB95">
        <v>-22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0.28999999999999998</v>
      </c>
      <c r="N96" s="73">
        <v>0</v>
      </c>
      <c r="O96" s="46">
        <v>-158</v>
      </c>
      <c r="P96" s="46">
        <v>-50</v>
      </c>
      <c r="Q96" s="46">
        <v>0</v>
      </c>
      <c r="R96" s="46">
        <v>0</v>
      </c>
      <c r="S96" s="74">
        <v>0</v>
      </c>
      <c r="U96" s="73">
        <v>-208</v>
      </c>
      <c r="V96" s="74">
        <v>0.28999999999999998</v>
      </c>
      <c r="W96">
        <v>0</v>
      </c>
      <c r="X96">
        <v>-158</v>
      </c>
      <c r="Y96">
        <v>0</v>
      </c>
      <c r="Z96">
        <v>0</v>
      </c>
      <c r="AA96">
        <v>0.28999999999999998</v>
      </c>
      <c r="AB96">
        <v>-50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1.06</v>
      </c>
      <c r="N97" s="73">
        <v>0</v>
      </c>
      <c r="O97" s="46">
        <v>-183</v>
      </c>
      <c r="P97" s="46">
        <v>-77</v>
      </c>
      <c r="Q97" s="46">
        <v>0</v>
      </c>
      <c r="R97" s="46">
        <v>0</v>
      </c>
      <c r="S97" s="74">
        <v>0</v>
      </c>
      <c r="U97" s="73">
        <v>-260</v>
      </c>
      <c r="V97" s="74">
        <v>1.06</v>
      </c>
      <c r="W97">
        <v>0</v>
      </c>
      <c r="X97">
        <v>-183</v>
      </c>
      <c r="Y97">
        <v>0</v>
      </c>
      <c r="Z97">
        <v>0</v>
      </c>
      <c r="AA97">
        <v>1.06</v>
      </c>
      <c r="AB97">
        <v>-77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-208</v>
      </c>
      <c r="P98" s="46">
        <v>-102</v>
      </c>
      <c r="Q98" s="46">
        <v>0</v>
      </c>
      <c r="R98" s="46">
        <v>0</v>
      </c>
      <c r="S98" s="74">
        <v>0</v>
      </c>
      <c r="U98" s="73">
        <v>-310</v>
      </c>
      <c r="V98" s="74">
        <v>0</v>
      </c>
      <c r="W98">
        <v>0</v>
      </c>
      <c r="X98">
        <v>-208</v>
      </c>
      <c r="Y98">
        <v>0</v>
      </c>
      <c r="Z98">
        <v>0</v>
      </c>
      <c r="AA98">
        <v>0</v>
      </c>
      <c r="AB98">
        <v>-102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0.60140000000000005</v>
      </c>
      <c r="I99" s="69">
        <f t="shared" ref="I99:BQ99" si="1">SUM(I3:I98)/4000</f>
        <v>2.81E-3</v>
      </c>
      <c r="J99" s="69">
        <f t="shared" si="1"/>
        <v>0.17856000000000002</v>
      </c>
      <c r="K99" s="69">
        <f t="shared" si="1"/>
        <v>0.12423249999999997</v>
      </c>
      <c r="L99" s="69">
        <f t="shared" si="1"/>
        <v>2.1445000000000002E-2</v>
      </c>
      <c r="M99" s="69">
        <f t="shared" si="1"/>
        <v>1.8812499999999999E-2</v>
      </c>
      <c r="N99" s="68">
        <f t="shared" si="1"/>
        <v>-0.52949999999999997</v>
      </c>
      <c r="O99" s="69">
        <f t="shared" si="1"/>
        <v>-2.3702174999999999</v>
      </c>
      <c r="P99" s="69">
        <f t="shared" si="1"/>
        <v>-0.90849999999999997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-3.8082175</v>
      </c>
      <c r="V99" s="70">
        <f t="shared" si="1"/>
        <v>0.94725250000000005</v>
      </c>
      <c r="W99">
        <f t="shared" si="1"/>
        <v>7.1900000000000047E-2</v>
      </c>
      <c r="X99">
        <f t="shared" si="1"/>
        <v>-2.3674075000000001</v>
      </c>
      <c r="Y99">
        <f t="shared" si="1"/>
        <v>2.1445000000000002E-2</v>
      </c>
      <c r="Z99">
        <f t="shared" si="1"/>
        <v>0.12423249999999997</v>
      </c>
      <c r="AA99">
        <f t="shared" si="1"/>
        <v>1.8812499999999999E-2</v>
      </c>
      <c r="AB99">
        <f t="shared" si="1"/>
        <v>-0.72993999999999992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P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535</v>
      </c>
      <c r="Y1" t="s">
        <v>537</v>
      </c>
      <c r="Z1" t="s">
        <v>539</v>
      </c>
      <c r="AA1" t="s">
        <v>146</v>
      </c>
      <c r="AB1" t="s">
        <v>543</v>
      </c>
      <c r="AC1" t="s">
        <v>545</v>
      </c>
      <c r="AD1" t="s">
        <v>145</v>
      </c>
      <c r="AE1" t="s">
        <v>145</v>
      </c>
      <c r="AF1" t="s">
        <v>550</v>
      </c>
      <c r="AG1" t="s">
        <v>145</v>
      </c>
      <c r="AH1" t="s">
        <v>145</v>
      </c>
      <c r="AI1" t="s">
        <v>555</v>
      </c>
      <c r="AJ1" t="s">
        <v>557</v>
      </c>
      <c r="AK1" t="s">
        <v>145</v>
      </c>
      <c r="AL1" t="s">
        <v>560</v>
      </c>
      <c r="AM1" t="s">
        <v>562</v>
      </c>
      <c r="AN1" t="s">
        <v>564</v>
      </c>
      <c r="AO1" t="s">
        <v>566</v>
      </c>
      <c r="AP1" t="s">
        <v>568</v>
      </c>
      <c r="AQ1" t="s">
        <v>570</v>
      </c>
      <c r="AR1" t="s">
        <v>572</v>
      </c>
      <c r="AS1" t="s">
        <v>146</v>
      </c>
      <c r="AT1" t="s">
        <v>562</v>
      </c>
      <c r="AU1" t="s">
        <v>543</v>
      </c>
      <c r="AV1" t="s">
        <v>537</v>
      </c>
      <c r="AW1" t="s">
        <v>579</v>
      </c>
      <c r="AX1" t="s">
        <v>146</v>
      </c>
      <c r="AY1" t="s">
        <v>146</v>
      </c>
      <c r="AZ1" t="s">
        <v>145</v>
      </c>
    </row>
    <row r="2" spans="1:5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W2" s="28" t="s">
        <v>533</v>
      </c>
      <c r="X2" t="s">
        <v>148</v>
      </c>
      <c r="Y2" t="s">
        <v>148</v>
      </c>
      <c r="Z2" t="s">
        <v>358</v>
      </c>
      <c r="AA2" t="s">
        <v>541</v>
      </c>
      <c r="AB2" t="s">
        <v>148</v>
      </c>
      <c r="AC2" t="s">
        <v>369</v>
      </c>
      <c r="AD2" t="s">
        <v>533</v>
      </c>
      <c r="AE2" t="s">
        <v>548</v>
      </c>
      <c r="AF2" t="s">
        <v>369</v>
      </c>
      <c r="AG2" t="s">
        <v>552</v>
      </c>
      <c r="AH2" t="s">
        <v>548</v>
      </c>
      <c r="AI2" t="s">
        <v>148</v>
      </c>
      <c r="AJ2" t="s">
        <v>148</v>
      </c>
      <c r="AK2" t="s">
        <v>548</v>
      </c>
      <c r="AL2" t="s">
        <v>148</v>
      </c>
      <c r="AM2" t="s">
        <v>148</v>
      </c>
      <c r="AN2" t="s">
        <v>148</v>
      </c>
      <c r="AO2" t="s">
        <v>149</v>
      </c>
      <c r="AP2" t="s">
        <v>146</v>
      </c>
      <c r="AQ2" t="s">
        <v>145</v>
      </c>
      <c r="AR2" t="s">
        <v>145</v>
      </c>
      <c r="AS2" t="s">
        <v>574</v>
      </c>
      <c r="AT2" t="s">
        <v>148</v>
      </c>
      <c r="AU2" t="s">
        <v>148</v>
      </c>
      <c r="AV2" t="s">
        <v>148</v>
      </c>
      <c r="AW2" t="s">
        <v>148</v>
      </c>
      <c r="AX2" t="s">
        <v>581</v>
      </c>
      <c r="AY2" t="s">
        <v>548</v>
      </c>
      <c r="AZ2" t="s">
        <v>548</v>
      </c>
    </row>
    <row r="3" spans="1:5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0.38</v>
      </c>
      <c r="I3" s="53">
        <v>0</v>
      </c>
      <c r="J3" s="53">
        <v>1.47</v>
      </c>
      <c r="K3" s="53">
        <v>62.089999999999996</v>
      </c>
      <c r="L3" s="53">
        <v>7.7</v>
      </c>
      <c r="M3" s="72">
        <v>0</v>
      </c>
      <c r="N3" s="71">
        <v>203.17</v>
      </c>
      <c r="O3" s="53">
        <v>128.4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0.38</v>
      </c>
      <c r="AA3">
        <v>20</v>
      </c>
      <c r="AB3">
        <v>0</v>
      </c>
      <c r="AC3">
        <v>7.7</v>
      </c>
      <c r="AD3">
        <v>0</v>
      </c>
      <c r="AE3">
        <v>0</v>
      </c>
      <c r="AF3">
        <v>0</v>
      </c>
      <c r="AG3">
        <v>25</v>
      </c>
      <c r="AH3">
        <v>0</v>
      </c>
      <c r="AI3">
        <v>4.8099999999999996</v>
      </c>
      <c r="AJ3">
        <v>6.74</v>
      </c>
      <c r="AK3">
        <v>158.47999999999999</v>
      </c>
      <c r="AL3">
        <v>6.74</v>
      </c>
      <c r="AM3">
        <v>0</v>
      </c>
      <c r="AN3">
        <v>5.78</v>
      </c>
      <c r="AO3">
        <v>1.47</v>
      </c>
      <c r="AP3">
        <v>0</v>
      </c>
      <c r="AQ3">
        <v>0</v>
      </c>
      <c r="AR3">
        <v>0</v>
      </c>
      <c r="AS3">
        <v>100</v>
      </c>
      <c r="AT3">
        <v>0</v>
      </c>
      <c r="AU3">
        <v>8.18</v>
      </c>
      <c r="AV3">
        <v>11.55</v>
      </c>
      <c r="AW3">
        <v>18.29</v>
      </c>
      <c r="AX3">
        <v>0</v>
      </c>
      <c r="AY3">
        <v>8.4</v>
      </c>
      <c r="AZ3">
        <v>19.690000000000001</v>
      </c>
    </row>
    <row r="4" spans="1:52">
      <c r="A4" t="s">
        <v>234</v>
      </c>
      <c r="B4" t="s">
        <v>226</v>
      </c>
      <c r="C4" t="s">
        <v>228</v>
      </c>
      <c r="G4" t="s">
        <v>46</v>
      </c>
      <c r="H4" s="73">
        <v>0.38</v>
      </c>
      <c r="I4" s="46">
        <v>0</v>
      </c>
      <c r="J4" s="46">
        <v>1.47</v>
      </c>
      <c r="K4" s="46">
        <v>62.089999999999996</v>
      </c>
      <c r="L4" s="46">
        <v>7.7</v>
      </c>
      <c r="M4" s="74">
        <v>0</v>
      </c>
      <c r="N4" s="73">
        <v>203.17</v>
      </c>
      <c r="O4" s="46">
        <v>128.4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0.38</v>
      </c>
      <c r="AA4">
        <v>20</v>
      </c>
      <c r="AB4">
        <v>0</v>
      </c>
      <c r="AC4">
        <v>7.7</v>
      </c>
      <c r="AD4">
        <v>0</v>
      </c>
      <c r="AE4">
        <v>0</v>
      </c>
      <c r="AF4">
        <v>0</v>
      </c>
      <c r="AG4">
        <v>25</v>
      </c>
      <c r="AH4">
        <v>0</v>
      </c>
      <c r="AI4">
        <v>4.8099999999999996</v>
      </c>
      <c r="AJ4">
        <v>6.74</v>
      </c>
      <c r="AK4">
        <v>158.47999999999999</v>
      </c>
      <c r="AL4">
        <v>6.74</v>
      </c>
      <c r="AM4">
        <v>0</v>
      </c>
      <c r="AN4">
        <v>5.78</v>
      </c>
      <c r="AO4">
        <v>1.47</v>
      </c>
      <c r="AP4">
        <v>0</v>
      </c>
      <c r="AQ4">
        <v>0</v>
      </c>
      <c r="AR4">
        <v>0</v>
      </c>
      <c r="AS4">
        <v>100</v>
      </c>
      <c r="AT4">
        <v>0</v>
      </c>
      <c r="AU4">
        <v>8.18</v>
      </c>
      <c r="AV4">
        <v>11.55</v>
      </c>
      <c r="AW4">
        <v>18.29</v>
      </c>
      <c r="AX4">
        <v>0</v>
      </c>
      <c r="AY4">
        <v>8.4</v>
      </c>
      <c r="AZ4">
        <v>19.690000000000001</v>
      </c>
    </row>
    <row r="5" spans="1:52">
      <c r="A5" t="s">
        <v>235</v>
      </c>
      <c r="B5" t="s">
        <v>227</v>
      </c>
      <c r="C5" t="s">
        <v>229</v>
      </c>
      <c r="G5" t="s">
        <v>47</v>
      </c>
      <c r="H5" s="73">
        <v>0.38</v>
      </c>
      <c r="I5" s="46">
        <v>0</v>
      </c>
      <c r="J5" s="46">
        <v>1.47</v>
      </c>
      <c r="K5" s="46">
        <v>62.089999999999996</v>
      </c>
      <c r="L5" s="46">
        <v>7.7</v>
      </c>
      <c r="M5" s="74">
        <v>0</v>
      </c>
      <c r="N5" s="73">
        <v>203.17</v>
      </c>
      <c r="O5" s="46">
        <v>128.4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0.38</v>
      </c>
      <c r="AA5">
        <v>20</v>
      </c>
      <c r="AB5">
        <v>0</v>
      </c>
      <c r="AC5">
        <v>7.7</v>
      </c>
      <c r="AD5">
        <v>0</v>
      </c>
      <c r="AE5">
        <v>0</v>
      </c>
      <c r="AF5">
        <v>0</v>
      </c>
      <c r="AG5">
        <v>25</v>
      </c>
      <c r="AH5">
        <v>0</v>
      </c>
      <c r="AI5">
        <v>4.8099999999999996</v>
      </c>
      <c r="AJ5">
        <v>6.74</v>
      </c>
      <c r="AK5">
        <v>158.47999999999999</v>
      </c>
      <c r="AL5">
        <v>6.74</v>
      </c>
      <c r="AM5">
        <v>0</v>
      </c>
      <c r="AN5">
        <v>5.78</v>
      </c>
      <c r="AO5">
        <v>1.47</v>
      </c>
      <c r="AP5">
        <v>0</v>
      </c>
      <c r="AQ5">
        <v>0</v>
      </c>
      <c r="AR5">
        <v>0</v>
      </c>
      <c r="AS5">
        <v>100</v>
      </c>
      <c r="AT5">
        <v>0</v>
      </c>
      <c r="AU5">
        <v>8.18</v>
      </c>
      <c r="AV5">
        <v>11.55</v>
      </c>
      <c r="AW5">
        <v>18.29</v>
      </c>
      <c r="AX5">
        <v>0</v>
      </c>
      <c r="AY5">
        <v>8.4</v>
      </c>
      <c r="AZ5">
        <v>19.690000000000001</v>
      </c>
    </row>
    <row r="6" spans="1:52">
      <c r="A6" t="s">
        <v>236</v>
      </c>
      <c r="B6" t="s">
        <v>258</v>
      </c>
      <c r="C6" t="s">
        <v>230</v>
      </c>
      <c r="G6" t="s">
        <v>48</v>
      </c>
      <c r="H6" s="73">
        <v>0.38</v>
      </c>
      <c r="I6" s="46">
        <v>0</v>
      </c>
      <c r="J6" s="46">
        <v>1.47</v>
      </c>
      <c r="K6" s="46">
        <v>62.089999999999996</v>
      </c>
      <c r="L6" s="46">
        <v>7.7</v>
      </c>
      <c r="M6" s="74">
        <v>0</v>
      </c>
      <c r="N6" s="73">
        <v>203.17</v>
      </c>
      <c r="O6" s="46">
        <v>128.4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0.38</v>
      </c>
      <c r="AA6">
        <v>20</v>
      </c>
      <c r="AB6">
        <v>0</v>
      </c>
      <c r="AC6">
        <v>7.7</v>
      </c>
      <c r="AD6">
        <v>0</v>
      </c>
      <c r="AE6">
        <v>0</v>
      </c>
      <c r="AF6">
        <v>0</v>
      </c>
      <c r="AG6">
        <v>25</v>
      </c>
      <c r="AH6">
        <v>0</v>
      </c>
      <c r="AI6">
        <v>4.8099999999999996</v>
      </c>
      <c r="AJ6">
        <v>6.74</v>
      </c>
      <c r="AK6">
        <v>158.47999999999999</v>
      </c>
      <c r="AL6">
        <v>6.74</v>
      </c>
      <c r="AM6">
        <v>0</v>
      </c>
      <c r="AN6">
        <v>5.78</v>
      </c>
      <c r="AO6">
        <v>1.47</v>
      </c>
      <c r="AP6">
        <v>0</v>
      </c>
      <c r="AQ6">
        <v>0</v>
      </c>
      <c r="AR6">
        <v>0</v>
      </c>
      <c r="AS6">
        <v>100</v>
      </c>
      <c r="AT6">
        <v>0</v>
      </c>
      <c r="AU6">
        <v>8.18</v>
      </c>
      <c r="AV6">
        <v>11.55</v>
      </c>
      <c r="AW6">
        <v>18.29</v>
      </c>
      <c r="AX6">
        <v>0</v>
      </c>
      <c r="AY6">
        <v>8.4</v>
      </c>
      <c r="AZ6">
        <v>19.690000000000001</v>
      </c>
    </row>
    <row r="7" spans="1:52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1.47</v>
      </c>
      <c r="K7" s="46">
        <v>62.089999999999996</v>
      </c>
      <c r="L7" s="46">
        <v>7.7</v>
      </c>
      <c r="M7" s="74">
        <v>0</v>
      </c>
      <c r="N7" s="73">
        <v>203.17</v>
      </c>
      <c r="O7" s="46">
        <v>128.4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0.38</v>
      </c>
      <c r="AA7">
        <v>20</v>
      </c>
      <c r="AB7">
        <v>0</v>
      </c>
      <c r="AC7">
        <v>7.7</v>
      </c>
      <c r="AD7">
        <v>0</v>
      </c>
      <c r="AE7">
        <v>0</v>
      </c>
      <c r="AF7">
        <v>0</v>
      </c>
      <c r="AG7">
        <v>25</v>
      </c>
      <c r="AH7">
        <v>0</v>
      </c>
      <c r="AI7">
        <v>4.8099999999999996</v>
      </c>
      <c r="AJ7">
        <v>6.74</v>
      </c>
      <c r="AK7">
        <v>158.47999999999999</v>
      </c>
      <c r="AL7">
        <v>6.74</v>
      </c>
      <c r="AM7">
        <v>0</v>
      </c>
      <c r="AN7">
        <v>5.78</v>
      </c>
      <c r="AO7">
        <v>1.47</v>
      </c>
      <c r="AP7">
        <v>0</v>
      </c>
      <c r="AQ7">
        <v>0</v>
      </c>
      <c r="AR7">
        <v>0</v>
      </c>
      <c r="AS7">
        <v>100</v>
      </c>
      <c r="AT7">
        <v>0</v>
      </c>
      <c r="AU7">
        <v>8.18</v>
      </c>
      <c r="AV7">
        <v>11.55</v>
      </c>
      <c r="AW7">
        <v>18.29</v>
      </c>
      <c r="AX7">
        <v>0</v>
      </c>
      <c r="AY7">
        <v>8.4</v>
      </c>
      <c r="AZ7">
        <v>19.690000000000001</v>
      </c>
    </row>
    <row r="8" spans="1:52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1.47</v>
      </c>
      <c r="K8" s="46">
        <v>62.089999999999996</v>
      </c>
      <c r="L8" s="46">
        <v>7.7</v>
      </c>
      <c r="M8" s="74">
        <v>0</v>
      </c>
      <c r="N8" s="73">
        <v>203.17</v>
      </c>
      <c r="O8" s="46">
        <v>128.4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0.38</v>
      </c>
      <c r="AA8">
        <v>20</v>
      </c>
      <c r="AB8">
        <v>0</v>
      </c>
      <c r="AC8">
        <v>7.7</v>
      </c>
      <c r="AD8">
        <v>0</v>
      </c>
      <c r="AE8">
        <v>0</v>
      </c>
      <c r="AF8">
        <v>0</v>
      </c>
      <c r="AG8">
        <v>25</v>
      </c>
      <c r="AH8">
        <v>0</v>
      </c>
      <c r="AI8">
        <v>4.8099999999999996</v>
      </c>
      <c r="AJ8">
        <v>6.74</v>
      </c>
      <c r="AK8">
        <v>158.47999999999999</v>
      </c>
      <c r="AL8">
        <v>6.74</v>
      </c>
      <c r="AM8">
        <v>0</v>
      </c>
      <c r="AN8">
        <v>5.78</v>
      </c>
      <c r="AO8">
        <v>1.47</v>
      </c>
      <c r="AP8">
        <v>0</v>
      </c>
      <c r="AQ8">
        <v>0</v>
      </c>
      <c r="AR8">
        <v>0</v>
      </c>
      <c r="AS8">
        <v>100</v>
      </c>
      <c r="AT8">
        <v>0</v>
      </c>
      <c r="AU8">
        <v>8.18</v>
      </c>
      <c r="AV8">
        <v>11.55</v>
      </c>
      <c r="AW8">
        <v>18.29</v>
      </c>
      <c r="AX8">
        <v>0</v>
      </c>
      <c r="AY8">
        <v>8.4</v>
      </c>
      <c r="AZ8">
        <v>19.690000000000001</v>
      </c>
    </row>
    <row r="9" spans="1:52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1.47</v>
      </c>
      <c r="K9" s="46">
        <v>62.089999999999996</v>
      </c>
      <c r="L9" s="46">
        <v>7.7</v>
      </c>
      <c r="M9" s="74">
        <v>0</v>
      </c>
      <c r="N9" s="73">
        <v>203.17</v>
      </c>
      <c r="O9" s="46">
        <v>128.4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0.38</v>
      </c>
      <c r="AA9">
        <v>20</v>
      </c>
      <c r="AB9">
        <v>0</v>
      </c>
      <c r="AC9">
        <v>7.7</v>
      </c>
      <c r="AD9">
        <v>0</v>
      </c>
      <c r="AE9">
        <v>0</v>
      </c>
      <c r="AF9">
        <v>0</v>
      </c>
      <c r="AG9">
        <v>25</v>
      </c>
      <c r="AH9">
        <v>0</v>
      </c>
      <c r="AI9">
        <v>4.8099999999999996</v>
      </c>
      <c r="AJ9">
        <v>6.74</v>
      </c>
      <c r="AK9">
        <v>158.47999999999999</v>
      </c>
      <c r="AL9">
        <v>6.74</v>
      </c>
      <c r="AM9">
        <v>0</v>
      </c>
      <c r="AN9">
        <v>5.78</v>
      </c>
      <c r="AO9">
        <v>1.47</v>
      </c>
      <c r="AP9">
        <v>0</v>
      </c>
      <c r="AQ9">
        <v>0</v>
      </c>
      <c r="AR9">
        <v>0</v>
      </c>
      <c r="AS9">
        <v>100</v>
      </c>
      <c r="AT9">
        <v>0</v>
      </c>
      <c r="AU9">
        <v>8.18</v>
      </c>
      <c r="AV9">
        <v>11.55</v>
      </c>
      <c r="AW9">
        <v>18.29</v>
      </c>
      <c r="AX9">
        <v>0</v>
      </c>
      <c r="AY9">
        <v>8.4</v>
      </c>
      <c r="AZ9">
        <v>19.690000000000001</v>
      </c>
    </row>
    <row r="10" spans="1:52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1.47</v>
      </c>
      <c r="K10" s="46">
        <v>62.089999999999996</v>
      </c>
      <c r="L10" s="46">
        <v>7.7</v>
      </c>
      <c r="M10" s="74">
        <v>0</v>
      </c>
      <c r="N10" s="73">
        <v>203.17</v>
      </c>
      <c r="O10" s="46">
        <v>128.4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0.38</v>
      </c>
      <c r="AA10">
        <v>20</v>
      </c>
      <c r="AB10">
        <v>0</v>
      </c>
      <c r="AC10">
        <v>7.7</v>
      </c>
      <c r="AD10">
        <v>0</v>
      </c>
      <c r="AE10">
        <v>0</v>
      </c>
      <c r="AF10">
        <v>0</v>
      </c>
      <c r="AG10">
        <v>25</v>
      </c>
      <c r="AH10">
        <v>0</v>
      </c>
      <c r="AI10">
        <v>4.8099999999999996</v>
      </c>
      <c r="AJ10">
        <v>6.74</v>
      </c>
      <c r="AK10">
        <v>158.47999999999999</v>
      </c>
      <c r="AL10">
        <v>6.74</v>
      </c>
      <c r="AM10">
        <v>0</v>
      </c>
      <c r="AN10">
        <v>5.78</v>
      </c>
      <c r="AO10">
        <v>1.47</v>
      </c>
      <c r="AP10">
        <v>0</v>
      </c>
      <c r="AQ10">
        <v>0</v>
      </c>
      <c r="AR10">
        <v>0</v>
      </c>
      <c r="AS10">
        <v>100</v>
      </c>
      <c r="AT10">
        <v>0</v>
      </c>
      <c r="AU10">
        <v>8.18</v>
      </c>
      <c r="AV10">
        <v>11.55</v>
      </c>
      <c r="AW10">
        <v>18.29</v>
      </c>
      <c r="AX10">
        <v>0</v>
      </c>
      <c r="AY10">
        <v>8.4</v>
      </c>
      <c r="AZ10">
        <v>19.690000000000001</v>
      </c>
    </row>
    <row r="11" spans="1:52">
      <c r="A11" t="s">
        <v>240</v>
      </c>
      <c r="C11" t="s">
        <v>316</v>
      </c>
      <c r="G11" t="s">
        <v>53</v>
      </c>
      <c r="H11" s="73">
        <v>0.38</v>
      </c>
      <c r="I11" s="46">
        <v>0</v>
      </c>
      <c r="J11" s="46">
        <v>1.38</v>
      </c>
      <c r="K11" s="46">
        <v>62.089999999999996</v>
      </c>
      <c r="L11" s="46">
        <v>7.7</v>
      </c>
      <c r="M11" s="74">
        <v>0</v>
      </c>
      <c r="N11" s="73">
        <v>203.17</v>
      </c>
      <c r="O11" s="46">
        <v>128.4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0.38</v>
      </c>
      <c r="AA11">
        <v>20</v>
      </c>
      <c r="AB11">
        <v>0</v>
      </c>
      <c r="AC11">
        <v>7.7</v>
      </c>
      <c r="AD11">
        <v>0</v>
      </c>
      <c r="AE11">
        <v>0</v>
      </c>
      <c r="AF11">
        <v>0</v>
      </c>
      <c r="AG11">
        <v>25</v>
      </c>
      <c r="AH11">
        <v>0</v>
      </c>
      <c r="AI11">
        <v>4.8099999999999996</v>
      </c>
      <c r="AJ11">
        <v>6.74</v>
      </c>
      <c r="AK11">
        <v>158.47999999999999</v>
      </c>
      <c r="AL11">
        <v>6.74</v>
      </c>
      <c r="AM11">
        <v>0</v>
      </c>
      <c r="AN11">
        <v>5.78</v>
      </c>
      <c r="AO11">
        <v>1.38</v>
      </c>
      <c r="AP11">
        <v>0</v>
      </c>
      <c r="AQ11">
        <v>0</v>
      </c>
      <c r="AR11">
        <v>0</v>
      </c>
      <c r="AS11">
        <v>100</v>
      </c>
      <c r="AT11">
        <v>0</v>
      </c>
      <c r="AU11">
        <v>8.18</v>
      </c>
      <c r="AV11">
        <v>11.55</v>
      </c>
      <c r="AW11">
        <v>18.29</v>
      </c>
      <c r="AX11">
        <v>0</v>
      </c>
      <c r="AY11">
        <v>8.4</v>
      </c>
      <c r="AZ11">
        <v>19.690000000000001</v>
      </c>
    </row>
    <row r="12" spans="1:52">
      <c r="A12" t="s">
        <v>241</v>
      </c>
      <c r="C12" t="s">
        <v>336</v>
      </c>
      <c r="G12" t="s">
        <v>54</v>
      </c>
      <c r="H12" s="73">
        <v>0.38</v>
      </c>
      <c r="I12" s="46">
        <v>0</v>
      </c>
      <c r="J12" s="46">
        <v>1.38</v>
      </c>
      <c r="K12" s="46">
        <v>62.089999999999996</v>
      </c>
      <c r="L12" s="46">
        <v>7.7</v>
      </c>
      <c r="M12" s="74">
        <v>0</v>
      </c>
      <c r="N12" s="73">
        <v>203.17</v>
      </c>
      <c r="O12" s="46">
        <v>128.4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0.38</v>
      </c>
      <c r="AA12">
        <v>20</v>
      </c>
      <c r="AB12">
        <v>0</v>
      </c>
      <c r="AC12">
        <v>7.7</v>
      </c>
      <c r="AD12">
        <v>0</v>
      </c>
      <c r="AE12">
        <v>0</v>
      </c>
      <c r="AF12">
        <v>0</v>
      </c>
      <c r="AG12">
        <v>25</v>
      </c>
      <c r="AH12">
        <v>0</v>
      </c>
      <c r="AI12">
        <v>4.8099999999999996</v>
      </c>
      <c r="AJ12">
        <v>6.74</v>
      </c>
      <c r="AK12">
        <v>158.47999999999999</v>
      </c>
      <c r="AL12">
        <v>6.74</v>
      </c>
      <c r="AM12">
        <v>0</v>
      </c>
      <c r="AN12">
        <v>5.78</v>
      </c>
      <c r="AO12">
        <v>1.38</v>
      </c>
      <c r="AP12">
        <v>0</v>
      </c>
      <c r="AQ12">
        <v>0</v>
      </c>
      <c r="AR12">
        <v>0</v>
      </c>
      <c r="AS12">
        <v>100</v>
      </c>
      <c r="AT12">
        <v>0</v>
      </c>
      <c r="AU12">
        <v>8.18</v>
      </c>
      <c r="AV12">
        <v>11.55</v>
      </c>
      <c r="AW12">
        <v>18.29</v>
      </c>
      <c r="AX12">
        <v>0</v>
      </c>
      <c r="AY12">
        <v>8.4</v>
      </c>
      <c r="AZ12">
        <v>19.690000000000001</v>
      </c>
    </row>
    <row r="13" spans="1:52">
      <c r="A13" t="s">
        <v>242</v>
      </c>
      <c r="G13" t="s">
        <v>55</v>
      </c>
      <c r="H13" s="73">
        <v>0.38</v>
      </c>
      <c r="I13" s="46">
        <v>0</v>
      </c>
      <c r="J13" s="46">
        <v>1.38</v>
      </c>
      <c r="K13" s="46">
        <v>62.089999999999996</v>
      </c>
      <c r="L13" s="46">
        <v>7.7</v>
      </c>
      <c r="M13" s="74">
        <v>0</v>
      </c>
      <c r="N13" s="73">
        <v>203.17</v>
      </c>
      <c r="O13" s="46">
        <v>128.4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0.38</v>
      </c>
      <c r="AA13">
        <v>20</v>
      </c>
      <c r="AB13">
        <v>0</v>
      </c>
      <c r="AC13">
        <v>7.7</v>
      </c>
      <c r="AD13">
        <v>0</v>
      </c>
      <c r="AE13">
        <v>0</v>
      </c>
      <c r="AF13">
        <v>0</v>
      </c>
      <c r="AG13">
        <v>25</v>
      </c>
      <c r="AH13">
        <v>0</v>
      </c>
      <c r="AI13">
        <v>4.8099999999999996</v>
      </c>
      <c r="AJ13">
        <v>6.74</v>
      </c>
      <c r="AK13">
        <v>158.47999999999999</v>
      </c>
      <c r="AL13">
        <v>6.74</v>
      </c>
      <c r="AM13">
        <v>0</v>
      </c>
      <c r="AN13">
        <v>5.78</v>
      </c>
      <c r="AO13">
        <v>1.38</v>
      </c>
      <c r="AP13">
        <v>0</v>
      </c>
      <c r="AQ13">
        <v>0</v>
      </c>
      <c r="AR13">
        <v>0</v>
      </c>
      <c r="AS13">
        <v>100</v>
      </c>
      <c r="AT13">
        <v>0</v>
      </c>
      <c r="AU13">
        <v>8.18</v>
      </c>
      <c r="AV13">
        <v>11.55</v>
      </c>
      <c r="AW13">
        <v>18.29</v>
      </c>
      <c r="AX13">
        <v>0</v>
      </c>
      <c r="AY13">
        <v>8.4</v>
      </c>
      <c r="AZ13">
        <v>19.690000000000001</v>
      </c>
    </row>
    <row r="14" spans="1:52">
      <c r="A14" t="s">
        <v>243</v>
      </c>
      <c r="G14" t="s">
        <v>56</v>
      </c>
      <c r="H14" s="73">
        <v>0.38</v>
      </c>
      <c r="I14" s="46">
        <v>0</v>
      </c>
      <c r="J14" s="46">
        <v>1.38</v>
      </c>
      <c r="K14" s="46">
        <v>62.089999999999996</v>
      </c>
      <c r="L14" s="46">
        <v>7.7</v>
      </c>
      <c r="M14" s="74">
        <v>0</v>
      </c>
      <c r="N14" s="73">
        <v>203.17</v>
      </c>
      <c r="O14" s="46">
        <v>128.4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0.38</v>
      </c>
      <c r="AA14">
        <v>20</v>
      </c>
      <c r="AB14">
        <v>0</v>
      </c>
      <c r="AC14">
        <v>7.7</v>
      </c>
      <c r="AD14">
        <v>0</v>
      </c>
      <c r="AE14">
        <v>0</v>
      </c>
      <c r="AF14">
        <v>0</v>
      </c>
      <c r="AG14">
        <v>25</v>
      </c>
      <c r="AH14">
        <v>0</v>
      </c>
      <c r="AI14">
        <v>4.8099999999999996</v>
      </c>
      <c r="AJ14">
        <v>6.74</v>
      </c>
      <c r="AK14">
        <v>158.47999999999999</v>
      </c>
      <c r="AL14">
        <v>6.74</v>
      </c>
      <c r="AM14">
        <v>0</v>
      </c>
      <c r="AN14">
        <v>5.78</v>
      </c>
      <c r="AO14">
        <v>1.38</v>
      </c>
      <c r="AP14">
        <v>0</v>
      </c>
      <c r="AQ14">
        <v>0</v>
      </c>
      <c r="AR14">
        <v>0</v>
      </c>
      <c r="AS14">
        <v>100</v>
      </c>
      <c r="AT14">
        <v>0</v>
      </c>
      <c r="AU14">
        <v>8.18</v>
      </c>
      <c r="AV14">
        <v>11.55</v>
      </c>
      <c r="AW14">
        <v>18.29</v>
      </c>
      <c r="AX14">
        <v>0</v>
      </c>
      <c r="AY14">
        <v>8.4</v>
      </c>
      <c r="AZ14">
        <v>19.690000000000001</v>
      </c>
    </row>
    <row r="15" spans="1:52">
      <c r="A15" t="s">
        <v>244</v>
      </c>
      <c r="G15" t="s">
        <v>57</v>
      </c>
      <c r="H15" s="73">
        <v>0.38</v>
      </c>
      <c r="I15" s="46">
        <v>0</v>
      </c>
      <c r="J15" s="46">
        <v>1.47</v>
      </c>
      <c r="K15" s="46">
        <v>62.089999999999996</v>
      </c>
      <c r="L15" s="46">
        <v>7.7</v>
      </c>
      <c r="M15" s="74">
        <v>0</v>
      </c>
      <c r="N15" s="73">
        <v>203.17</v>
      </c>
      <c r="O15" s="46">
        <v>128.4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0.38</v>
      </c>
      <c r="AA15">
        <v>20</v>
      </c>
      <c r="AB15">
        <v>0</v>
      </c>
      <c r="AC15">
        <v>7.7</v>
      </c>
      <c r="AD15">
        <v>0</v>
      </c>
      <c r="AE15">
        <v>0</v>
      </c>
      <c r="AF15">
        <v>0</v>
      </c>
      <c r="AG15">
        <v>25</v>
      </c>
      <c r="AH15">
        <v>0</v>
      </c>
      <c r="AI15">
        <v>4.8099999999999996</v>
      </c>
      <c r="AJ15">
        <v>6.74</v>
      </c>
      <c r="AK15">
        <v>158.47999999999999</v>
      </c>
      <c r="AL15">
        <v>6.74</v>
      </c>
      <c r="AM15">
        <v>0</v>
      </c>
      <c r="AN15">
        <v>5.78</v>
      </c>
      <c r="AO15">
        <v>1.47</v>
      </c>
      <c r="AP15">
        <v>0</v>
      </c>
      <c r="AQ15">
        <v>0</v>
      </c>
      <c r="AR15">
        <v>0</v>
      </c>
      <c r="AS15">
        <v>100</v>
      </c>
      <c r="AT15">
        <v>0</v>
      </c>
      <c r="AU15">
        <v>8.18</v>
      </c>
      <c r="AV15">
        <v>11.55</v>
      </c>
      <c r="AW15">
        <v>18.29</v>
      </c>
      <c r="AX15">
        <v>0</v>
      </c>
      <c r="AY15">
        <v>8.4</v>
      </c>
      <c r="AZ15">
        <v>19.690000000000001</v>
      </c>
    </row>
    <row r="16" spans="1:52">
      <c r="A16" t="s">
        <v>245</v>
      </c>
      <c r="G16" t="s">
        <v>58</v>
      </c>
      <c r="H16" s="73">
        <v>0.38</v>
      </c>
      <c r="I16" s="46">
        <v>0</v>
      </c>
      <c r="J16" s="46">
        <v>1.47</v>
      </c>
      <c r="K16" s="46">
        <v>62.089999999999996</v>
      </c>
      <c r="L16" s="46">
        <v>7.7</v>
      </c>
      <c r="M16" s="74">
        <v>0</v>
      </c>
      <c r="N16" s="73">
        <v>203.17</v>
      </c>
      <c r="O16" s="46">
        <v>128.4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0.38</v>
      </c>
      <c r="AA16">
        <v>20</v>
      </c>
      <c r="AB16">
        <v>0</v>
      </c>
      <c r="AC16">
        <v>7.7</v>
      </c>
      <c r="AD16">
        <v>0</v>
      </c>
      <c r="AE16">
        <v>0</v>
      </c>
      <c r="AF16">
        <v>0</v>
      </c>
      <c r="AG16">
        <v>25</v>
      </c>
      <c r="AH16">
        <v>0</v>
      </c>
      <c r="AI16">
        <v>4.8099999999999996</v>
      </c>
      <c r="AJ16">
        <v>6.74</v>
      </c>
      <c r="AK16">
        <v>158.47999999999999</v>
      </c>
      <c r="AL16">
        <v>6.74</v>
      </c>
      <c r="AM16">
        <v>0</v>
      </c>
      <c r="AN16">
        <v>5.78</v>
      </c>
      <c r="AO16">
        <v>1.47</v>
      </c>
      <c r="AP16">
        <v>0</v>
      </c>
      <c r="AQ16">
        <v>0</v>
      </c>
      <c r="AR16">
        <v>0</v>
      </c>
      <c r="AS16">
        <v>100</v>
      </c>
      <c r="AT16">
        <v>0</v>
      </c>
      <c r="AU16">
        <v>8.18</v>
      </c>
      <c r="AV16">
        <v>11.55</v>
      </c>
      <c r="AW16">
        <v>18.29</v>
      </c>
      <c r="AX16">
        <v>0</v>
      </c>
      <c r="AY16">
        <v>8.4</v>
      </c>
      <c r="AZ16">
        <v>19.690000000000001</v>
      </c>
    </row>
    <row r="17" spans="1:52">
      <c r="A17" t="s">
        <v>246</v>
      </c>
      <c r="G17" t="s">
        <v>59</v>
      </c>
      <c r="H17" s="73">
        <v>0.38</v>
      </c>
      <c r="I17" s="46">
        <v>0</v>
      </c>
      <c r="J17" s="46">
        <v>1.47</v>
      </c>
      <c r="K17" s="46">
        <v>62.089999999999996</v>
      </c>
      <c r="L17" s="46">
        <v>7.7</v>
      </c>
      <c r="M17" s="74">
        <v>0</v>
      </c>
      <c r="N17" s="73">
        <v>203.17</v>
      </c>
      <c r="O17" s="46">
        <v>128.4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0.38</v>
      </c>
      <c r="AA17">
        <v>20</v>
      </c>
      <c r="AB17">
        <v>0</v>
      </c>
      <c r="AC17">
        <v>7.7</v>
      </c>
      <c r="AD17">
        <v>0</v>
      </c>
      <c r="AE17">
        <v>0</v>
      </c>
      <c r="AF17">
        <v>0</v>
      </c>
      <c r="AG17">
        <v>25</v>
      </c>
      <c r="AH17">
        <v>0</v>
      </c>
      <c r="AI17">
        <v>4.8099999999999996</v>
      </c>
      <c r="AJ17">
        <v>6.74</v>
      </c>
      <c r="AK17">
        <v>158.47999999999999</v>
      </c>
      <c r="AL17">
        <v>6.74</v>
      </c>
      <c r="AM17">
        <v>0</v>
      </c>
      <c r="AN17">
        <v>5.78</v>
      </c>
      <c r="AO17">
        <v>1.47</v>
      </c>
      <c r="AP17">
        <v>0</v>
      </c>
      <c r="AQ17">
        <v>0</v>
      </c>
      <c r="AR17">
        <v>0</v>
      </c>
      <c r="AS17">
        <v>100</v>
      </c>
      <c r="AT17">
        <v>0</v>
      </c>
      <c r="AU17">
        <v>8.18</v>
      </c>
      <c r="AV17">
        <v>11.55</v>
      </c>
      <c r="AW17">
        <v>18.29</v>
      </c>
      <c r="AX17">
        <v>0</v>
      </c>
      <c r="AY17">
        <v>8.4</v>
      </c>
      <c r="AZ17">
        <v>19.690000000000001</v>
      </c>
    </row>
    <row r="18" spans="1:52">
      <c r="A18" t="s">
        <v>247</v>
      </c>
      <c r="G18" t="s">
        <v>60</v>
      </c>
      <c r="H18" s="73">
        <v>0.38</v>
      </c>
      <c r="I18" s="46">
        <v>0</v>
      </c>
      <c r="J18" s="46">
        <v>1.47</v>
      </c>
      <c r="K18" s="46">
        <v>62.089999999999996</v>
      </c>
      <c r="L18" s="46">
        <v>7.7</v>
      </c>
      <c r="M18" s="74">
        <v>0</v>
      </c>
      <c r="N18" s="73">
        <v>203.17</v>
      </c>
      <c r="O18" s="46">
        <v>128.4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0.38</v>
      </c>
      <c r="AA18">
        <v>20</v>
      </c>
      <c r="AB18">
        <v>0</v>
      </c>
      <c r="AC18">
        <v>7.7</v>
      </c>
      <c r="AD18">
        <v>0</v>
      </c>
      <c r="AE18">
        <v>0</v>
      </c>
      <c r="AF18">
        <v>0</v>
      </c>
      <c r="AG18">
        <v>25</v>
      </c>
      <c r="AH18">
        <v>0</v>
      </c>
      <c r="AI18">
        <v>4.8099999999999996</v>
      </c>
      <c r="AJ18">
        <v>6.74</v>
      </c>
      <c r="AK18">
        <v>158.47999999999999</v>
      </c>
      <c r="AL18">
        <v>6.74</v>
      </c>
      <c r="AM18">
        <v>0</v>
      </c>
      <c r="AN18">
        <v>5.78</v>
      </c>
      <c r="AO18">
        <v>1.47</v>
      </c>
      <c r="AP18">
        <v>0</v>
      </c>
      <c r="AQ18">
        <v>0</v>
      </c>
      <c r="AR18">
        <v>0</v>
      </c>
      <c r="AS18">
        <v>100</v>
      </c>
      <c r="AT18">
        <v>0</v>
      </c>
      <c r="AU18">
        <v>8.18</v>
      </c>
      <c r="AV18">
        <v>11.55</v>
      </c>
      <c r="AW18">
        <v>18.29</v>
      </c>
      <c r="AX18">
        <v>0</v>
      </c>
      <c r="AY18">
        <v>8.4</v>
      </c>
      <c r="AZ18">
        <v>19.690000000000001</v>
      </c>
    </row>
    <row r="19" spans="1:52">
      <c r="A19" t="s">
        <v>261</v>
      </c>
      <c r="G19" t="s">
        <v>61</v>
      </c>
      <c r="H19" s="73">
        <v>0.38</v>
      </c>
      <c r="I19" s="46">
        <v>0</v>
      </c>
      <c r="J19" s="46">
        <v>1.47</v>
      </c>
      <c r="K19" s="46">
        <v>62.089999999999996</v>
      </c>
      <c r="L19" s="46">
        <v>7.7</v>
      </c>
      <c r="M19" s="74">
        <v>0</v>
      </c>
      <c r="N19" s="73">
        <v>203.17</v>
      </c>
      <c r="O19" s="46">
        <v>128.4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0.38</v>
      </c>
      <c r="AA19">
        <v>20</v>
      </c>
      <c r="AB19">
        <v>0</v>
      </c>
      <c r="AC19">
        <v>7.7</v>
      </c>
      <c r="AD19">
        <v>0</v>
      </c>
      <c r="AE19">
        <v>0</v>
      </c>
      <c r="AF19">
        <v>0</v>
      </c>
      <c r="AG19">
        <v>25</v>
      </c>
      <c r="AH19">
        <v>0</v>
      </c>
      <c r="AI19">
        <v>4.8099999999999996</v>
      </c>
      <c r="AJ19">
        <v>6.74</v>
      </c>
      <c r="AK19">
        <v>158.47999999999999</v>
      </c>
      <c r="AL19">
        <v>6.74</v>
      </c>
      <c r="AM19">
        <v>0</v>
      </c>
      <c r="AN19">
        <v>5.78</v>
      </c>
      <c r="AO19">
        <v>1.47</v>
      </c>
      <c r="AP19">
        <v>0</v>
      </c>
      <c r="AQ19">
        <v>0</v>
      </c>
      <c r="AR19">
        <v>0</v>
      </c>
      <c r="AS19">
        <v>100</v>
      </c>
      <c r="AT19">
        <v>0</v>
      </c>
      <c r="AU19">
        <v>8.18</v>
      </c>
      <c r="AV19">
        <v>11.55</v>
      </c>
      <c r="AW19">
        <v>18.29</v>
      </c>
      <c r="AX19">
        <v>0</v>
      </c>
      <c r="AY19">
        <v>8.4</v>
      </c>
      <c r="AZ19">
        <v>19.690000000000001</v>
      </c>
    </row>
    <row r="20" spans="1:52">
      <c r="A20" t="s">
        <v>262</v>
      </c>
      <c r="G20" t="s">
        <v>62</v>
      </c>
      <c r="H20" s="73">
        <v>0.38</v>
      </c>
      <c r="I20" s="46">
        <v>0</v>
      </c>
      <c r="J20" s="46">
        <v>1.47</v>
      </c>
      <c r="K20" s="46">
        <v>62.089999999999996</v>
      </c>
      <c r="L20" s="46">
        <v>7.7</v>
      </c>
      <c r="M20" s="74">
        <v>0</v>
      </c>
      <c r="N20" s="73">
        <v>203.17</v>
      </c>
      <c r="O20" s="46">
        <v>128.4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0.38</v>
      </c>
      <c r="AA20">
        <v>20</v>
      </c>
      <c r="AB20">
        <v>0</v>
      </c>
      <c r="AC20">
        <v>7.7</v>
      </c>
      <c r="AD20">
        <v>0</v>
      </c>
      <c r="AE20">
        <v>0</v>
      </c>
      <c r="AF20">
        <v>0</v>
      </c>
      <c r="AG20">
        <v>25</v>
      </c>
      <c r="AH20">
        <v>0</v>
      </c>
      <c r="AI20">
        <v>4.8099999999999996</v>
      </c>
      <c r="AJ20">
        <v>6.74</v>
      </c>
      <c r="AK20">
        <v>158.47999999999999</v>
      </c>
      <c r="AL20">
        <v>6.74</v>
      </c>
      <c r="AM20">
        <v>0</v>
      </c>
      <c r="AN20">
        <v>5.78</v>
      </c>
      <c r="AO20">
        <v>1.47</v>
      </c>
      <c r="AP20">
        <v>0</v>
      </c>
      <c r="AQ20">
        <v>0</v>
      </c>
      <c r="AR20">
        <v>0</v>
      </c>
      <c r="AS20">
        <v>100</v>
      </c>
      <c r="AT20">
        <v>0</v>
      </c>
      <c r="AU20">
        <v>8.18</v>
      </c>
      <c r="AV20">
        <v>11.55</v>
      </c>
      <c r="AW20">
        <v>18.29</v>
      </c>
      <c r="AX20">
        <v>0</v>
      </c>
      <c r="AY20">
        <v>8.4</v>
      </c>
      <c r="AZ20">
        <v>19.690000000000001</v>
      </c>
    </row>
    <row r="21" spans="1:52">
      <c r="A21" t="s">
        <v>248</v>
      </c>
      <c r="G21" t="s">
        <v>63</v>
      </c>
      <c r="H21" s="73">
        <v>0.38</v>
      </c>
      <c r="I21" s="46">
        <v>0</v>
      </c>
      <c r="J21" s="46">
        <v>1.47</v>
      </c>
      <c r="K21" s="46">
        <v>62.089999999999996</v>
      </c>
      <c r="L21" s="46">
        <v>7.7</v>
      </c>
      <c r="M21" s="74">
        <v>0</v>
      </c>
      <c r="N21" s="73">
        <v>203.17</v>
      </c>
      <c r="O21" s="46">
        <v>128.4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0.38</v>
      </c>
      <c r="AA21">
        <v>20</v>
      </c>
      <c r="AB21">
        <v>0</v>
      </c>
      <c r="AC21">
        <v>7.7</v>
      </c>
      <c r="AD21">
        <v>0</v>
      </c>
      <c r="AE21">
        <v>0</v>
      </c>
      <c r="AF21">
        <v>0</v>
      </c>
      <c r="AG21">
        <v>25</v>
      </c>
      <c r="AH21">
        <v>0</v>
      </c>
      <c r="AI21">
        <v>4.8099999999999996</v>
      </c>
      <c r="AJ21">
        <v>6.74</v>
      </c>
      <c r="AK21">
        <v>158.47999999999999</v>
      </c>
      <c r="AL21">
        <v>6.74</v>
      </c>
      <c r="AM21">
        <v>0</v>
      </c>
      <c r="AN21">
        <v>5.78</v>
      </c>
      <c r="AO21">
        <v>1.47</v>
      </c>
      <c r="AP21">
        <v>0</v>
      </c>
      <c r="AQ21">
        <v>0</v>
      </c>
      <c r="AR21">
        <v>0</v>
      </c>
      <c r="AS21">
        <v>100</v>
      </c>
      <c r="AT21">
        <v>0</v>
      </c>
      <c r="AU21">
        <v>8.18</v>
      </c>
      <c r="AV21">
        <v>11.55</v>
      </c>
      <c r="AW21">
        <v>18.29</v>
      </c>
      <c r="AX21">
        <v>0</v>
      </c>
      <c r="AY21">
        <v>8.4</v>
      </c>
      <c r="AZ21">
        <v>19.690000000000001</v>
      </c>
    </row>
    <row r="22" spans="1:52">
      <c r="A22" t="s">
        <v>249</v>
      </c>
      <c r="G22" t="s">
        <v>64</v>
      </c>
      <c r="H22" s="73">
        <v>0.38</v>
      </c>
      <c r="I22" s="46">
        <v>0</v>
      </c>
      <c r="J22" s="46">
        <v>1.47</v>
      </c>
      <c r="K22" s="46">
        <v>62.089999999999996</v>
      </c>
      <c r="L22" s="46">
        <v>7.7</v>
      </c>
      <c r="M22" s="74">
        <v>0</v>
      </c>
      <c r="N22" s="73">
        <v>203.17</v>
      </c>
      <c r="O22" s="46">
        <v>128.4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0.38</v>
      </c>
      <c r="AA22">
        <v>20</v>
      </c>
      <c r="AB22">
        <v>0</v>
      </c>
      <c r="AC22">
        <v>7.7</v>
      </c>
      <c r="AD22">
        <v>0</v>
      </c>
      <c r="AE22">
        <v>0</v>
      </c>
      <c r="AF22">
        <v>0</v>
      </c>
      <c r="AG22">
        <v>25</v>
      </c>
      <c r="AH22">
        <v>0</v>
      </c>
      <c r="AI22">
        <v>4.8099999999999996</v>
      </c>
      <c r="AJ22">
        <v>6.74</v>
      </c>
      <c r="AK22">
        <v>158.47999999999999</v>
      </c>
      <c r="AL22">
        <v>6.74</v>
      </c>
      <c r="AM22">
        <v>0</v>
      </c>
      <c r="AN22">
        <v>5.78</v>
      </c>
      <c r="AO22">
        <v>1.47</v>
      </c>
      <c r="AP22">
        <v>0</v>
      </c>
      <c r="AQ22">
        <v>0</v>
      </c>
      <c r="AR22">
        <v>0</v>
      </c>
      <c r="AS22">
        <v>100</v>
      </c>
      <c r="AT22">
        <v>0</v>
      </c>
      <c r="AU22">
        <v>8.18</v>
      </c>
      <c r="AV22">
        <v>11.55</v>
      </c>
      <c r="AW22">
        <v>18.29</v>
      </c>
      <c r="AX22">
        <v>0</v>
      </c>
      <c r="AY22">
        <v>8.4</v>
      </c>
      <c r="AZ22">
        <v>19.690000000000001</v>
      </c>
    </row>
    <row r="23" spans="1:52">
      <c r="A23" t="s">
        <v>250</v>
      </c>
      <c r="G23" t="s">
        <v>65</v>
      </c>
      <c r="H23" s="73">
        <v>0.38</v>
      </c>
      <c r="I23" s="46">
        <v>0</v>
      </c>
      <c r="J23" s="46">
        <v>1.38</v>
      </c>
      <c r="K23" s="46">
        <v>62.089999999999996</v>
      </c>
      <c r="L23" s="46">
        <v>7.7</v>
      </c>
      <c r="M23" s="74">
        <v>0</v>
      </c>
      <c r="N23" s="73">
        <v>203.17</v>
      </c>
      <c r="O23" s="46">
        <v>128.4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0.38</v>
      </c>
      <c r="AA23">
        <v>20</v>
      </c>
      <c r="AB23">
        <v>0</v>
      </c>
      <c r="AC23">
        <v>7.7</v>
      </c>
      <c r="AD23">
        <v>0</v>
      </c>
      <c r="AE23">
        <v>0</v>
      </c>
      <c r="AF23">
        <v>0</v>
      </c>
      <c r="AG23">
        <v>25</v>
      </c>
      <c r="AH23">
        <v>0</v>
      </c>
      <c r="AI23">
        <v>4.8099999999999996</v>
      </c>
      <c r="AJ23">
        <v>6.74</v>
      </c>
      <c r="AK23">
        <v>158.47999999999999</v>
      </c>
      <c r="AL23">
        <v>6.74</v>
      </c>
      <c r="AM23">
        <v>0</v>
      </c>
      <c r="AN23">
        <v>5.78</v>
      </c>
      <c r="AO23">
        <v>1.38</v>
      </c>
      <c r="AP23">
        <v>0</v>
      </c>
      <c r="AQ23">
        <v>0</v>
      </c>
      <c r="AR23">
        <v>0</v>
      </c>
      <c r="AS23">
        <v>100</v>
      </c>
      <c r="AT23">
        <v>0</v>
      </c>
      <c r="AU23">
        <v>8.18</v>
      </c>
      <c r="AV23">
        <v>11.55</v>
      </c>
      <c r="AW23">
        <v>18.29</v>
      </c>
      <c r="AX23">
        <v>0</v>
      </c>
      <c r="AY23">
        <v>8.4</v>
      </c>
      <c r="AZ23">
        <v>19.690000000000001</v>
      </c>
    </row>
    <row r="24" spans="1:52">
      <c r="A24" t="s">
        <v>251</v>
      </c>
      <c r="G24" t="s">
        <v>66</v>
      </c>
      <c r="H24" s="73">
        <v>0.38</v>
      </c>
      <c r="I24" s="46">
        <v>0</v>
      </c>
      <c r="J24" s="46">
        <v>1.38</v>
      </c>
      <c r="K24" s="46">
        <v>62.089999999999996</v>
      </c>
      <c r="L24" s="46">
        <v>7.7</v>
      </c>
      <c r="M24" s="74">
        <v>0</v>
      </c>
      <c r="N24" s="73">
        <v>203.17</v>
      </c>
      <c r="O24" s="46">
        <v>128.4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0.38</v>
      </c>
      <c r="AA24">
        <v>20</v>
      </c>
      <c r="AB24">
        <v>0</v>
      </c>
      <c r="AC24">
        <v>7.7</v>
      </c>
      <c r="AD24">
        <v>0</v>
      </c>
      <c r="AE24">
        <v>0</v>
      </c>
      <c r="AF24">
        <v>0</v>
      </c>
      <c r="AG24">
        <v>25</v>
      </c>
      <c r="AH24">
        <v>0</v>
      </c>
      <c r="AI24">
        <v>4.8099999999999996</v>
      </c>
      <c r="AJ24">
        <v>6.74</v>
      </c>
      <c r="AK24">
        <v>158.47999999999999</v>
      </c>
      <c r="AL24">
        <v>6.74</v>
      </c>
      <c r="AM24">
        <v>0</v>
      </c>
      <c r="AN24">
        <v>5.78</v>
      </c>
      <c r="AO24">
        <v>1.38</v>
      </c>
      <c r="AP24">
        <v>0</v>
      </c>
      <c r="AQ24">
        <v>0</v>
      </c>
      <c r="AR24">
        <v>0</v>
      </c>
      <c r="AS24">
        <v>100</v>
      </c>
      <c r="AT24">
        <v>0</v>
      </c>
      <c r="AU24">
        <v>8.18</v>
      </c>
      <c r="AV24">
        <v>11.55</v>
      </c>
      <c r="AW24">
        <v>18.29</v>
      </c>
      <c r="AX24">
        <v>0</v>
      </c>
      <c r="AY24">
        <v>8.4</v>
      </c>
      <c r="AZ24">
        <v>19.690000000000001</v>
      </c>
    </row>
    <row r="25" spans="1:52">
      <c r="A25" t="s">
        <v>252</v>
      </c>
      <c r="G25" t="s">
        <v>67</v>
      </c>
      <c r="H25" s="73">
        <v>0.38</v>
      </c>
      <c r="I25" s="46">
        <v>0</v>
      </c>
      <c r="J25" s="46">
        <v>1.38</v>
      </c>
      <c r="K25" s="46">
        <v>62.089999999999996</v>
      </c>
      <c r="L25" s="46">
        <v>7.7</v>
      </c>
      <c r="M25" s="74">
        <v>0</v>
      </c>
      <c r="N25" s="73">
        <v>203.17</v>
      </c>
      <c r="O25" s="46">
        <v>128.4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0.38</v>
      </c>
      <c r="AA25">
        <v>20</v>
      </c>
      <c r="AB25">
        <v>0</v>
      </c>
      <c r="AC25">
        <v>7.7</v>
      </c>
      <c r="AD25">
        <v>0</v>
      </c>
      <c r="AE25">
        <v>0</v>
      </c>
      <c r="AF25">
        <v>0</v>
      </c>
      <c r="AG25">
        <v>25</v>
      </c>
      <c r="AH25">
        <v>0</v>
      </c>
      <c r="AI25">
        <v>4.8099999999999996</v>
      </c>
      <c r="AJ25">
        <v>6.74</v>
      </c>
      <c r="AK25">
        <v>158.47999999999999</v>
      </c>
      <c r="AL25">
        <v>6.74</v>
      </c>
      <c r="AM25">
        <v>0</v>
      </c>
      <c r="AN25">
        <v>5.78</v>
      </c>
      <c r="AO25">
        <v>1.38</v>
      </c>
      <c r="AP25">
        <v>0</v>
      </c>
      <c r="AQ25">
        <v>0</v>
      </c>
      <c r="AR25">
        <v>0</v>
      </c>
      <c r="AS25">
        <v>100</v>
      </c>
      <c r="AT25">
        <v>0</v>
      </c>
      <c r="AU25">
        <v>8.18</v>
      </c>
      <c r="AV25">
        <v>11.55</v>
      </c>
      <c r="AW25">
        <v>18.29</v>
      </c>
      <c r="AX25">
        <v>0</v>
      </c>
      <c r="AY25">
        <v>8.4</v>
      </c>
      <c r="AZ25">
        <v>19.690000000000001</v>
      </c>
    </row>
    <row r="26" spans="1:52">
      <c r="A26" t="s">
        <v>253</v>
      </c>
      <c r="G26" t="s">
        <v>68</v>
      </c>
      <c r="H26" s="73">
        <v>0.38</v>
      </c>
      <c r="I26" s="46">
        <v>0</v>
      </c>
      <c r="J26" s="46">
        <v>1.38</v>
      </c>
      <c r="K26" s="46">
        <v>62.089999999999996</v>
      </c>
      <c r="L26" s="46">
        <v>7.7</v>
      </c>
      <c r="M26" s="74">
        <v>0</v>
      </c>
      <c r="N26" s="73">
        <v>203.17</v>
      </c>
      <c r="O26" s="46">
        <v>128.4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0.38</v>
      </c>
      <c r="AA26">
        <v>20</v>
      </c>
      <c r="AB26">
        <v>0</v>
      </c>
      <c r="AC26">
        <v>7.7</v>
      </c>
      <c r="AD26">
        <v>0</v>
      </c>
      <c r="AE26">
        <v>0</v>
      </c>
      <c r="AF26">
        <v>0</v>
      </c>
      <c r="AG26">
        <v>25</v>
      </c>
      <c r="AH26">
        <v>0</v>
      </c>
      <c r="AI26">
        <v>4.8099999999999996</v>
      </c>
      <c r="AJ26">
        <v>6.74</v>
      </c>
      <c r="AK26">
        <v>158.47999999999999</v>
      </c>
      <c r="AL26">
        <v>6.74</v>
      </c>
      <c r="AM26">
        <v>0</v>
      </c>
      <c r="AN26">
        <v>5.78</v>
      </c>
      <c r="AO26">
        <v>1.38</v>
      </c>
      <c r="AP26">
        <v>0</v>
      </c>
      <c r="AQ26">
        <v>0</v>
      </c>
      <c r="AR26">
        <v>0</v>
      </c>
      <c r="AS26">
        <v>100</v>
      </c>
      <c r="AT26">
        <v>0</v>
      </c>
      <c r="AU26">
        <v>8.18</v>
      </c>
      <c r="AV26">
        <v>11.55</v>
      </c>
      <c r="AW26">
        <v>18.29</v>
      </c>
      <c r="AX26">
        <v>0</v>
      </c>
      <c r="AY26">
        <v>8.4</v>
      </c>
      <c r="AZ26">
        <v>19.690000000000001</v>
      </c>
    </row>
    <row r="27" spans="1:52">
      <c r="A27" t="s">
        <v>254</v>
      </c>
      <c r="G27" t="s">
        <v>69</v>
      </c>
      <c r="H27" s="73">
        <v>0.43</v>
      </c>
      <c r="I27" s="46">
        <v>0</v>
      </c>
      <c r="J27" s="46">
        <v>1.47</v>
      </c>
      <c r="K27" s="46">
        <v>62.089999999999996</v>
      </c>
      <c r="L27" s="46">
        <v>7.7</v>
      </c>
      <c r="M27" s="74">
        <v>0</v>
      </c>
      <c r="N27" s="73">
        <v>237.07</v>
      </c>
      <c r="O27" s="46">
        <v>220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0.43</v>
      </c>
      <c r="AA27">
        <v>20</v>
      </c>
      <c r="AB27">
        <v>0</v>
      </c>
      <c r="AC27">
        <v>7.7</v>
      </c>
      <c r="AD27">
        <v>0</v>
      </c>
      <c r="AE27">
        <v>158.47999999999999</v>
      </c>
      <c r="AF27">
        <v>0</v>
      </c>
      <c r="AG27">
        <v>25</v>
      </c>
      <c r="AH27">
        <v>53.59</v>
      </c>
      <c r="AI27">
        <v>4.8099999999999996</v>
      </c>
      <c r="AJ27">
        <v>6.74</v>
      </c>
      <c r="AK27">
        <v>0</v>
      </c>
      <c r="AL27">
        <v>6.74</v>
      </c>
      <c r="AM27">
        <v>0</v>
      </c>
      <c r="AN27">
        <v>5.78</v>
      </c>
      <c r="AO27">
        <v>1.47</v>
      </c>
      <c r="AP27">
        <v>0</v>
      </c>
      <c r="AQ27">
        <v>0</v>
      </c>
      <c r="AR27">
        <v>0</v>
      </c>
      <c r="AS27">
        <v>100</v>
      </c>
      <c r="AT27">
        <v>0</v>
      </c>
      <c r="AU27">
        <v>8.18</v>
      </c>
      <c r="AV27">
        <v>11.55</v>
      </c>
      <c r="AW27">
        <v>18.29</v>
      </c>
      <c r="AX27">
        <v>100</v>
      </c>
      <c r="AY27">
        <v>0</v>
      </c>
      <c r="AZ27">
        <v>0</v>
      </c>
    </row>
    <row r="28" spans="1:52">
      <c r="A28" t="s">
        <v>255</v>
      </c>
      <c r="G28" t="s">
        <v>70</v>
      </c>
      <c r="H28" s="73">
        <v>0.43</v>
      </c>
      <c r="I28" s="46">
        <v>0</v>
      </c>
      <c r="J28" s="46">
        <v>1.47</v>
      </c>
      <c r="K28" s="46">
        <v>62.089999999999996</v>
      </c>
      <c r="L28" s="46">
        <v>7.7</v>
      </c>
      <c r="M28" s="74">
        <v>0</v>
      </c>
      <c r="N28" s="73">
        <v>237.07</v>
      </c>
      <c r="O28" s="46">
        <v>220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0.43</v>
      </c>
      <c r="AA28">
        <v>20</v>
      </c>
      <c r="AB28">
        <v>0</v>
      </c>
      <c r="AC28">
        <v>7.7</v>
      </c>
      <c r="AD28">
        <v>0</v>
      </c>
      <c r="AE28">
        <v>158.47999999999999</v>
      </c>
      <c r="AF28">
        <v>0</v>
      </c>
      <c r="AG28">
        <v>25</v>
      </c>
      <c r="AH28">
        <v>53.59</v>
      </c>
      <c r="AI28">
        <v>4.8099999999999996</v>
      </c>
      <c r="AJ28">
        <v>6.74</v>
      </c>
      <c r="AK28">
        <v>0</v>
      </c>
      <c r="AL28">
        <v>6.74</v>
      </c>
      <c r="AM28">
        <v>0</v>
      </c>
      <c r="AN28">
        <v>5.78</v>
      </c>
      <c r="AO28">
        <v>1.47</v>
      </c>
      <c r="AP28">
        <v>0</v>
      </c>
      <c r="AQ28">
        <v>0</v>
      </c>
      <c r="AR28">
        <v>0</v>
      </c>
      <c r="AS28">
        <v>100</v>
      </c>
      <c r="AT28">
        <v>0</v>
      </c>
      <c r="AU28">
        <v>8.18</v>
      </c>
      <c r="AV28">
        <v>11.55</v>
      </c>
      <c r="AW28">
        <v>18.29</v>
      </c>
      <c r="AX28">
        <v>100</v>
      </c>
      <c r="AY28">
        <v>0</v>
      </c>
      <c r="AZ28">
        <v>0</v>
      </c>
    </row>
    <row r="29" spans="1:52">
      <c r="A29" t="s">
        <v>263</v>
      </c>
      <c r="G29" t="s">
        <v>71</v>
      </c>
      <c r="H29" s="73">
        <v>144.81</v>
      </c>
      <c r="I29" s="46">
        <v>0</v>
      </c>
      <c r="J29" s="46">
        <v>1.47</v>
      </c>
      <c r="K29" s="46">
        <v>62.089999999999996</v>
      </c>
      <c r="L29" s="46">
        <v>7.7</v>
      </c>
      <c r="M29" s="74">
        <v>0</v>
      </c>
      <c r="N29" s="73">
        <v>237.07</v>
      </c>
      <c r="O29" s="46">
        <v>220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0.43</v>
      </c>
      <c r="AA29">
        <v>20</v>
      </c>
      <c r="AB29">
        <v>0</v>
      </c>
      <c r="AC29">
        <v>7.7</v>
      </c>
      <c r="AD29">
        <v>0</v>
      </c>
      <c r="AE29">
        <v>158.47999999999999</v>
      </c>
      <c r="AF29">
        <v>0</v>
      </c>
      <c r="AG29">
        <v>25</v>
      </c>
      <c r="AH29">
        <v>53.59</v>
      </c>
      <c r="AI29">
        <v>4.8099999999999996</v>
      </c>
      <c r="AJ29">
        <v>6.74</v>
      </c>
      <c r="AK29">
        <v>0</v>
      </c>
      <c r="AL29">
        <v>6.74</v>
      </c>
      <c r="AM29">
        <v>0</v>
      </c>
      <c r="AN29">
        <v>5.78</v>
      </c>
      <c r="AO29">
        <v>1.47</v>
      </c>
      <c r="AP29">
        <v>0</v>
      </c>
      <c r="AQ29">
        <v>144.38</v>
      </c>
      <c r="AR29">
        <v>0</v>
      </c>
      <c r="AS29">
        <v>100</v>
      </c>
      <c r="AT29">
        <v>0</v>
      </c>
      <c r="AU29">
        <v>8.18</v>
      </c>
      <c r="AV29">
        <v>11.55</v>
      </c>
      <c r="AW29">
        <v>18.29</v>
      </c>
      <c r="AX29">
        <v>100</v>
      </c>
      <c r="AY29">
        <v>0</v>
      </c>
      <c r="AZ29">
        <v>0</v>
      </c>
    </row>
    <row r="30" spans="1:52">
      <c r="A30" t="s">
        <v>264</v>
      </c>
      <c r="G30" t="s">
        <v>72</v>
      </c>
      <c r="H30" s="73">
        <v>144.81</v>
      </c>
      <c r="I30" s="46">
        <v>0</v>
      </c>
      <c r="J30" s="46">
        <v>1.47</v>
      </c>
      <c r="K30" s="46">
        <v>62.089999999999996</v>
      </c>
      <c r="L30" s="46">
        <v>7.7</v>
      </c>
      <c r="M30" s="74">
        <v>0</v>
      </c>
      <c r="N30" s="73">
        <v>237.07</v>
      </c>
      <c r="O30" s="46">
        <v>220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0.43</v>
      </c>
      <c r="AA30">
        <v>20</v>
      </c>
      <c r="AB30">
        <v>0</v>
      </c>
      <c r="AC30">
        <v>7.7</v>
      </c>
      <c r="AD30">
        <v>0</v>
      </c>
      <c r="AE30">
        <v>158.47999999999999</v>
      </c>
      <c r="AF30">
        <v>0</v>
      </c>
      <c r="AG30">
        <v>25</v>
      </c>
      <c r="AH30">
        <v>53.59</v>
      </c>
      <c r="AI30">
        <v>4.8099999999999996</v>
      </c>
      <c r="AJ30">
        <v>6.74</v>
      </c>
      <c r="AK30">
        <v>0</v>
      </c>
      <c r="AL30">
        <v>6.74</v>
      </c>
      <c r="AM30">
        <v>0</v>
      </c>
      <c r="AN30">
        <v>5.78</v>
      </c>
      <c r="AO30">
        <v>1.47</v>
      </c>
      <c r="AP30">
        <v>0</v>
      </c>
      <c r="AQ30">
        <v>144.38</v>
      </c>
      <c r="AR30">
        <v>0</v>
      </c>
      <c r="AS30">
        <v>100</v>
      </c>
      <c r="AT30">
        <v>0</v>
      </c>
      <c r="AU30">
        <v>8.18</v>
      </c>
      <c r="AV30">
        <v>11.55</v>
      </c>
      <c r="AW30">
        <v>18.29</v>
      </c>
      <c r="AX30">
        <v>100</v>
      </c>
      <c r="AY30">
        <v>0</v>
      </c>
      <c r="AZ30">
        <v>0</v>
      </c>
    </row>
    <row r="31" spans="1:52">
      <c r="A31" t="s">
        <v>274</v>
      </c>
      <c r="G31" t="s">
        <v>73</v>
      </c>
      <c r="H31" s="73">
        <v>188.17</v>
      </c>
      <c r="I31" s="46">
        <v>0</v>
      </c>
      <c r="J31" s="46">
        <v>1.38</v>
      </c>
      <c r="K31" s="46">
        <v>62.089999999999996</v>
      </c>
      <c r="L31" s="46">
        <v>7.7</v>
      </c>
      <c r="M31" s="74">
        <v>0</v>
      </c>
      <c r="N31" s="73">
        <v>237.07</v>
      </c>
      <c r="O31" s="46">
        <v>220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0.48</v>
      </c>
      <c r="AA31">
        <v>20</v>
      </c>
      <c r="AB31">
        <v>0</v>
      </c>
      <c r="AC31">
        <v>7.7</v>
      </c>
      <c r="AD31">
        <v>0</v>
      </c>
      <c r="AE31">
        <v>158.47999999999999</v>
      </c>
      <c r="AF31">
        <v>0</v>
      </c>
      <c r="AG31">
        <v>25</v>
      </c>
      <c r="AH31">
        <v>53.59</v>
      </c>
      <c r="AI31">
        <v>4.8099999999999996</v>
      </c>
      <c r="AJ31">
        <v>6.74</v>
      </c>
      <c r="AK31">
        <v>0</v>
      </c>
      <c r="AL31">
        <v>6.74</v>
      </c>
      <c r="AM31">
        <v>0</v>
      </c>
      <c r="AN31">
        <v>5.78</v>
      </c>
      <c r="AO31">
        <v>1.38</v>
      </c>
      <c r="AP31">
        <v>0</v>
      </c>
      <c r="AQ31">
        <v>187.69</v>
      </c>
      <c r="AR31">
        <v>0</v>
      </c>
      <c r="AS31">
        <v>100</v>
      </c>
      <c r="AT31">
        <v>0</v>
      </c>
      <c r="AU31">
        <v>8.18</v>
      </c>
      <c r="AV31">
        <v>11.55</v>
      </c>
      <c r="AW31">
        <v>18.29</v>
      </c>
      <c r="AX31">
        <v>100</v>
      </c>
      <c r="AY31">
        <v>0</v>
      </c>
      <c r="AZ31">
        <v>0</v>
      </c>
    </row>
    <row r="32" spans="1:52">
      <c r="A32" t="s">
        <v>275</v>
      </c>
      <c r="G32" t="s">
        <v>74</v>
      </c>
      <c r="H32" s="73">
        <v>188.17</v>
      </c>
      <c r="I32" s="46">
        <v>0</v>
      </c>
      <c r="J32" s="46">
        <v>1.38</v>
      </c>
      <c r="K32" s="46">
        <v>62.089999999999996</v>
      </c>
      <c r="L32" s="46">
        <v>7.84</v>
      </c>
      <c r="M32" s="74">
        <v>0</v>
      </c>
      <c r="N32" s="73">
        <v>237.07</v>
      </c>
      <c r="O32" s="46">
        <v>220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0.48</v>
      </c>
      <c r="AA32">
        <v>20</v>
      </c>
      <c r="AB32">
        <v>0</v>
      </c>
      <c r="AC32">
        <v>7.7</v>
      </c>
      <c r="AD32">
        <v>0</v>
      </c>
      <c r="AE32">
        <v>158.47999999999999</v>
      </c>
      <c r="AF32">
        <v>0.14000000000000001</v>
      </c>
      <c r="AG32">
        <v>25</v>
      </c>
      <c r="AH32">
        <v>53.59</v>
      </c>
      <c r="AI32">
        <v>4.8099999999999996</v>
      </c>
      <c r="AJ32">
        <v>6.74</v>
      </c>
      <c r="AK32">
        <v>0</v>
      </c>
      <c r="AL32">
        <v>6.74</v>
      </c>
      <c r="AM32">
        <v>0</v>
      </c>
      <c r="AN32">
        <v>5.78</v>
      </c>
      <c r="AO32">
        <v>1.38</v>
      </c>
      <c r="AP32">
        <v>0</v>
      </c>
      <c r="AQ32">
        <v>187.69</v>
      </c>
      <c r="AR32">
        <v>0</v>
      </c>
      <c r="AS32">
        <v>100</v>
      </c>
      <c r="AT32">
        <v>0</v>
      </c>
      <c r="AU32">
        <v>8.18</v>
      </c>
      <c r="AV32">
        <v>11.55</v>
      </c>
      <c r="AW32">
        <v>18.29</v>
      </c>
      <c r="AX32">
        <v>100</v>
      </c>
      <c r="AY32">
        <v>0</v>
      </c>
      <c r="AZ32">
        <v>0</v>
      </c>
    </row>
    <row r="33" spans="1:52">
      <c r="A33" t="s">
        <v>276</v>
      </c>
      <c r="G33" t="s">
        <v>75</v>
      </c>
      <c r="H33" s="73">
        <v>192.98</v>
      </c>
      <c r="I33" s="46">
        <v>0</v>
      </c>
      <c r="J33" s="46">
        <v>1.38</v>
      </c>
      <c r="K33" s="46">
        <v>62.089999999999996</v>
      </c>
      <c r="L33" s="46">
        <v>8.120000000000001</v>
      </c>
      <c r="M33" s="74">
        <v>0</v>
      </c>
      <c r="N33" s="73">
        <v>237.07</v>
      </c>
      <c r="O33" s="46">
        <v>220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0.48</v>
      </c>
      <c r="AA33">
        <v>20</v>
      </c>
      <c r="AB33">
        <v>0</v>
      </c>
      <c r="AC33">
        <v>7.7</v>
      </c>
      <c r="AD33">
        <v>0</v>
      </c>
      <c r="AE33">
        <v>158.47999999999999</v>
      </c>
      <c r="AF33">
        <v>0.42</v>
      </c>
      <c r="AG33">
        <v>25</v>
      </c>
      <c r="AH33">
        <v>53.59</v>
      </c>
      <c r="AI33">
        <v>4.8099999999999996</v>
      </c>
      <c r="AJ33">
        <v>6.74</v>
      </c>
      <c r="AK33">
        <v>0</v>
      </c>
      <c r="AL33">
        <v>6.74</v>
      </c>
      <c r="AM33">
        <v>0</v>
      </c>
      <c r="AN33">
        <v>5.78</v>
      </c>
      <c r="AO33">
        <v>1.38</v>
      </c>
      <c r="AP33">
        <v>0</v>
      </c>
      <c r="AQ33">
        <v>192.5</v>
      </c>
      <c r="AR33">
        <v>0</v>
      </c>
      <c r="AS33">
        <v>100</v>
      </c>
      <c r="AT33">
        <v>0</v>
      </c>
      <c r="AU33">
        <v>8.18</v>
      </c>
      <c r="AV33">
        <v>11.55</v>
      </c>
      <c r="AW33">
        <v>18.29</v>
      </c>
      <c r="AX33">
        <v>100</v>
      </c>
      <c r="AY33">
        <v>0</v>
      </c>
      <c r="AZ33">
        <v>0</v>
      </c>
    </row>
    <row r="34" spans="1:52">
      <c r="A34" t="s">
        <v>277</v>
      </c>
      <c r="G34" t="s">
        <v>76</v>
      </c>
      <c r="H34" s="73">
        <v>192.98</v>
      </c>
      <c r="I34" s="46">
        <v>0</v>
      </c>
      <c r="J34" s="46">
        <v>1.38</v>
      </c>
      <c r="K34" s="46">
        <v>62.089999999999996</v>
      </c>
      <c r="L34" s="46">
        <v>8.4</v>
      </c>
      <c r="M34" s="74">
        <v>0</v>
      </c>
      <c r="N34" s="73">
        <v>237.07</v>
      </c>
      <c r="O34" s="46">
        <v>220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0.48</v>
      </c>
      <c r="AA34">
        <v>20</v>
      </c>
      <c r="AB34">
        <v>0</v>
      </c>
      <c r="AC34">
        <v>7.7</v>
      </c>
      <c r="AD34">
        <v>0</v>
      </c>
      <c r="AE34">
        <v>158.47999999999999</v>
      </c>
      <c r="AF34">
        <v>0.7</v>
      </c>
      <c r="AG34">
        <v>25</v>
      </c>
      <c r="AH34">
        <v>53.59</v>
      </c>
      <c r="AI34">
        <v>4.8099999999999996</v>
      </c>
      <c r="AJ34">
        <v>6.74</v>
      </c>
      <c r="AK34">
        <v>0</v>
      </c>
      <c r="AL34">
        <v>6.74</v>
      </c>
      <c r="AM34">
        <v>0</v>
      </c>
      <c r="AN34">
        <v>5.78</v>
      </c>
      <c r="AO34">
        <v>1.38</v>
      </c>
      <c r="AP34">
        <v>0</v>
      </c>
      <c r="AQ34">
        <v>192.5</v>
      </c>
      <c r="AR34">
        <v>0</v>
      </c>
      <c r="AS34">
        <v>100</v>
      </c>
      <c r="AT34">
        <v>0</v>
      </c>
      <c r="AU34">
        <v>8.18</v>
      </c>
      <c r="AV34">
        <v>11.55</v>
      </c>
      <c r="AW34">
        <v>18.29</v>
      </c>
      <c r="AX34">
        <v>100</v>
      </c>
      <c r="AY34">
        <v>0</v>
      </c>
      <c r="AZ34">
        <v>0</v>
      </c>
    </row>
    <row r="35" spans="1:52">
      <c r="A35" t="s">
        <v>279</v>
      </c>
      <c r="G35" t="s">
        <v>77</v>
      </c>
      <c r="H35" s="73">
        <v>423.41</v>
      </c>
      <c r="I35" s="46">
        <v>0</v>
      </c>
      <c r="J35" s="46">
        <v>1.47</v>
      </c>
      <c r="K35" s="46">
        <v>62.089999999999996</v>
      </c>
      <c r="L35" s="46">
        <v>8.7800000000000011</v>
      </c>
      <c r="M35" s="74">
        <v>0</v>
      </c>
      <c r="N35" s="73">
        <v>237.07</v>
      </c>
      <c r="O35" s="46">
        <v>170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0.87</v>
      </c>
      <c r="AA35">
        <v>20</v>
      </c>
      <c r="AB35">
        <v>0</v>
      </c>
      <c r="AC35">
        <v>7.7</v>
      </c>
      <c r="AD35">
        <v>0</v>
      </c>
      <c r="AE35">
        <v>158.47999999999999</v>
      </c>
      <c r="AF35">
        <v>1.08</v>
      </c>
      <c r="AG35">
        <v>25</v>
      </c>
      <c r="AH35">
        <v>53.59</v>
      </c>
      <c r="AI35">
        <v>4.8099999999999996</v>
      </c>
      <c r="AJ35">
        <v>6.74</v>
      </c>
      <c r="AK35">
        <v>0</v>
      </c>
      <c r="AL35">
        <v>6.74</v>
      </c>
      <c r="AM35">
        <v>0</v>
      </c>
      <c r="AN35">
        <v>5.78</v>
      </c>
      <c r="AO35">
        <v>1.47</v>
      </c>
      <c r="AP35">
        <v>0</v>
      </c>
      <c r="AQ35">
        <v>285.86</v>
      </c>
      <c r="AR35">
        <v>136.68</v>
      </c>
      <c r="AS35">
        <v>100</v>
      </c>
      <c r="AT35">
        <v>0</v>
      </c>
      <c r="AU35">
        <v>8.18</v>
      </c>
      <c r="AV35">
        <v>11.55</v>
      </c>
      <c r="AW35">
        <v>18.29</v>
      </c>
      <c r="AX35">
        <v>50</v>
      </c>
      <c r="AY35">
        <v>0</v>
      </c>
      <c r="AZ35">
        <v>0</v>
      </c>
    </row>
    <row r="36" spans="1:52">
      <c r="A36" t="s">
        <v>309</v>
      </c>
      <c r="G36" t="s">
        <v>78</v>
      </c>
      <c r="H36" s="73">
        <v>423.41</v>
      </c>
      <c r="I36" s="46">
        <v>0</v>
      </c>
      <c r="J36" s="46">
        <v>1.47</v>
      </c>
      <c r="K36" s="46">
        <v>62.089999999999996</v>
      </c>
      <c r="L36" s="46">
        <v>9.2100000000000009</v>
      </c>
      <c r="M36" s="74">
        <v>0</v>
      </c>
      <c r="N36" s="73">
        <v>237.07</v>
      </c>
      <c r="O36" s="46">
        <v>170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0.87</v>
      </c>
      <c r="AA36">
        <v>20</v>
      </c>
      <c r="AB36">
        <v>0</v>
      </c>
      <c r="AC36">
        <v>7.7</v>
      </c>
      <c r="AD36">
        <v>0</v>
      </c>
      <c r="AE36">
        <v>158.47999999999999</v>
      </c>
      <c r="AF36">
        <v>1.51</v>
      </c>
      <c r="AG36">
        <v>25</v>
      </c>
      <c r="AH36">
        <v>53.59</v>
      </c>
      <c r="AI36">
        <v>4.8099999999999996</v>
      </c>
      <c r="AJ36">
        <v>6.74</v>
      </c>
      <c r="AK36">
        <v>0</v>
      </c>
      <c r="AL36">
        <v>6.74</v>
      </c>
      <c r="AM36">
        <v>0</v>
      </c>
      <c r="AN36">
        <v>5.78</v>
      </c>
      <c r="AO36">
        <v>1.47</v>
      </c>
      <c r="AP36">
        <v>0</v>
      </c>
      <c r="AQ36">
        <v>285.86</v>
      </c>
      <c r="AR36">
        <v>136.68</v>
      </c>
      <c r="AS36">
        <v>100</v>
      </c>
      <c r="AT36">
        <v>0</v>
      </c>
      <c r="AU36">
        <v>8.18</v>
      </c>
      <c r="AV36">
        <v>11.55</v>
      </c>
      <c r="AW36">
        <v>18.29</v>
      </c>
      <c r="AX36">
        <v>50</v>
      </c>
      <c r="AY36">
        <v>0</v>
      </c>
      <c r="AZ36">
        <v>0</v>
      </c>
    </row>
    <row r="37" spans="1:52">
      <c r="A37" t="s">
        <v>310</v>
      </c>
      <c r="G37" t="s">
        <v>79</v>
      </c>
      <c r="H37" s="73">
        <v>455.17</v>
      </c>
      <c r="I37" s="46">
        <v>0</v>
      </c>
      <c r="J37" s="46">
        <v>1.47</v>
      </c>
      <c r="K37" s="46">
        <v>62.089999999999996</v>
      </c>
      <c r="L37" s="46">
        <v>9.65</v>
      </c>
      <c r="M37" s="74">
        <v>0</v>
      </c>
      <c r="N37" s="73">
        <v>237.07</v>
      </c>
      <c r="O37" s="46">
        <v>170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0.87</v>
      </c>
      <c r="AA37">
        <v>20</v>
      </c>
      <c r="AB37">
        <v>0</v>
      </c>
      <c r="AC37">
        <v>7.7</v>
      </c>
      <c r="AD37">
        <v>0</v>
      </c>
      <c r="AE37">
        <v>158.47999999999999</v>
      </c>
      <c r="AF37">
        <v>1.95</v>
      </c>
      <c r="AG37">
        <v>25</v>
      </c>
      <c r="AH37">
        <v>53.59</v>
      </c>
      <c r="AI37">
        <v>4.8099999999999996</v>
      </c>
      <c r="AJ37">
        <v>6.74</v>
      </c>
      <c r="AK37">
        <v>0</v>
      </c>
      <c r="AL37">
        <v>6.74</v>
      </c>
      <c r="AM37">
        <v>0</v>
      </c>
      <c r="AN37">
        <v>5.78</v>
      </c>
      <c r="AO37">
        <v>1.47</v>
      </c>
      <c r="AP37">
        <v>0</v>
      </c>
      <c r="AQ37">
        <v>317.62</v>
      </c>
      <c r="AR37">
        <v>136.68</v>
      </c>
      <c r="AS37">
        <v>100</v>
      </c>
      <c r="AT37">
        <v>0</v>
      </c>
      <c r="AU37">
        <v>8.18</v>
      </c>
      <c r="AV37">
        <v>11.55</v>
      </c>
      <c r="AW37">
        <v>18.29</v>
      </c>
      <c r="AX37">
        <v>50</v>
      </c>
      <c r="AY37">
        <v>0</v>
      </c>
      <c r="AZ37">
        <v>0</v>
      </c>
    </row>
    <row r="38" spans="1:52">
      <c r="A38" t="s">
        <v>311</v>
      </c>
      <c r="G38" t="s">
        <v>80</v>
      </c>
      <c r="H38" s="73">
        <v>455.17</v>
      </c>
      <c r="I38" s="46">
        <v>0</v>
      </c>
      <c r="J38" s="46">
        <v>1.47</v>
      </c>
      <c r="K38" s="46">
        <v>62.089999999999996</v>
      </c>
      <c r="L38" s="46">
        <v>10.09</v>
      </c>
      <c r="M38" s="74">
        <v>0</v>
      </c>
      <c r="N38" s="73">
        <v>237.07</v>
      </c>
      <c r="O38" s="46">
        <v>170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0.87</v>
      </c>
      <c r="AA38">
        <v>20</v>
      </c>
      <c r="AB38">
        <v>0</v>
      </c>
      <c r="AC38">
        <v>7.7</v>
      </c>
      <c r="AD38">
        <v>0</v>
      </c>
      <c r="AE38">
        <v>158.47999999999999</v>
      </c>
      <c r="AF38">
        <v>2.39</v>
      </c>
      <c r="AG38">
        <v>25</v>
      </c>
      <c r="AH38">
        <v>53.59</v>
      </c>
      <c r="AI38">
        <v>4.8099999999999996</v>
      </c>
      <c r="AJ38">
        <v>6.74</v>
      </c>
      <c r="AK38">
        <v>0</v>
      </c>
      <c r="AL38">
        <v>6.74</v>
      </c>
      <c r="AM38">
        <v>0</v>
      </c>
      <c r="AN38">
        <v>5.78</v>
      </c>
      <c r="AO38">
        <v>1.47</v>
      </c>
      <c r="AP38">
        <v>0</v>
      </c>
      <c r="AQ38">
        <v>317.62</v>
      </c>
      <c r="AR38">
        <v>136.68</v>
      </c>
      <c r="AS38">
        <v>100</v>
      </c>
      <c r="AT38">
        <v>0</v>
      </c>
      <c r="AU38">
        <v>8.18</v>
      </c>
      <c r="AV38">
        <v>11.55</v>
      </c>
      <c r="AW38">
        <v>18.29</v>
      </c>
      <c r="AX38">
        <v>50</v>
      </c>
      <c r="AY38">
        <v>0</v>
      </c>
      <c r="AZ38">
        <v>0</v>
      </c>
    </row>
    <row r="39" spans="1:52">
      <c r="A39" t="s">
        <v>312</v>
      </c>
      <c r="G39" t="s">
        <v>81</v>
      </c>
      <c r="H39" s="73">
        <v>446.51</v>
      </c>
      <c r="I39" s="46">
        <v>0</v>
      </c>
      <c r="J39" s="46">
        <v>1.38</v>
      </c>
      <c r="K39" s="46">
        <v>62.089999999999996</v>
      </c>
      <c r="L39" s="46">
        <v>10.66</v>
      </c>
      <c r="M39" s="74">
        <v>0</v>
      </c>
      <c r="N39" s="73">
        <v>237.07</v>
      </c>
      <c r="O39" s="46">
        <v>170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0.87</v>
      </c>
      <c r="AA39">
        <v>20</v>
      </c>
      <c r="AB39">
        <v>0</v>
      </c>
      <c r="AC39">
        <v>7.7</v>
      </c>
      <c r="AD39">
        <v>0</v>
      </c>
      <c r="AE39">
        <v>158.47999999999999</v>
      </c>
      <c r="AF39">
        <v>2.96</v>
      </c>
      <c r="AG39">
        <v>25</v>
      </c>
      <c r="AH39">
        <v>53.59</v>
      </c>
      <c r="AI39">
        <v>4.8099999999999996</v>
      </c>
      <c r="AJ39">
        <v>6.74</v>
      </c>
      <c r="AK39">
        <v>0</v>
      </c>
      <c r="AL39">
        <v>6.74</v>
      </c>
      <c r="AM39">
        <v>0</v>
      </c>
      <c r="AN39">
        <v>5.78</v>
      </c>
      <c r="AO39">
        <v>1.38</v>
      </c>
      <c r="AP39">
        <v>0</v>
      </c>
      <c r="AQ39">
        <v>308.95999999999998</v>
      </c>
      <c r="AR39">
        <v>136.68</v>
      </c>
      <c r="AS39">
        <v>100</v>
      </c>
      <c r="AT39">
        <v>0</v>
      </c>
      <c r="AU39">
        <v>8.18</v>
      </c>
      <c r="AV39">
        <v>11.55</v>
      </c>
      <c r="AW39">
        <v>18.29</v>
      </c>
      <c r="AX39">
        <v>50</v>
      </c>
      <c r="AY39">
        <v>0</v>
      </c>
      <c r="AZ39">
        <v>0</v>
      </c>
    </row>
    <row r="40" spans="1:52">
      <c r="A40" t="s">
        <v>329</v>
      </c>
      <c r="G40" t="s">
        <v>82</v>
      </c>
      <c r="H40" s="73">
        <v>446.51</v>
      </c>
      <c r="I40" s="46">
        <v>0</v>
      </c>
      <c r="J40" s="46">
        <v>1.38</v>
      </c>
      <c r="K40" s="46">
        <v>62.089999999999996</v>
      </c>
      <c r="L40" s="46">
        <v>11.18</v>
      </c>
      <c r="M40" s="74">
        <v>0</v>
      </c>
      <c r="N40" s="73">
        <v>237.07</v>
      </c>
      <c r="O40" s="46">
        <v>170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0.87</v>
      </c>
      <c r="AA40">
        <v>20</v>
      </c>
      <c r="AB40">
        <v>0</v>
      </c>
      <c r="AC40">
        <v>7.7</v>
      </c>
      <c r="AD40">
        <v>0</v>
      </c>
      <c r="AE40">
        <v>158.47999999999999</v>
      </c>
      <c r="AF40">
        <v>3.48</v>
      </c>
      <c r="AG40">
        <v>25</v>
      </c>
      <c r="AH40">
        <v>53.59</v>
      </c>
      <c r="AI40">
        <v>4.8099999999999996</v>
      </c>
      <c r="AJ40">
        <v>6.74</v>
      </c>
      <c r="AK40">
        <v>0</v>
      </c>
      <c r="AL40">
        <v>6.74</v>
      </c>
      <c r="AM40">
        <v>0</v>
      </c>
      <c r="AN40">
        <v>5.78</v>
      </c>
      <c r="AO40">
        <v>1.38</v>
      </c>
      <c r="AP40">
        <v>0</v>
      </c>
      <c r="AQ40">
        <v>308.95999999999998</v>
      </c>
      <c r="AR40">
        <v>136.68</v>
      </c>
      <c r="AS40">
        <v>100</v>
      </c>
      <c r="AT40">
        <v>0</v>
      </c>
      <c r="AU40">
        <v>8.18</v>
      </c>
      <c r="AV40">
        <v>11.55</v>
      </c>
      <c r="AW40">
        <v>18.29</v>
      </c>
      <c r="AX40">
        <v>50</v>
      </c>
      <c r="AY40">
        <v>0</v>
      </c>
      <c r="AZ40">
        <v>0</v>
      </c>
    </row>
    <row r="41" spans="1:52">
      <c r="A41" t="s">
        <v>330</v>
      </c>
      <c r="G41" t="s">
        <v>83</v>
      </c>
      <c r="H41" s="73">
        <v>383.95000000000005</v>
      </c>
      <c r="I41" s="46">
        <v>0</v>
      </c>
      <c r="J41" s="46">
        <v>1.38</v>
      </c>
      <c r="K41" s="46">
        <v>62.089999999999996</v>
      </c>
      <c r="L41" s="46">
        <v>11.64</v>
      </c>
      <c r="M41" s="74">
        <v>0</v>
      </c>
      <c r="N41" s="73">
        <v>237.07</v>
      </c>
      <c r="O41" s="46">
        <v>170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0.87</v>
      </c>
      <c r="AA41">
        <v>20</v>
      </c>
      <c r="AB41">
        <v>0</v>
      </c>
      <c r="AC41">
        <v>7.7</v>
      </c>
      <c r="AD41">
        <v>0</v>
      </c>
      <c r="AE41">
        <v>158.47999999999999</v>
      </c>
      <c r="AF41">
        <v>3.94</v>
      </c>
      <c r="AG41">
        <v>25</v>
      </c>
      <c r="AH41">
        <v>53.59</v>
      </c>
      <c r="AI41">
        <v>4.8099999999999996</v>
      </c>
      <c r="AJ41">
        <v>6.74</v>
      </c>
      <c r="AK41">
        <v>0</v>
      </c>
      <c r="AL41">
        <v>6.74</v>
      </c>
      <c r="AM41">
        <v>0</v>
      </c>
      <c r="AN41">
        <v>5.78</v>
      </c>
      <c r="AO41">
        <v>1.38</v>
      </c>
      <c r="AP41">
        <v>0</v>
      </c>
      <c r="AQ41">
        <v>246.4</v>
      </c>
      <c r="AR41">
        <v>136.68</v>
      </c>
      <c r="AS41">
        <v>100</v>
      </c>
      <c r="AT41">
        <v>0</v>
      </c>
      <c r="AU41">
        <v>8.18</v>
      </c>
      <c r="AV41">
        <v>11.55</v>
      </c>
      <c r="AW41">
        <v>18.29</v>
      </c>
      <c r="AX41">
        <v>50</v>
      </c>
      <c r="AY41">
        <v>0</v>
      </c>
      <c r="AZ41">
        <v>0</v>
      </c>
    </row>
    <row r="42" spans="1:52">
      <c r="A42" t="s">
        <v>331</v>
      </c>
      <c r="G42" t="s">
        <v>84</v>
      </c>
      <c r="H42" s="73">
        <v>383.95000000000005</v>
      </c>
      <c r="I42" s="46">
        <v>0</v>
      </c>
      <c r="J42" s="46">
        <v>1.38</v>
      </c>
      <c r="K42" s="46">
        <v>62.089999999999996</v>
      </c>
      <c r="L42" s="46">
        <v>12.11</v>
      </c>
      <c r="M42" s="74">
        <v>0</v>
      </c>
      <c r="N42" s="73">
        <v>237.07</v>
      </c>
      <c r="O42" s="46">
        <v>170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0.87</v>
      </c>
      <c r="AA42">
        <v>20</v>
      </c>
      <c r="AB42">
        <v>0</v>
      </c>
      <c r="AC42">
        <v>7.7</v>
      </c>
      <c r="AD42">
        <v>0</v>
      </c>
      <c r="AE42">
        <v>158.47999999999999</v>
      </c>
      <c r="AF42">
        <v>4.41</v>
      </c>
      <c r="AG42">
        <v>25</v>
      </c>
      <c r="AH42">
        <v>53.59</v>
      </c>
      <c r="AI42">
        <v>4.8099999999999996</v>
      </c>
      <c r="AJ42">
        <v>6.74</v>
      </c>
      <c r="AK42">
        <v>0</v>
      </c>
      <c r="AL42">
        <v>6.74</v>
      </c>
      <c r="AM42">
        <v>0</v>
      </c>
      <c r="AN42">
        <v>5.78</v>
      </c>
      <c r="AO42">
        <v>1.38</v>
      </c>
      <c r="AP42">
        <v>0</v>
      </c>
      <c r="AQ42">
        <v>246.4</v>
      </c>
      <c r="AR42">
        <v>136.68</v>
      </c>
      <c r="AS42">
        <v>100</v>
      </c>
      <c r="AT42">
        <v>0</v>
      </c>
      <c r="AU42">
        <v>8.18</v>
      </c>
      <c r="AV42">
        <v>11.55</v>
      </c>
      <c r="AW42">
        <v>18.29</v>
      </c>
      <c r="AX42">
        <v>50</v>
      </c>
      <c r="AY42">
        <v>0</v>
      </c>
      <c r="AZ42">
        <v>0</v>
      </c>
    </row>
    <row r="43" spans="1:52">
      <c r="A43" t="s">
        <v>337</v>
      </c>
      <c r="G43" t="s">
        <v>85</v>
      </c>
      <c r="H43" s="73">
        <v>293.47000000000003</v>
      </c>
      <c r="I43" s="46">
        <v>0</v>
      </c>
      <c r="J43" s="46">
        <v>1.47</v>
      </c>
      <c r="K43" s="46">
        <v>62.089999999999996</v>
      </c>
      <c r="L43" s="46">
        <v>12.469999999999999</v>
      </c>
      <c r="M43" s="74">
        <v>0</v>
      </c>
      <c r="N43" s="73">
        <v>237.07</v>
      </c>
      <c r="O43" s="46">
        <v>170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0.87</v>
      </c>
      <c r="AA43">
        <v>20</v>
      </c>
      <c r="AB43">
        <v>0</v>
      </c>
      <c r="AC43">
        <v>7.7</v>
      </c>
      <c r="AD43">
        <v>0</v>
      </c>
      <c r="AE43">
        <v>158.47999999999999</v>
      </c>
      <c r="AF43">
        <v>4.7699999999999996</v>
      </c>
      <c r="AG43">
        <v>25</v>
      </c>
      <c r="AH43">
        <v>53.59</v>
      </c>
      <c r="AI43">
        <v>4.8099999999999996</v>
      </c>
      <c r="AJ43">
        <v>6.74</v>
      </c>
      <c r="AK43">
        <v>0</v>
      </c>
      <c r="AL43">
        <v>6.74</v>
      </c>
      <c r="AM43">
        <v>0</v>
      </c>
      <c r="AN43">
        <v>5.78</v>
      </c>
      <c r="AO43">
        <v>1.47</v>
      </c>
      <c r="AP43">
        <v>0</v>
      </c>
      <c r="AQ43">
        <v>155.91999999999999</v>
      </c>
      <c r="AR43">
        <v>136.68</v>
      </c>
      <c r="AS43">
        <v>100</v>
      </c>
      <c r="AT43">
        <v>0</v>
      </c>
      <c r="AU43">
        <v>8.18</v>
      </c>
      <c r="AV43">
        <v>11.55</v>
      </c>
      <c r="AW43">
        <v>18.29</v>
      </c>
      <c r="AX43">
        <v>50</v>
      </c>
      <c r="AY43">
        <v>0</v>
      </c>
      <c r="AZ43">
        <v>0</v>
      </c>
    </row>
    <row r="44" spans="1:52">
      <c r="A44" t="s">
        <v>339</v>
      </c>
      <c r="G44" t="s">
        <v>86</v>
      </c>
      <c r="H44" s="73">
        <v>293.47000000000003</v>
      </c>
      <c r="I44" s="46">
        <v>0</v>
      </c>
      <c r="J44" s="46">
        <v>1.47</v>
      </c>
      <c r="K44" s="46">
        <v>73.740000000000009</v>
      </c>
      <c r="L44" s="46">
        <v>12.91</v>
      </c>
      <c r="M44" s="74">
        <v>0</v>
      </c>
      <c r="N44" s="73">
        <v>237.07</v>
      </c>
      <c r="O44" s="46">
        <v>170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3.95</v>
      </c>
      <c r="Y44">
        <v>3.37</v>
      </c>
      <c r="Z44">
        <v>0.87</v>
      </c>
      <c r="AA44">
        <v>20</v>
      </c>
      <c r="AB44">
        <v>4.33</v>
      </c>
      <c r="AC44">
        <v>7.7</v>
      </c>
      <c r="AD44">
        <v>0</v>
      </c>
      <c r="AE44">
        <v>158.47999999999999</v>
      </c>
      <c r="AF44">
        <v>5.21</v>
      </c>
      <c r="AG44">
        <v>25</v>
      </c>
      <c r="AH44">
        <v>53.59</v>
      </c>
      <c r="AI44">
        <v>4.8099999999999996</v>
      </c>
      <c r="AJ44">
        <v>6.74</v>
      </c>
      <c r="AK44">
        <v>0</v>
      </c>
      <c r="AL44">
        <v>6.74</v>
      </c>
      <c r="AM44">
        <v>0</v>
      </c>
      <c r="AN44">
        <v>5.78</v>
      </c>
      <c r="AO44">
        <v>1.47</v>
      </c>
      <c r="AP44">
        <v>0</v>
      </c>
      <c r="AQ44">
        <v>155.91999999999999</v>
      </c>
      <c r="AR44">
        <v>136.68</v>
      </c>
      <c r="AS44">
        <v>100</v>
      </c>
      <c r="AT44">
        <v>0</v>
      </c>
      <c r="AU44">
        <v>8.18</v>
      </c>
      <c r="AV44">
        <v>11.55</v>
      </c>
      <c r="AW44">
        <v>18.29</v>
      </c>
      <c r="AX44">
        <v>50</v>
      </c>
      <c r="AY44">
        <v>0</v>
      </c>
      <c r="AZ44">
        <v>0</v>
      </c>
    </row>
    <row r="45" spans="1:52">
      <c r="A45" t="s">
        <v>358</v>
      </c>
      <c r="G45" t="s">
        <v>87</v>
      </c>
      <c r="H45" s="73">
        <v>156.79</v>
      </c>
      <c r="I45" s="46">
        <v>0</v>
      </c>
      <c r="J45" s="46">
        <v>1.47</v>
      </c>
      <c r="K45" s="46">
        <v>115.04000000000002</v>
      </c>
      <c r="L45" s="46">
        <v>13.219999999999999</v>
      </c>
      <c r="M45" s="74">
        <v>0</v>
      </c>
      <c r="N45" s="73">
        <v>237.07</v>
      </c>
      <c r="O45" s="46">
        <v>170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3.95</v>
      </c>
      <c r="Y45">
        <v>3.37</v>
      </c>
      <c r="Z45">
        <v>0.87</v>
      </c>
      <c r="AA45">
        <v>20</v>
      </c>
      <c r="AB45">
        <v>4.33</v>
      </c>
      <c r="AC45">
        <v>7.7</v>
      </c>
      <c r="AD45">
        <v>0</v>
      </c>
      <c r="AE45">
        <v>158.47999999999999</v>
      </c>
      <c r="AF45">
        <v>5.52</v>
      </c>
      <c r="AG45">
        <v>25</v>
      </c>
      <c r="AH45">
        <v>53.59</v>
      </c>
      <c r="AI45">
        <v>4.8099999999999996</v>
      </c>
      <c r="AJ45">
        <v>6.74</v>
      </c>
      <c r="AK45">
        <v>0</v>
      </c>
      <c r="AL45">
        <v>6.74</v>
      </c>
      <c r="AM45">
        <v>28.88</v>
      </c>
      <c r="AN45">
        <v>5.78</v>
      </c>
      <c r="AO45">
        <v>1.47</v>
      </c>
      <c r="AP45">
        <v>0</v>
      </c>
      <c r="AQ45">
        <v>155.91999999999999</v>
      </c>
      <c r="AR45">
        <v>0</v>
      </c>
      <c r="AS45">
        <v>100</v>
      </c>
      <c r="AT45">
        <v>12.42</v>
      </c>
      <c r="AU45">
        <v>8.18</v>
      </c>
      <c r="AV45">
        <v>11.55</v>
      </c>
      <c r="AW45">
        <v>18.29</v>
      </c>
      <c r="AX45">
        <v>50</v>
      </c>
      <c r="AY45">
        <v>0</v>
      </c>
      <c r="AZ45">
        <v>0</v>
      </c>
    </row>
    <row r="46" spans="1:52">
      <c r="A46" t="s">
        <v>359</v>
      </c>
      <c r="G46" t="s">
        <v>88</v>
      </c>
      <c r="H46" s="73">
        <v>156.79</v>
      </c>
      <c r="I46" s="46">
        <v>0</v>
      </c>
      <c r="J46" s="46">
        <v>1.47</v>
      </c>
      <c r="K46" s="46">
        <v>115.04000000000002</v>
      </c>
      <c r="L46" s="46">
        <v>13.629999999999999</v>
      </c>
      <c r="M46" s="74">
        <v>0</v>
      </c>
      <c r="N46" s="73">
        <v>237.07</v>
      </c>
      <c r="O46" s="46">
        <v>170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3.95</v>
      </c>
      <c r="Y46">
        <v>3.37</v>
      </c>
      <c r="Z46">
        <v>0.87</v>
      </c>
      <c r="AA46">
        <v>20</v>
      </c>
      <c r="AB46">
        <v>4.33</v>
      </c>
      <c r="AC46">
        <v>7.7</v>
      </c>
      <c r="AD46">
        <v>0</v>
      </c>
      <c r="AE46">
        <v>158.47999999999999</v>
      </c>
      <c r="AF46">
        <v>5.93</v>
      </c>
      <c r="AG46">
        <v>25</v>
      </c>
      <c r="AH46">
        <v>53.59</v>
      </c>
      <c r="AI46">
        <v>4.8099999999999996</v>
      </c>
      <c r="AJ46">
        <v>6.74</v>
      </c>
      <c r="AK46">
        <v>0</v>
      </c>
      <c r="AL46">
        <v>6.74</v>
      </c>
      <c r="AM46">
        <v>28.88</v>
      </c>
      <c r="AN46">
        <v>5.78</v>
      </c>
      <c r="AO46">
        <v>1.47</v>
      </c>
      <c r="AP46">
        <v>0</v>
      </c>
      <c r="AQ46">
        <v>155.91999999999999</v>
      </c>
      <c r="AR46">
        <v>0</v>
      </c>
      <c r="AS46">
        <v>100</v>
      </c>
      <c r="AT46">
        <v>12.42</v>
      </c>
      <c r="AU46">
        <v>8.18</v>
      </c>
      <c r="AV46">
        <v>11.55</v>
      </c>
      <c r="AW46">
        <v>18.29</v>
      </c>
      <c r="AX46">
        <v>50</v>
      </c>
      <c r="AY46">
        <v>0</v>
      </c>
      <c r="AZ46">
        <v>0</v>
      </c>
    </row>
    <row r="47" spans="1:52">
      <c r="A47" t="s">
        <v>360</v>
      </c>
      <c r="G47" t="s">
        <v>89</v>
      </c>
      <c r="H47" s="73">
        <v>100.97</v>
      </c>
      <c r="I47" s="46">
        <v>0</v>
      </c>
      <c r="J47" s="46">
        <v>1.47</v>
      </c>
      <c r="K47" s="46">
        <v>73.539999999999992</v>
      </c>
      <c r="L47" s="46">
        <v>13.91</v>
      </c>
      <c r="M47" s="74">
        <v>0</v>
      </c>
      <c r="N47" s="73">
        <v>237.07</v>
      </c>
      <c r="O47" s="46">
        <v>220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3.75</v>
      </c>
      <c r="Y47">
        <v>3.37</v>
      </c>
      <c r="Z47">
        <v>0.87</v>
      </c>
      <c r="AA47">
        <v>20</v>
      </c>
      <c r="AB47">
        <v>4.33</v>
      </c>
      <c r="AC47">
        <v>7.7</v>
      </c>
      <c r="AD47">
        <v>0</v>
      </c>
      <c r="AE47">
        <v>158.47999999999999</v>
      </c>
      <c r="AF47">
        <v>6.21</v>
      </c>
      <c r="AG47">
        <v>25</v>
      </c>
      <c r="AH47">
        <v>53.59</v>
      </c>
      <c r="AI47">
        <v>4.8099999999999996</v>
      </c>
      <c r="AJ47">
        <v>6.74</v>
      </c>
      <c r="AK47">
        <v>0</v>
      </c>
      <c r="AL47">
        <v>6.74</v>
      </c>
      <c r="AM47">
        <v>0</v>
      </c>
      <c r="AN47">
        <v>5.78</v>
      </c>
      <c r="AO47">
        <v>1.47</v>
      </c>
      <c r="AP47">
        <v>0</v>
      </c>
      <c r="AQ47">
        <v>100.1</v>
      </c>
      <c r="AR47">
        <v>0</v>
      </c>
      <c r="AS47">
        <v>100</v>
      </c>
      <c r="AT47">
        <v>0</v>
      </c>
      <c r="AU47">
        <v>8.18</v>
      </c>
      <c r="AV47">
        <v>11.55</v>
      </c>
      <c r="AW47">
        <v>18.29</v>
      </c>
      <c r="AX47">
        <v>100</v>
      </c>
      <c r="AY47">
        <v>0</v>
      </c>
      <c r="AZ47">
        <v>0</v>
      </c>
    </row>
    <row r="48" spans="1:52">
      <c r="A48" t="s">
        <v>364</v>
      </c>
      <c r="G48" t="s">
        <v>90</v>
      </c>
      <c r="H48" s="73">
        <v>100.97</v>
      </c>
      <c r="I48" s="46">
        <v>0</v>
      </c>
      <c r="J48" s="46">
        <v>1.47</v>
      </c>
      <c r="K48" s="46">
        <v>73.539999999999992</v>
      </c>
      <c r="L48" s="46">
        <v>14.190000000000001</v>
      </c>
      <c r="M48" s="74">
        <v>0</v>
      </c>
      <c r="N48" s="73">
        <v>237.07</v>
      </c>
      <c r="O48" s="46">
        <v>220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3.75</v>
      </c>
      <c r="Y48">
        <v>3.37</v>
      </c>
      <c r="Z48">
        <v>0.87</v>
      </c>
      <c r="AA48">
        <v>20</v>
      </c>
      <c r="AB48">
        <v>4.33</v>
      </c>
      <c r="AC48">
        <v>7.7</v>
      </c>
      <c r="AD48">
        <v>0</v>
      </c>
      <c r="AE48">
        <v>158.47999999999999</v>
      </c>
      <c r="AF48">
        <v>6.49</v>
      </c>
      <c r="AG48">
        <v>25</v>
      </c>
      <c r="AH48">
        <v>53.59</v>
      </c>
      <c r="AI48">
        <v>4.8099999999999996</v>
      </c>
      <c r="AJ48">
        <v>6.74</v>
      </c>
      <c r="AK48">
        <v>0</v>
      </c>
      <c r="AL48">
        <v>6.74</v>
      </c>
      <c r="AM48">
        <v>0</v>
      </c>
      <c r="AN48">
        <v>5.78</v>
      </c>
      <c r="AO48">
        <v>1.47</v>
      </c>
      <c r="AP48">
        <v>0</v>
      </c>
      <c r="AQ48">
        <v>100.1</v>
      </c>
      <c r="AR48">
        <v>0</v>
      </c>
      <c r="AS48">
        <v>100</v>
      </c>
      <c r="AT48">
        <v>0</v>
      </c>
      <c r="AU48">
        <v>8.18</v>
      </c>
      <c r="AV48">
        <v>11.55</v>
      </c>
      <c r="AW48">
        <v>18.29</v>
      </c>
      <c r="AX48">
        <v>100</v>
      </c>
      <c r="AY48">
        <v>0</v>
      </c>
      <c r="AZ48">
        <v>0</v>
      </c>
    </row>
    <row r="49" spans="1:52">
      <c r="A49" t="s">
        <v>365</v>
      </c>
      <c r="G49" t="s">
        <v>91</v>
      </c>
      <c r="H49" s="73">
        <v>0.87</v>
      </c>
      <c r="I49" s="46">
        <v>0</v>
      </c>
      <c r="J49" s="46">
        <v>1.47</v>
      </c>
      <c r="K49" s="46">
        <v>73.539999999999992</v>
      </c>
      <c r="L49" s="46">
        <v>14.39</v>
      </c>
      <c r="M49" s="74">
        <v>0</v>
      </c>
      <c r="N49" s="73">
        <v>237.07</v>
      </c>
      <c r="O49" s="46">
        <v>220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3.75</v>
      </c>
      <c r="Y49">
        <v>3.37</v>
      </c>
      <c r="Z49">
        <v>0.87</v>
      </c>
      <c r="AA49">
        <v>20</v>
      </c>
      <c r="AB49">
        <v>4.33</v>
      </c>
      <c r="AC49">
        <v>7.7</v>
      </c>
      <c r="AD49">
        <v>0</v>
      </c>
      <c r="AE49">
        <v>158.47999999999999</v>
      </c>
      <c r="AF49">
        <v>6.69</v>
      </c>
      <c r="AG49">
        <v>25</v>
      </c>
      <c r="AH49">
        <v>53.59</v>
      </c>
      <c r="AI49">
        <v>4.8099999999999996</v>
      </c>
      <c r="AJ49">
        <v>6.74</v>
      </c>
      <c r="AK49">
        <v>0</v>
      </c>
      <c r="AL49">
        <v>6.74</v>
      </c>
      <c r="AM49">
        <v>0</v>
      </c>
      <c r="AN49">
        <v>5.78</v>
      </c>
      <c r="AO49">
        <v>1.47</v>
      </c>
      <c r="AP49">
        <v>0</v>
      </c>
      <c r="AQ49">
        <v>0</v>
      </c>
      <c r="AR49">
        <v>0</v>
      </c>
      <c r="AS49">
        <v>100</v>
      </c>
      <c r="AT49">
        <v>0</v>
      </c>
      <c r="AU49">
        <v>8.18</v>
      </c>
      <c r="AV49">
        <v>11.55</v>
      </c>
      <c r="AW49">
        <v>18.29</v>
      </c>
      <c r="AX49">
        <v>100</v>
      </c>
      <c r="AY49">
        <v>0</v>
      </c>
      <c r="AZ49">
        <v>0</v>
      </c>
    </row>
    <row r="50" spans="1:52">
      <c r="A50" t="s">
        <v>366</v>
      </c>
      <c r="G50" t="s">
        <v>92</v>
      </c>
      <c r="H50" s="73">
        <v>0.87</v>
      </c>
      <c r="I50" s="46">
        <v>0</v>
      </c>
      <c r="J50" s="46">
        <v>1.47</v>
      </c>
      <c r="K50" s="46">
        <v>73.539999999999992</v>
      </c>
      <c r="L50" s="46">
        <v>14.52</v>
      </c>
      <c r="M50" s="74">
        <v>0</v>
      </c>
      <c r="N50" s="73">
        <v>237.07</v>
      </c>
      <c r="O50" s="46">
        <v>220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3.75</v>
      </c>
      <c r="Y50">
        <v>3.37</v>
      </c>
      <c r="Z50">
        <v>0.87</v>
      </c>
      <c r="AA50">
        <v>20</v>
      </c>
      <c r="AB50">
        <v>4.33</v>
      </c>
      <c r="AC50">
        <v>7.7</v>
      </c>
      <c r="AD50">
        <v>0</v>
      </c>
      <c r="AE50">
        <v>158.47999999999999</v>
      </c>
      <c r="AF50">
        <v>6.82</v>
      </c>
      <c r="AG50">
        <v>25</v>
      </c>
      <c r="AH50">
        <v>53.59</v>
      </c>
      <c r="AI50">
        <v>4.8099999999999996</v>
      </c>
      <c r="AJ50">
        <v>6.74</v>
      </c>
      <c r="AK50">
        <v>0</v>
      </c>
      <c r="AL50">
        <v>6.74</v>
      </c>
      <c r="AM50">
        <v>0</v>
      </c>
      <c r="AN50">
        <v>5.78</v>
      </c>
      <c r="AO50">
        <v>1.47</v>
      </c>
      <c r="AP50">
        <v>0</v>
      </c>
      <c r="AQ50">
        <v>0</v>
      </c>
      <c r="AR50">
        <v>0</v>
      </c>
      <c r="AS50">
        <v>100</v>
      </c>
      <c r="AT50">
        <v>0</v>
      </c>
      <c r="AU50">
        <v>8.18</v>
      </c>
      <c r="AV50">
        <v>11.55</v>
      </c>
      <c r="AW50">
        <v>18.29</v>
      </c>
      <c r="AX50">
        <v>100</v>
      </c>
      <c r="AY50">
        <v>0</v>
      </c>
      <c r="AZ50">
        <v>0</v>
      </c>
    </row>
    <row r="51" spans="1:52">
      <c r="A51" t="s">
        <v>367</v>
      </c>
      <c r="G51" t="s">
        <v>93</v>
      </c>
      <c r="H51" s="73">
        <v>0.87</v>
      </c>
      <c r="I51" s="46">
        <v>0</v>
      </c>
      <c r="J51" s="46">
        <v>1.38</v>
      </c>
      <c r="K51" s="46">
        <v>73.25</v>
      </c>
      <c r="L51" s="46">
        <v>14.61</v>
      </c>
      <c r="M51" s="74">
        <v>0</v>
      </c>
      <c r="N51" s="73">
        <v>237.07</v>
      </c>
      <c r="O51" s="46">
        <v>220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3.46</v>
      </c>
      <c r="Y51">
        <v>3.37</v>
      </c>
      <c r="Z51">
        <v>0.87</v>
      </c>
      <c r="AA51">
        <v>20</v>
      </c>
      <c r="AB51">
        <v>4.33</v>
      </c>
      <c r="AC51">
        <v>7.7</v>
      </c>
      <c r="AD51">
        <v>0</v>
      </c>
      <c r="AE51">
        <v>158.47999999999999</v>
      </c>
      <c r="AF51">
        <v>6.91</v>
      </c>
      <c r="AG51">
        <v>25</v>
      </c>
      <c r="AH51">
        <v>53.59</v>
      </c>
      <c r="AI51">
        <v>4.8099999999999996</v>
      </c>
      <c r="AJ51">
        <v>6.74</v>
      </c>
      <c r="AK51">
        <v>0</v>
      </c>
      <c r="AL51">
        <v>6.74</v>
      </c>
      <c r="AM51">
        <v>0</v>
      </c>
      <c r="AN51">
        <v>5.78</v>
      </c>
      <c r="AO51">
        <v>1.38</v>
      </c>
      <c r="AP51">
        <v>0</v>
      </c>
      <c r="AQ51">
        <v>0</v>
      </c>
      <c r="AR51">
        <v>0</v>
      </c>
      <c r="AS51">
        <v>100</v>
      </c>
      <c r="AT51">
        <v>0</v>
      </c>
      <c r="AU51">
        <v>8.18</v>
      </c>
      <c r="AV51">
        <v>11.55</v>
      </c>
      <c r="AW51">
        <v>18.29</v>
      </c>
      <c r="AX51">
        <v>100</v>
      </c>
      <c r="AY51">
        <v>0</v>
      </c>
      <c r="AZ51">
        <v>0</v>
      </c>
    </row>
    <row r="52" spans="1:52">
      <c r="A52" t="s">
        <v>368</v>
      </c>
      <c r="G52" t="s">
        <v>94</v>
      </c>
      <c r="H52" s="73">
        <v>0.87</v>
      </c>
      <c r="I52" s="46">
        <v>0</v>
      </c>
      <c r="J52" s="46">
        <v>1.38</v>
      </c>
      <c r="K52" s="46">
        <v>73.25</v>
      </c>
      <c r="L52" s="46">
        <v>14.79</v>
      </c>
      <c r="M52" s="74">
        <v>0</v>
      </c>
      <c r="N52" s="73">
        <v>237.07</v>
      </c>
      <c r="O52" s="46">
        <v>220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3.46</v>
      </c>
      <c r="Y52">
        <v>3.37</v>
      </c>
      <c r="Z52">
        <v>0.87</v>
      </c>
      <c r="AA52">
        <v>20</v>
      </c>
      <c r="AB52">
        <v>4.33</v>
      </c>
      <c r="AC52">
        <v>7.7</v>
      </c>
      <c r="AD52">
        <v>0</v>
      </c>
      <c r="AE52">
        <v>158.47999999999999</v>
      </c>
      <c r="AF52">
        <v>7.09</v>
      </c>
      <c r="AG52">
        <v>25</v>
      </c>
      <c r="AH52">
        <v>53.59</v>
      </c>
      <c r="AI52">
        <v>4.8099999999999996</v>
      </c>
      <c r="AJ52">
        <v>6.74</v>
      </c>
      <c r="AK52">
        <v>0</v>
      </c>
      <c r="AL52">
        <v>6.74</v>
      </c>
      <c r="AM52">
        <v>0</v>
      </c>
      <c r="AN52">
        <v>5.78</v>
      </c>
      <c r="AO52">
        <v>1.38</v>
      </c>
      <c r="AP52">
        <v>0</v>
      </c>
      <c r="AQ52">
        <v>0</v>
      </c>
      <c r="AR52">
        <v>0</v>
      </c>
      <c r="AS52">
        <v>100</v>
      </c>
      <c r="AT52">
        <v>0</v>
      </c>
      <c r="AU52">
        <v>8.18</v>
      </c>
      <c r="AV52">
        <v>11.55</v>
      </c>
      <c r="AW52">
        <v>18.29</v>
      </c>
      <c r="AX52">
        <v>100</v>
      </c>
      <c r="AY52">
        <v>0</v>
      </c>
      <c r="AZ52">
        <v>0</v>
      </c>
    </row>
    <row r="53" spans="1:52">
      <c r="A53" t="s">
        <v>400</v>
      </c>
      <c r="G53" t="s">
        <v>95</v>
      </c>
      <c r="H53" s="73">
        <v>0.87</v>
      </c>
      <c r="I53" s="46">
        <v>0</v>
      </c>
      <c r="J53" s="46">
        <v>1.38</v>
      </c>
      <c r="K53" s="46">
        <v>73.25</v>
      </c>
      <c r="L53" s="46">
        <v>14.86</v>
      </c>
      <c r="M53" s="74">
        <v>0</v>
      </c>
      <c r="N53" s="73">
        <v>237.07</v>
      </c>
      <c r="O53" s="46">
        <v>220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3.46</v>
      </c>
      <c r="Y53">
        <v>3.37</v>
      </c>
      <c r="Z53">
        <v>0.87</v>
      </c>
      <c r="AA53">
        <v>20</v>
      </c>
      <c r="AB53">
        <v>4.33</v>
      </c>
      <c r="AC53">
        <v>7.7</v>
      </c>
      <c r="AD53">
        <v>0</v>
      </c>
      <c r="AE53">
        <v>158.47999999999999</v>
      </c>
      <c r="AF53">
        <v>7.16</v>
      </c>
      <c r="AG53">
        <v>25</v>
      </c>
      <c r="AH53">
        <v>53.59</v>
      </c>
      <c r="AI53">
        <v>4.8099999999999996</v>
      </c>
      <c r="AJ53">
        <v>6.74</v>
      </c>
      <c r="AK53">
        <v>0</v>
      </c>
      <c r="AL53">
        <v>6.74</v>
      </c>
      <c r="AM53">
        <v>0</v>
      </c>
      <c r="AN53">
        <v>5.78</v>
      </c>
      <c r="AO53">
        <v>1.38</v>
      </c>
      <c r="AP53">
        <v>0</v>
      </c>
      <c r="AQ53">
        <v>0</v>
      </c>
      <c r="AR53">
        <v>0</v>
      </c>
      <c r="AS53">
        <v>100</v>
      </c>
      <c r="AT53">
        <v>0</v>
      </c>
      <c r="AU53">
        <v>8.18</v>
      </c>
      <c r="AV53">
        <v>11.55</v>
      </c>
      <c r="AW53">
        <v>18.29</v>
      </c>
      <c r="AX53">
        <v>100</v>
      </c>
      <c r="AY53">
        <v>0</v>
      </c>
      <c r="AZ53">
        <v>0</v>
      </c>
    </row>
    <row r="54" spans="1:52">
      <c r="A54" t="s">
        <v>399</v>
      </c>
      <c r="G54" t="s">
        <v>96</v>
      </c>
      <c r="H54" s="73">
        <v>0.87</v>
      </c>
      <c r="I54" s="46">
        <v>0</v>
      </c>
      <c r="J54" s="46">
        <v>1.38</v>
      </c>
      <c r="K54" s="46">
        <v>73.25</v>
      </c>
      <c r="L54" s="46">
        <v>14.82</v>
      </c>
      <c r="M54" s="74">
        <v>0</v>
      </c>
      <c r="N54" s="73">
        <v>237.07</v>
      </c>
      <c r="O54" s="46">
        <v>220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3.46</v>
      </c>
      <c r="Y54">
        <v>3.37</v>
      </c>
      <c r="Z54">
        <v>0.87</v>
      </c>
      <c r="AA54">
        <v>20</v>
      </c>
      <c r="AB54">
        <v>4.33</v>
      </c>
      <c r="AC54">
        <v>7.7</v>
      </c>
      <c r="AD54">
        <v>0</v>
      </c>
      <c r="AE54">
        <v>158.47999999999999</v>
      </c>
      <c r="AF54">
        <v>7.12</v>
      </c>
      <c r="AG54">
        <v>25</v>
      </c>
      <c r="AH54">
        <v>53.59</v>
      </c>
      <c r="AI54">
        <v>4.8099999999999996</v>
      </c>
      <c r="AJ54">
        <v>6.74</v>
      </c>
      <c r="AK54">
        <v>0</v>
      </c>
      <c r="AL54">
        <v>6.74</v>
      </c>
      <c r="AM54">
        <v>0</v>
      </c>
      <c r="AN54">
        <v>5.78</v>
      </c>
      <c r="AO54">
        <v>1.38</v>
      </c>
      <c r="AP54">
        <v>0</v>
      </c>
      <c r="AQ54">
        <v>0</v>
      </c>
      <c r="AR54">
        <v>0</v>
      </c>
      <c r="AS54">
        <v>100</v>
      </c>
      <c r="AT54">
        <v>0</v>
      </c>
      <c r="AU54">
        <v>8.18</v>
      </c>
      <c r="AV54">
        <v>11.55</v>
      </c>
      <c r="AW54">
        <v>18.29</v>
      </c>
      <c r="AX54">
        <v>100</v>
      </c>
      <c r="AY54">
        <v>0</v>
      </c>
      <c r="AZ54">
        <v>0</v>
      </c>
    </row>
    <row r="55" spans="1:52">
      <c r="A55" t="s">
        <v>401</v>
      </c>
      <c r="G55" t="s">
        <v>97</v>
      </c>
      <c r="H55" s="73">
        <v>0.87</v>
      </c>
      <c r="I55" s="46">
        <v>0</v>
      </c>
      <c r="J55" s="46">
        <v>1.47</v>
      </c>
      <c r="K55" s="46">
        <v>73.16</v>
      </c>
      <c r="L55" s="46">
        <v>14.76</v>
      </c>
      <c r="M55" s="74">
        <v>0</v>
      </c>
      <c r="N55" s="73">
        <v>237.07</v>
      </c>
      <c r="O55" s="46">
        <v>220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3.37</v>
      </c>
      <c r="Y55">
        <v>3.37</v>
      </c>
      <c r="Z55">
        <v>0.87</v>
      </c>
      <c r="AA55">
        <v>20</v>
      </c>
      <c r="AB55">
        <v>4.33</v>
      </c>
      <c r="AC55">
        <v>7.7</v>
      </c>
      <c r="AD55">
        <v>0</v>
      </c>
      <c r="AE55">
        <v>158.47999999999999</v>
      </c>
      <c r="AF55">
        <v>7.06</v>
      </c>
      <c r="AG55">
        <v>25</v>
      </c>
      <c r="AH55">
        <v>53.59</v>
      </c>
      <c r="AI55">
        <v>4.8099999999999996</v>
      </c>
      <c r="AJ55">
        <v>6.74</v>
      </c>
      <c r="AK55">
        <v>0</v>
      </c>
      <c r="AL55">
        <v>6.74</v>
      </c>
      <c r="AM55">
        <v>0</v>
      </c>
      <c r="AN55">
        <v>5.78</v>
      </c>
      <c r="AO55">
        <v>1.47</v>
      </c>
      <c r="AP55">
        <v>0</v>
      </c>
      <c r="AQ55">
        <v>0</v>
      </c>
      <c r="AR55">
        <v>0</v>
      </c>
      <c r="AS55">
        <v>100</v>
      </c>
      <c r="AT55">
        <v>0</v>
      </c>
      <c r="AU55">
        <v>8.18</v>
      </c>
      <c r="AV55">
        <v>11.55</v>
      </c>
      <c r="AW55">
        <v>18.29</v>
      </c>
      <c r="AX55">
        <v>100</v>
      </c>
      <c r="AY55">
        <v>0</v>
      </c>
      <c r="AZ55">
        <v>0</v>
      </c>
    </row>
    <row r="56" spans="1:52">
      <c r="A56" t="s">
        <v>401</v>
      </c>
      <c r="G56" t="s">
        <v>98</v>
      </c>
      <c r="H56" s="73">
        <v>0.87</v>
      </c>
      <c r="I56" s="46">
        <v>0</v>
      </c>
      <c r="J56" s="46">
        <v>1.47</v>
      </c>
      <c r="K56" s="46">
        <v>73.16</v>
      </c>
      <c r="L56" s="46">
        <v>14.66</v>
      </c>
      <c r="M56" s="74">
        <v>0</v>
      </c>
      <c r="N56" s="73">
        <v>237.07</v>
      </c>
      <c r="O56" s="46">
        <v>220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3.37</v>
      </c>
      <c r="Y56">
        <v>3.37</v>
      </c>
      <c r="Z56">
        <v>0.87</v>
      </c>
      <c r="AA56">
        <v>20</v>
      </c>
      <c r="AB56">
        <v>4.33</v>
      </c>
      <c r="AC56">
        <v>7.7</v>
      </c>
      <c r="AD56">
        <v>0</v>
      </c>
      <c r="AE56">
        <v>158.47999999999999</v>
      </c>
      <c r="AF56">
        <v>6.96</v>
      </c>
      <c r="AG56">
        <v>25</v>
      </c>
      <c r="AH56">
        <v>53.59</v>
      </c>
      <c r="AI56">
        <v>4.8099999999999996</v>
      </c>
      <c r="AJ56">
        <v>6.74</v>
      </c>
      <c r="AK56">
        <v>0</v>
      </c>
      <c r="AL56">
        <v>6.74</v>
      </c>
      <c r="AM56">
        <v>0</v>
      </c>
      <c r="AN56">
        <v>5.78</v>
      </c>
      <c r="AO56">
        <v>1.47</v>
      </c>
      <c r="AP56">
        <v>0</v>
      </c>
      <c r="AQ56">
        <v>0</v>
      </c>
      <c r="AR56">
        <v>0</v>
      </c>
      <c r="AS56">
        <v>100</v>
      </c>
      <c r="AT56">
        <v>0</v>
      </c>
      <c r="AU56">
        <v>8.18</v>
      </c>
      <c r="AV56">
        <v>11.55</v>
      </c>
      <c r="AW56">
        <v>18.29</v>
      </c>
      <c r="AX56">
        <v>100</v>
      </c>
      <c r="AY56">
        <v>0</v>
      </c>
      <c r="AZ56">
        <v>0</v>
      </c>
    </row>
    <row r="57" spans="1:52">
      <c r="G57" t="s">
        <v>99</v>
      </c>
      <c r="H57" s="73">
        <v>0.87</v>
      </c>
      <c r="I57" s="46">
        <v>0</v>
      </c>
      <c r="J57" s="46">
        <v>1.47</v>
      </c>
      <c r="K57" s="46">
        <v>73.16</v>
      </c>
      <c r="L57" s="46">
        <v>14.57</v>
      </c>
      <c r="M57" s="74">
        <v>0</v>
      </c>
      <c r="N57" s="73">
        <v>237.07</v>
      </c>
      <c r="O57" s="46">
        <v>220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3.37</v>
      </c>
      <c r="Y57">
        <v>3.37</v>
      </c>
      <c r="Z57">
        <v>0.87</v>
      </c>
      <c r="AA57">
        <v>20</v>
      </c>
      <c r="AB57">
        <v>4.33</v>
      </c>
      <c r="AC57">
        <v>7.7</v>
      </c>
      <c r="AD57">
        <v>0</v>
      </c>
      <c r="AE57">
        <v>158.47999999999999</v>
      </c>
      <c r="AF57">
        <v>6.87</v>
      </c>
      <c r="AG57">
        <v>25</v>
      </c>
      <c r="AH57">
        <v>53.59</v>
      </c>
      <c r="AI57">
        <v>4.8099999999999996</v>
      </c>
      <c r="AJ57">
        <v>6.74</v>
      </c>
      <c r="AK57">
        <v>0</v>
      </c>
      <c r="AL57">
        <v>6.74</v>
      </c>
      <c r="AM57">
        <v>0</v>
      </c>
      <c r="AN57">
        <v>5.78</v>
      </c>
      <c r="AO57">
        <v>1.47</v>
      </c>
      <c r="AP57">
        <v>0</v>
      </c>
      <c r="AQ57">
        <v>0</v>
      </c>
      <c r="AR57">
        <v>0</v>
      </c>
      <c r="AS57">
        <v>100</v>
      </c>
      <c r="AT57">
        <v>0</v>
      </c>
      <c r="AU57">
        <v>8.18</v>
      </c>
      <c r="AV57">
        <v>11.55</v>
      </c>
      <c r="AW57">
        <v>18.29</v>
      </c>
      <c r="AX57">
        <v>100</v>
      </c>
      <c r="AY57">
        <v>0</v>
      </c>
      <c r="AZ57">
        <v>0</v>
      </c>
    </row>
    <row r="58" spans="1:52">
      <c r="G58" t="s">
        <v>100</v>
      </c>
      <c r="H58" s="73">
        <v>0.87</v>
      </c>
      <c r="I58" s="46">
        <v>0</v>
      </c>
      <c r="J58" s="46">
        <v>1.47</v>
      </c>
      <c r="K58" s="46">
        <v>73.16</v>
      </c>
      <c r="L58" s="46">
        <v>14.32</v>
      </c>
      <c r="M58" s="74">
        <v>0</v>
      </c>
      <c r="N58" s="73">
        <v>237.07</v>
      </c>
      <c r="O58" s="46">
        <v>220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3.37</v>
      </c>
      <c r="Y58">
        <v>3.37</v>
      </c>
      <c r="Z58">
        <v>0.87</v>
      </c>
      <c r="AA58">
        <v>20</v>
      </c>
      <c r="AB58">
        <v>4.33</v>
      </c>
      <c r="AC58">
        <v>7.7</v>
      </c>
      <c r="AD58">
        <v>0</v>
      </c>
      <c r="AE58">
        <v>158.47999999999999</v>
      </c>
      <c r="AF58">
        <v>6.62</v>
      </c>
      <c r="AG58">
        <v>25</v>
      </c>
      <c r="AH58">
        <v>53.59</v>
      </c>
      <c r="AI58">
        <v>4.8099999999999996</v>
      </c>
      <c r="AJ58">
        <v>6.74</v>
      </c>
      <c r="AK58">
        <v>0</v>
      </c>
      <c r="AL58">
        <v>6.74</v>
      </c>
      <c r="AM58">
        <v>0</v>
      </c>
      <c r="AN58">
        <v>5.78</v>
      </c>
      <c r="AO58">
        <v>1.47</v>
      </c>
      <c r="AP58">
        <v>0</v>
      </c>
      <c r="AQ58">
        <v>0</v>
      </c>
      <c r="AR58">
        <v>0</v>
      </c>
      <c r="AS58">
        <v>100</v>
      </c>
      <c r="AT58">
        <v>0</v>
      </c>
      <c r="AU58">
        <v>8.18</v>
      </c>
      <c r="AV58">
        <v>11.55</v>
      </c>
      <c r="AW58">
        <v>18.29</v>
      </c>
      <c r="AX58">
        <v>100</v>
      </c>
      <c r="AY58">
        <v>0</v>
      </c>
      <c r="AZ58">
        <v>0</v>
      </c>
    </row>
    <row r="59" spans="1:52">
      <c r="G59" t="s">
        <v>101</v>
      </c>
      <c r="H59" s="73">
        <v>0.87</v>
      </c>
      <c r="I59" s="46">
        <v>0</v>
      </c>
      <c r="J59" s="46">
        <v>1.47</v>
      </c>
      <c r="K59" s="46">
        <v>115.03</v>
      </c>
      <c r="L59" s="46">
        <v>14.17</v>
      </c>
      <c r="M59" s="74">
        <v>0</v>
      </c>
      <c r="N59" s="73">
        <v>237.07</v>
      </c>
      <c r="O59" s="46">
        <v>220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3.37</v>
      </c>
      <c r="Y59">
        <v>3.37</v>
      </c>
      <c r="Z59">
        <v>0.87</v>
      </c>
      <c r="AA59">
        <v>20</v>
      </c>
      <c r="AB59">
        <v>4.33</v>
      </c>
      <c r="AC59">
        <v>7.7</v>
      </c>
      <c r="AD59">
        <v>0</v>
      </c>
      <c r="AE59">
        <v>158.47999999999999</v>
      </c>
      <c r="AF59">
        <v>6.47</v>
      </c>
      <c r="AG59">
        <v>25</v>
      </c>
      <c r="AH59">
        <v>53.59</v>
      </c>
      <c r="AI59">
        <v>4.8099999999999996</v>
      </c>
      <c r="AJ59">
        <v>6.74</v>
      </c>
      <c r="AK59">
        <v>0</v>
      </c>
      <c r="AL59">
        <v>6.74</v>
      </c>
      <c r="AM59">
        <v>28.88</v>
      </c>
      <c r="AN59">
        <v>5.78</v>
      </c>
      <c r="AO59">
        <v>1.47</v>
      </c>
      <c r="AP59">
        <v>0</v>
      </c>
      <c r="AQ59">
        <v>0</v>
      </c>
      <c r="AR59">
        <v>0</v>
      </c>
      <c r="AS59">
        <v>100</v>
      </c>
      <c r="AT59">
        <v>12.99</v>
      </c>
      <c r="AU59">
        <v>8.18</v>
      </c>
      <c r="AV59">
        <v>11.55</v>
      </c>
      <c r="AW59">
        <v>18.29</v>
      </c>
      <c r="AX59">
        <v>100</v>
      </c>
      <c r="AY59">
        <v>0</v>
      </c>
      <c r="AZ59">
        <v>0</v>
      </c>
    </row>
    <row r="60" spans="1:52">
      <c r="G60" t="s">
        <v>102</v>
      </c>
      <c r="H60" s="73">
        <v>0.87</v>
      </c>
      <c r="I60" s="46">
        <v>0</v>
      </c>
      <c r="J60" s="46">
        <v>1.47</v>
      </c>
      <c r="K60" s="46">
        <v>115.03</v>
      </c>
      <c r="L60" s="46">
        <v>13.79</v>
      </c>
      <c r="M60" s="74">
        <v>0</v>
      </c>
      <c r="N60" s="73">
        <v>237.07</v>
      </c>
      <c r="O60" s="46">
        <v>220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3.37</v>
      </c>
      <c r="Y60">
        <v>3.37</v>
      </c>
      <c r="Z60">
        <v>0.87</v>
      </c>
      <c r="AA60">
        <v>20</v>
      </c>
      <c r="AB60">
        <v>4.33</v>
      </c>
      <c r="AC60">
        <v>7.7</v>
      </c>
      <c r="AD60">
        <v>0</v>
      </c>
      <c r="AE60">
        <v>158.47999999999999</v>
      </c>
      <c r="AF60">
        <v>6.09</v>
      </c>
      <c r="AG60">
        <v>25</v>
      </c>
      <c r="AH60">
        <v>53.59</v>
      </c>
      <c r="AI60">
        <v>4.8099999999999996</v>
      </c>
      <c r="AJ60">
        <v>6.74</v>
      </c>
      <c r="AK60">
        <v>0</v>
      </c>
      <c r="AL60">
        <v>6.74</v>
      </c>
      <c r="AM60">
        <v>28.88</v>
      </c>
      <c r="AN60">
        <v>5.78</v>
      </c>
      <c r="AO60">
        <v>1.47</v>
      </c>
      <c r="AP60">
        <v>0</v>
      </c>
      <c r="AQ60">
        <v>0</v>
      </c>
      <c r="AR60">
        <v>0</v>
      </c>
      <c r="AS60">
        <v>100</v>
      </c>
      <c r="AT60">
        <v>12.99</v>
      </c>
      <c r="AU60">
        <v>8.18</v>
      </c>
      <c r="AV60">
        <v>11.55</v>
      </c>
      <c r="AW60">
        <v>18.29</v>
      </c>
      <c r="AX60">
        <v>100</v>
      </c>
      <c r="AY60">
        <v>0</v>
      </c>
      <c r="AZ60">
        <v>0</v>
      </c>
    </row>
    <row r="61" spans="1:52">
      <c r="G61" t="s">
        <v>103</v>
      </c>
      <c r="H61" s="73">
        <v>0.87</v>
      </c>
      <c r="I61" s="46">
        <v>0</v>
      </c>
      <c r="J61" s="46">
        <v>1.47</v>
      </c>
      <c r="K61" s="46">
        <v>115.03</v>
      </c>
      <c r="L61" s="46">
        <v>13.4</v>
      </c>
      <c r="M61" s="74">
        <v>0</v>
      </c>
      <c r="N61" s="73">
        <v>237.07</v>
      </c>
      <c r="O61" s="46">
        <v>220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3.37</v>
      </c>
      <c r="Y61">
        <v>3.37</v>
      </c>
      <c r="Z61">
        <v>0.87</v>
      </c>
      <c r="AA61">
        <v>20</v>
      </c>
      <c r="AB61">
        <v>4.33</v>
      </c>
      <c r="AC61">
        <v>7.7</v>
      </c>
      <c r="AD61">
        <v>0</v>
      </c>
      <c r="AE61">
        <v>158.47999999999999</v>
      </c>
      <c r="AF61">
        <v>5.7</v>
      </c>
      <c r="AG61">
        <v>25</v>
      </c>
      <c r="AH61">
        <v>53.59</v>
      </c>
      <c r="AI61">
        <v>4.8099999999999996</v>
      </c>
      <c r="AJ61">
        <v>6.74</v>
      </c>
      <c r="AK61">
        <v>0</v>
      </c>
      <c r="AL61">
        <v>6.74</v>
      </c>
      <c r="AM61">
        <v>28.88</v>
      </c>
      <c r="AN61">
        <v>5.78</v>
      </c>
      <c r="AO61">
        <v>1.47</v>
      </c>
      <c r="AP61">
        <v>0</v>
      </c>
      <c r="AQ61">
        <v>0</v>
      </c>
      <c r="AR61">
        <v>0</v>
      </c>
      <c r="AS61">
        <v>100</v>
      </c>
      <c r="AT61">
        <v>12.99</v>
      </c>
      <c r="AU61">
        <v>8.18</v>
      </c>
      <c r="AV61">
        <v>11.55</v>
      </c>
      <c r="AW61">
        <v>18.29</v>
      </c>
      <c r="AX61">
        <v>100</v>
      </c>
      <c r="AY61">
        <v>0</v>
      </c>
      <c r="AZ61">
        <v>0</v>
      </c>
    </row>
    <row r="62" spans="1:52">
      <c r="G62" t="s">
        <v>104</v>
      </c>
      <c r="H62" s="73">
        <v>0.87</v>
      </c>
      <c r="I62" s="46">
        <v>0</v>
      </c>
      <c r="J62" s="46">
        <v>1.47</v>
      </c>
      <c r="K62" s="46">
        <v>115.03</v>
      </c>
      <c r="L62" s="46">
        <v>13</v>
      </c>
      <c r="M62" s="74">
        <v>0</v>
      </c>
      <c r="N62" s="73">
        <v>237.07</v>
      </c>
      <c r="O62" s="46">
        <v>220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3.37</v>
      </c>
      <c r="Y62">
        <v>3.37</v>
      </c>
      <c r="Z62">
        <v>0.87</v>
      </c>
      <c r="AA62">
        <v>20</v>
      </c>
      <c r="AB62">
        <v>4.33</v>
      </c>
      <c r="AC62">
        <v>7.7</v>
      </c>
      <c r="AD62">
        <v>0</v>
      </c>
      <c r="AE62">
        <v>158.47999999999999</v>
      </c>
      <c r="AF62">
        <v>5.3</v>
      </c>
      <c r="AG62">
        <v>25</v>
      </c>
      <c r="AH62">
        <v>53.59</v>
      </c>
      <c r="AI62">
        <v>4.8099999999999996</v>
      </c>
      <c r="AJ62">
        <v>6.74</v>
      </c>
      <c r="AK62">
        <v>0</v>
      </c>
      <c r="AL62">
        <v>6.74</v>
      </c>
      <c r="AM62">
        <v>28.88</v>
      </c>
      <c r="AN62">
        <v>5.78</v>
      </c>
      <c r="AO62">
        <v>1.47</v>
      </c>
      <c r="AP62">
        <v>0</v>
      </c>
      <c r="AQ62">
        <v>0</v>
      </c>
      <c r="AR62">
        <v>0</v>
      </c>
      <c r="AS62">
        <v>100</v>
      </c>
      <c r="AT62">
        <v>12.99</v>
      </c>
      <c r="AU62">
        <v>8.18</v>
      </c>
      <c r="AV62">
        <v>11.55</v>
      </c>
      <c r="AW62">
        <v>18.29</v>
      </c>
      <c r="AX62">
        <v>100</v>
      </c>
      <c r="AY62">
        <v>0</v>
      </c>
      <c r="AZ62">
        <v>0</v>
      </c>
    </row>
    <row r="63" spans="1:52">
      <c r="G63" t="s">
        <v>105</v>
      </c>
      <c r="H63" s="73">
        <v>0.67</v>
      </c>
      <c r="I63" s="46">
        <v>0</v>
      </c>
      <c r="J63" s="46">
        <v>1.38</v>
      </c>
      <c r="K63" s="46">
        <v>115.03</v>
      </c>
      <c r="L63" s="46">
        <v>12.870000000000001</v>
      </c>
      <c r="M63" s="74">
        <v>0</v>
      </c>
      <c r="N63" s="73">
        <v>237.07</v>
      </c>
      <c r="O63" s="46">
        <v>220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3.37</v>
      </c>
      <c r="Y63">
        <v>3.37</v>
      </c>
      <c r="Z63">
        <v>0.67</v>
      </c>
      <c r="AA63">
        <v>20</v>
      </c>
      <c r="AB63">
        <v>4.33</v>
      </c>
      <c r="AC63">
        <v>7.7</v>
      </c>
      <c r="AD63">
        <v>0</v>
      </c>
      <c r="AE63">
        <v>158.47999999999999</v>
      </c>
      <c r="AF63">
        <v>5.17</v>
      </c>
      <c r="AG63">
        <v>25</v>
      </c>
      <c r="AH63">
        <v>53.59</v>
      </c>
      <c r="AI63">
        <v>4.8099999999999996</v>
      </c>
      <c r="AJ63">
        <v>6.74</v>
      </c>
      <c r="AK63">
        <v>0</v>
      </c>
      <c r="AL63">
        <v>6.74</v>
      </c>
      <c r="AM63">
        <v>28.88</v>
      </c>
      <c r="AN63">
        <v>5.78</v>
      </c>
      <c r="AO63">
        <v>1.38</v>
      </c>
      <c r="AP63">
        <v>0</v>
      </c>
      <c r="AQ63">
        <v>0</v>
      </c>
      <c r="AR63">
        <v>0</v>
      </c>
      <c r="AS63">
        <v>100</v>
      </c>
      <c r="AT63">
        <v>12.99</v>
      </c>
      <c r="AU63">
        <v>8.18</v>
      </c>
      <c r="AV63">
        <v>11.55</v>
      </c>
      <c r="AW63">
        <v>18.29</v>
      </c>
      <c r="AX63">
        <v>100</v>
      </c>
      <c r="AY63">
        <v>0</v>
      </c>
      <c r="AZ63">
        <v>0</v>
      </c>
    </row>
    <row r="64" spans="1:52">
      <c r="G64" t="s">
        <v>106</v>
      </c>
      <c r="H64" s="73">
        <v>0.67</v>
      </c>
      <c r="I64" s="46">
        <v>0</v>
      </c>
      <c r="J64" s="46">
        <v>1.38</v>
      </c>
      <c r="K64" s="46">
        <v>73.16</v>
      </c>
      <c r="L64" s="46">
        <v>12.39</v>
      </c>
      <c r="M64" s="74">
        <v>0</v>
      </c>
      <c r="N64" s="73">
        <v>237.07</v>
      </c>
      <c r="O64" s="46">
        <v>220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3.37</v>
      </c>
      <c r="Y64">
        <v>3.37</v>
      </c>
      <c r="Z64">
        <v>0.67</v>
      </c>
      <c r="AA64">
        <v>20</v>
      </c>
      <c r="AB64">
        <v>4.33</v>
      </c>
      <c r="AC64">
        <v>7.7</v>
      </c>
      <c r="AD64">
        <v>0</v>
      </c>
      <c r="AE64">
        <v>158.47999999999999</v>
      </c>
      <c r="AF64">
        <v>4.6900000000000004</v>
      </c>
      <c r="AG64">
        <v>25</v>
      </c>
      <c r="AH64">
        <v>53.59</v>
      </c>
      <c r="AI64">
        <v>4.8099999999999996</v>
      </c>
      <c r="AJ64">
        <v>6.74</v>
      </c>
      <c r="AK64">
        <v>0</v>
      </c>
      <c r="AL64">
        <v>6.74</v>
      </c>
      <c r="AM64">
        <v>0</v>
      </c>
      <c r="AN64">
        <v>5.78</v>
      </c>
      <c r="AO64">
        <v>1.38</v>
      </c>
      <c r="AP64">
        <v>0</v>
      </c>
      <c r="AQ64">
        <v>0</v>
      </c>
      <c r="AR64">
        <v>0</v>
      </c>
      <c r="AS64">
        <v>100</v>
      </c>
      <c r="AT64">
        <v>0</v>
      </c>
      <c r="AU64">
        <v>8.18</v>
      </c>
      <c r="AV64">
        <v>11.55</v>
      </c>
      <c r="AW64">
        <v>18.29</v>
      </c>
      <c r="AX64">
        <v>100</v>
      </c>
      <c r="AY64">
        <v>0</v>
      </c>
      <c r="AZ64">
        <v>0</v>
      </c>
    </row>
    <row r="65" spans="7:52">
      <c r="G65" t="s">
        <v>107</v>
      </c>
      <c r="H65" s="73">
        <v>0.67</v>
      </c>
      <c r="I65" s="46">
        <v>0</v>
      </c>
      <c r="J65" s="46">
        <v>1.38</v>
      </c>
      <c r="K65" s="46">
        <v>115.03</v>
      </c>
      <c r="L65" s="46">
        <v>12.01</v>
      </c>
      <c r="M65" s="74">
        <v>0</v>
      </c>
      <c r="N65" s="73">
        <v>237.07</v>
      </c>
      <c r="O65" s="46">
        <v>220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3.37</v>
      </c>
      <c r="Y65">
        <v>3.37</v>
      </c>
      <c r="Z65">
        <v>0.67</v>
      </c>
      <c r="AA65">
        <v>20</v>
      </c>
      <c r="AB65">
        <v>4.33</v>
      </c>
      <c r="AC65">
        <v>7.7</v>
      </c>
      <c r="AD65">
        <v>0</v>
      </c>
      <c r="AE65">
        <v>158.47999999999999</v>
      </c>
      <c r="AF65">
        <v>4.3099999999999996</v>
      </c>
      <c r="AG65">
        <v>25</v>
      </c>
      <c r="AH65">
        <v>53.59</v>
      </c>
      <c r="AI65">
        <v>4.8099999999999996</v>
      </c>
      <c r="AJ65">
        <v>6.74</v>
      </c>
      <c r="AK65">
        <v>0</v>
      </c>
      <c r="AL65">
        <v>6.74</v>
      </c>
      <c r="AM65">
        <v>28.88</v>
      </c>
      <c r="AN65">
        <v>5.78</v>
      </c>
      <c r="AO65">
        <v>1.38</v>
      </c>
      <c r="AP65">
        <v>0</v>
      </c>
      <c r="AQ65">
        <v>0</v>
      </c>
      <c r="AR65">
        <v>0</v>
      </c>
      <c r="AS65">
        <v>100</v>
      </c>
      <c r="AT65">
        <v>12.99</v>
      </c>
      <c r="AU65">
        <v>8.18</v>
      </c>
      <c r="AV65">
        <v>11.55</v>
      </c>
      <c r="AW65">
        <v>18.29</v>
      </c>
      <c r="AX65">
        <v>100</v>
      </c>
      <c r="AY65">
        <v>0</v>
      </c>
      <c r="AZ65">
        <v>0</v>
      </c>
    </row>
    <row r="66" spans="7:52">
      <c r="G66" t="s">
        <v>108</v>
      </c>
      <c r="H66" s="73">
        <v>0.67</v>
      </c>
      <c r="I66" s="46">
        <v>0</v>
      </c>
      <c r="J66" s="46">
        <v>1.38</v>
      </c>
      <c r="K66" s="46">
        <v>115.03</v>
      </c>
      <c r="L66" s="46">
        <v>11.63</v>
      </c>
      <c r="M66" s="74">
        <v>0</v>
      </c>
      <c r="N66" s="73">
        <v>237.07</v>
      </c>
      <c r="O66" s="46">
        <v>220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3.37</v>
      </c>
      <c r="Y66">
        <v>3.37</v>
      </c>
      <c r="Z66">
        <v>0.67</v>
      </c>
      <c r="AA66">
        <v>20</v>
      </c>
      <c r="AB66">
        <v>4.33</v>
      </c>
      <c r="AC66">
        <v>7.7</v>
      </c>
      <c r="AD66">
        <v>0</v>
      </c>
      <c r="AE66">
        <v>158.47999999999999</v>
      </c>
      <c r="AF66">
        <v>3.93</v>
      </c>
      <c r="AG66">
        <v>25</v>
      </c>
      <c r="AH66">
        <v>53.59</v>
      </c>
      <c r="AI66">
        <v>4.8099999999999996</v>
      </c>
      <c r="AJ66">
        <v>6.74</v>
      </c>
      <c r="AK66">
        <v>0</v>
      </c>
      <c r="AL66">
        <v>6.74</v>
      </c>
      <c r="AM66">
        <v>28.88</v>
      </c>
      <c r="AN66">
        <v>5.78</v>
      </c>
      <c r="AO66">
        <v>1.38</v>
      </c>
      <c r="AP66">
        <v>0</v>
      </c>
      <c r="AQ66">
        <v>0</v>
      </c>
      <c r="AR66">
        <v>0</v>
      </c>
      <c r="AS66">
        <v>100</v>
      </c>
      <c r="AT66">
        <v>12.99</v>
      </c>
      <c r="AU66">
        <v>8.18</v>
      </c>
      <c r="AV66">
        <v>11.55</v>
      </c>
      <c r="AW66">
        <v>18.29</v>
      </c>
      <c r="AX66">
        <v>100</v>
      </c>
      <c r="AY66">
        <v>0</v>
      </c>
      <c r="AZ66">
        <v>0</v>
      </c>
    </row>
    <row r="67" spans="7:52">
      <c r="G67" t="s">
        <v>109</v>
      </c>
      <c r="H67" s="73">
        <v>0.53</v>
      </c>
      <c r="I67" s="46">
        <v>0</v>
      </c>
      <c r="J67" s="46">
        <v>1.47</v>
      </c>
      <c r="K67" s="46">
        <v>69.890000000000015</v>
      </c>
      <c r="L67" s="46">
        <v>11.16</v>
      </c>
      <c r="M67" s="74">
        <v>0</v>
      </c>
      <c r="N67" s="73">
        <v>237.07</v>
      </c>
      <c r="O67" s="46">
        <v>220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0.1</v>
      </c>
      <c r="Y67">
        <v>3.37</v>
      </c>
      <c r="Z67">
        <v>0.53</v>
      </c>
      <c r="AA67">
        <v>20</v>
      </c>
      <c r="AB67">
        <v>4.33</v>
      </c>
      <c r="AC67">
        <v>7.7</v>
      </c>
      <c r="AD67">
        <v>0</v>
      </c>
      <c r="AE67">
        <v>158.47999999999999</v>
      </c>
      <c r="AF67">
        <v>3.46</v>
      </c>
      <c r="AG67">
        <v>25</v>
      </c>
      <c r="AH67">
        <v>53.59</v>
      </c>
      <c r="AI67">
        <v>4.8099999999999996</v>
      </c>
      <c r="AJ67">
        <v>6.74</v>
      </c>
      <c r="AK67">
        <v>0</v>
      </c>
      <c r="AL67">
        <v>6.74</v>
      </c>
      <c r="AM67">
        <v>0</v>
      </c>
      <c r="AN67">
        <v>5.78</v>
      </c>
      <c r="AO67">
        <v>1.47</v>
      </c>
      <c r="AP67">
        <v>0</v>
      </c>
      <c r="AQ67">
        <v>0</v>
      </c>
      <c r="AR67">
        <v>0</v>
      </c>
      <c r="AS67">
        <v>100</v>
      </c>
      <c r="AT67">
        <v>0</v>
      </c>
      <c r="AU67">
        <v>8.18</v>
      </c>
      <c r="AV67">
        <v>11.55</v>
      </c>
      <c r="AW67">
        <v>18.29</v>
      </c>
      <c r="AX67">
        <v>100</v>
      </c>
      <c r="AY67">
        <v>0</v>
      </c>
      <c r="AZ67">
        <v>0</v>
      </c>
    </row>
    <row r="68" spans="7:52">
      <c r="G68" t="s">
        <v>110</v>
      </c>
      <c r="H68" s="73">
        <v>0.53</v>
      </c>
      <c r="I68" s="46">
        <v>0</v>
      </c>
      <c r="J68" s="46">
        <v>1.47</v>
      </c>
      <c r="K68" s="46">
        <v>69.890000000000015</v>
      </c>
      <c r="L68" s="46">
        <v>10.47</v>
      </c>
      <c r="M68" s="74">
        <v>0</v>
      </c>
      <c r="N68" s="73">
        <v>237.07</v>
      </c>
      <c r="O68" s="46">
        <v>220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0.1</v>
      </c>
      <c r="Y68">
        <v>3.37</v>
      </c>
      <c r="Z68">
        <v>0.53</v>
      </c>
      <c r="AA68">
        <v>20</v>
      </c>
      <c r="AB68">
        <v>4.33</v>
      </c>
      <c r="AC68">
        <v>7.7</v>
      </c>
      <c r="AD68">
        <v>0</v>
      </c>
      <c r="AE68">
        <v>158.47999999999999</v>
      </c>
      <c r="AF68">
        <v>2.77</v>
      </c>
      <c r="AG68">
        <v>25</v>
      </c>
      <c r="AH68">
        <v>53.59</v>
      </c>
      <c r="AI68">
        <v>4.8099999999999996</v>
      </c>
      <c r="AJ68">
        <v>6.74</v>
      </c>
      <c r="AK68">
        <v>0</v>
      </c>
      <c r="AL68">
        <v>6.74</v>
      </c>
      <c r="AM68">
        <v>0</v>
      </c>
      <c r="AN68">
        <v>5.78</v>
      </c>
      <c r="AO68">
        <v>1.47</v>
      </c>
      <c r="AP68">
        <v>0</v>
      </c>
      <c r="AQ68">
        <v>0</v>
      </c>
      <c r="AR68">
        <v>0</v>
      </c>
      <c r="AS68">
        <v>100</v>
      </c>
      <c r="AT68">
        <v>0</v>
      </c>
      <c r="AU68">
        <v>8.18</v>
      </c>
      <c r="AV68">
        <v>11.55</v>
      </c>
      <c r="AW68">
        <v>18.29</v>
      </c>
      <c r="AX68">
        <v>100</v>
      </c>
      <c r="AY68">
        <v>0</v>
      </c>
      <c r="AZ68">
        <v>0</v>
      </c>
    </row>
    <row r="69" spans="7:52">
      <c r="G69" t="s">
        <v>111</v>
      </c>
      <c r="H69" s="73">
        <v>0.53</v>
      </c>
      <c r="I69" s="46">
        <v>0</v>
      </c>
      <c r="J69" s="46">
        <v>1.47</v>
      </c>
      <c r="K69" s="46">
        <v>69.890000000000015</v>
      </c>
      <c r="L69" s="46">
        <v>10.07</v>
      </c>
      <c r="M69" s="74">
        <v>0</v>
      </c>
      <c r="N69" s="73">
        <v>237.07</v>
      </c>
      <c r="O69" s="46">
        <v>220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0.1</v>
      </c>
      <c r="Y69">
        <v>3.37</v>
      </c>
      <c r="Z69">
        <v>0.53</v>
      </c>
      <c r="AA69">
        <v>20</v>
      </c>
      <c r="AB69">
        <v>4.33</v>
      </c>
      <c r="AC69">
        <v>7.7</v>
      </c>
      <c r="AD69">
        <v>0</v>
      </c>
      <c r="AE69">
        <v>158.47999999999999</v>
      </c>
      <c r="AF69">
        <v>2.37</v>
      </c>
      <c r="AG69">
        <v>25</v>
      </c>
      <c r="AH69">
        <v>53.59</v>
      </c>
      <c r="AI69">
        <v>4.8099999999999996</v>
      </c>
      <c r="AJ69">
        <v>6.74</v>
      </c>
      <c r="AK69">
        <v>0</v>
      </c>
      <c r="AL69">
        <v>6.74</v>
      </c>
      <c r="AM69">
        <v>0</v>
      </c>
      <c r="AN69">
        <v>5.78</v>
      </c>
      <c r="AO69">
        <v>1.47</v>
      </c>
      <c r="AP69">
        <v>0</v>
      </c>
      <c r="AQ69">
        <v>0</v>
      </c>
      <c r="AR69">
        <v>0</v>
      </c>
      <c r="AS69">
        <v>100</v>
      </c>
      <c r="AT69">
        <v>0</v>
      </c>
      <c r="AU69">
        <v>8.18</v>
      </c>
      <c r="AV69">
        <v>11.55</v>
      </c>
      <c r="AW69">
        <v>18.29</v>
      </c>
      <c r="AX69">
        <v>100</v>
      </c>
      <c r="AY69">
        <v>0</v>
      </c>
      <c r="AZ69">
        <v>0</v>
      </c>
    </row>
    <row r="70" spans="7:52">
      <c r="G70" t="s">
        <v>112</v>
      </c>
      <c r="H70" s="73">
        <v>0.53</v>
      </c>
      <c r="I70" s="46">
        <v>0</v>
      </c>
      <c r="J70" s="46">
        <v>1.47</v>
      </c>
      <c r="K70" s="46">
        <v>69.890000000000015</v>
      </c>
      <c r="L70" s="46">
        <v>9.620000000000001</v>
      </c>
      <c r="M70" s="74">
        <v>0</v>
      </c>
      <c r="N70" s="73">
        <v>237.07</v>
      </c>
      <c r="O70" s="46">
        <v>220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0.1</v>
      </c>
      <c r="Y70">
        <v>3.37</v>
      </c>
      <c r="Z70">
        <v>0.53</v>
      </c>
      <c r="AA70">
        <v>20</v>
      </c>
      <c r="AB70">
        <v>4.33</v>
      </c>
      <c r="AC70">
        <v>7.7</v>
      </c>
      <c r="AD70">
        <v>0</v>
      </c>
      <c r="AE70">
        <v>158.47999999999999</v>
      </c>
      <c r="AF70">
        <v>1.92</v>
      </c>
      <c r="AG70">
        <v>25</v>
      </c>
      <c r="AH70">
        <v>53.59</v>
      </c>
      <c r="AI70">
        <v>4.8099999999999996</v>
      </c>
      <c r="AJ70">
        <v>6.74</v>
      </c>
      <c r="AK70">
        <v>0</v>
      </c>
      <c r="AL70">
        <v>6.74</v>
      </c>
      <c r="AM70">
        <v>0</v>
      </c>
      <c r="AN70">
        <v>5.78</v>
      </c>
      <c r="AO70">
        <v>1.47</v>
      </c>
      <c r="AP70">
        <v>0</v>
      </c>
      <c r="AQ70">
        <v>0</v>
      </c>
      <c r="AR70">
        <v>0</v>
      </c>
      <c r="AS70">
        <v>100</v>
      </c>
      <c r="AT70">
        <v>0</v>
      </c>
      <c r="AU70">
        <v>8.18</v>
      </c>
      <c r="AV70">
        <v>11.55</v>
      </c>
      <c r="AW70">
        <v>18.29</v>
      </c>
      <c r="AX70">
        <v>100</v>
      </c>
      <c r="AY70">
        <v>0</v>
      </c>
      <c r="AZ70">
        <v>0</v>
      </c>
    </row>
    <row r="71" spans="7:52">
      <c r="G71" t="s">
        <v>113</v>
      </c>
      <c r="H71" s="73">
        <v>24.59</v>
      </c>
      <c r="I71" s="46">
        <v>0</v>
      </c>
      <c r="J71" s="46">
        <v>1.38</v>
      </c>
      <c r="K71" s="46">
        <v>62.089999999999996</v>
      </c>
      <c r="L71" s="46">
        <v>9.06</v>
      </c>
      <c r="M71" s="74">
        <v>0</v>
      </c>
      <c r="N71" s="73">
        <v>237.07</v>
      </c>
      <c r="O71" s="46">
        <v>220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0.53</v>
      </c>
      <c r="AA71">
        <v>20</v>
      </c>
      <c r="AB71">
        <v>0</v>
      </c>
      <c r="AC71">
        <v>7.7</v>
      </c>
      <c r="AD71">
        <v>0</v>
      </c>
      <c r="AE71">
        <v>158.47999999999999</v>
      </c>
      <c r="AF71">
        <v>1.36</v>
      </c>
      <c r="AG71">
        <v>25</v>
      </c>
      <c r="AH71">
        <v>53.59</v>
      </c>
      <c r="AI71">
        <v>4.8099999999999996</v>
      </c>
      <c r="AJ71">
        <v>6.74</v>
      </c>
      <c r="AK71">
        <v>0</v>
      </c>
      <c r="AL71">
        <v>6.74</v>
      </c>
      <c r="AM71">
        <v>0</v>
      </c>
      <c r="AN71">
        <v>5.78</v>
      </c>
      <c r="AO71">
        <v>1.38</v>
      </c>
      <c r="AP71">
        <v>0</v>
      </c>
      <c r="AQ71">
        <v>24.06</v>
      </c>
      <c r="AR71">
        <v>0</v>
      </c>
      <c r="AS71">
        <v>100</v>
      </c>
      <c r="AT71">
        <v>0</v>
      </c>
      <c r="AU71">
        <v>8.18</v>
      </c>
      <c r="AV71">
        <v>11.55</v>
      </c>
      <c r="AW71">
        <v>18.29</v>
      </c>
      <c r="AX71">
        <v>100</v>
      </c>
      <c r="AY71">
        <v>0</v>
      </c>
      <c r="AZ71">
        <v>0</v>
      </c>
    </row>
    <row r="72" spans="7:52">
      <c r="G72" t="s">
        <v>114</v>
      </c>
      <c r="H72" s="73">
        <v>24.59</v>
      </c>
      <c r="I72" s="46">
        <v>0</v>
      </c>
      <c r="J72" s="46">
        <v>1.38</v>
      </c>
      <c r="K72" s="46">
        <v>62.089999999999996</v>
      </c>
      <c r="L72" s="46">
        <v>8.6</v>
      </c>
      <c r="M72" s="74">
        <v>0</v>
      </c>
      <c r="N72" s="73">
        <v>237.07</v>
      </c>
      <c r="O72" s="46">
        <v>220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0.53</v>
      </c>
      <c r="AA72">
        <v>20</v>
      </c>
      <c r="AB72">
        <v>0</v>
      </c>
      <c r="AC72">
        <v>7.7</v>
      </c>
      <c r="AD72">
        <v>0</v>
      </c>
      <c r="AE72">
        <v>158.47999999999999</v>
      </c>
      <c r="AF72">
        <v>0.9</v>
      </c>
      <c r="AG72">
        <v>25</v>
      </c>
      <c r="AH72">
        <v>53.59</v>
      </c>
      <c r="AI72">
        <v>4.8099999999999996</v>
      </c>
      <c r="AJ72">
        <v>6.74</v>
      </c>
      <c r="AK72">
        <v>0</v>
      </c>
      <c r="AL72">
        <v>6.74</v>
      </c>
      <c r="AM72">
        <v>0</v>
      </c>
      <c r="AN72">
        <v>5.78</v>
      </c>
      <c r="AO72">
        <v>1.38</v>
      </c>
      <c r="AP72">
        <v>0</v>
      </c>
      <c r="AQ72">
        <v>24.06</v>
      </c>
      <c r="AR72">
        <v>0</v>
      </c>
      <c r="AS72">
        <v>100</v>
      </c>
      <c r="AT72">
        <v>0</v>
      </c>
      <c r="AU72">
        <v>8.18</v>
      </c>
      <c r="AV72">
        <v>11.55</v>
      </c>
      <c r="AW72">
        <v>18.29</v>
      </c>
      <c r="AX72">
        <v>100</v>
      </c>
      <c r="AY72">
        <v>0</v>
      </c>
      <c r="AZ72">
        <v>0</v>
      </c>
    </row>
    <row r="73" spans="7:52">
      <c r="G73" t="s">
        <v>115</v>
      </c>
      <c r="H73" s="73">
        <v>24.59</v>
      </c>
      <c r="I73" s="46">
        <v>0</v>
      </c>
      <c r="J73" s="46">
        <v>1.38</v>
      </c>
      <c r="K73" s="46">
        <v>62.089999999999996</v>
      </c>
      <c r="L73" s="46">
        <v>8.23</v>
      </c>
      <c r="M73" s="74">
        <v>0</v>
      </c>
      <c r="N73" s="73">
        <v>237.07</v>
      </c>
      <c r="O73" s="46">
        <v>220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0.53</v>
      </c>
      <c r="AA73">
        <v>20</v>
      </c>
      <c r="AB73">
        <v>0</v>
      </c>
      <c r="AC73">
        <v>7.7</v>
      </c>
      <c r="AD73">
        <v>0</v>
      </c>
      <c r="AE73">
        <v>158.47999999999999</v>
      </c>
      <c r="AF73">
        <v>0.53</v>
      </c>
      <c r="AG73">
        <v>25</v>
      </c>
      <c r="AH73">
        <v>53.59</v>
      </c>
      <c r="AI73">
        <v>4.8099999999999996</v>
      </c>
      <c r="AJ73">
        <v>6.74</v>
      </c>
      <c r="AK73">
        <v>0</v>
      </c>
      <c r="AL73">
        <v>6.74</v>
      </c>
      <c r="AM73">
        <v>0</v>
      </c>
      <c r="AN73">
        <v>5.78</v>
      </c>
      <c r="AO73">
        <v>1.38</v>
      </c>
      <c r="AP73">
        <v>0</v>
      </c>
      <c r="AQ73">
        <v>24.06</v>
      </c>
      <c r="AR73">
        <v>0</v>
      </c>
      <c r="AS73">
        <v>100</v>
      </c>
      <c r="AT73">
        <v>0</v>
      </c>
      <c r="AU73">
        <v>8.18</v>
      </c>
      <c r="AV73">
        <v>11.55</v>
      </c>
      <c r="AW73">
        <v>18.29</v>
      </c>
      <c r="AX73">
        <v>100</v>
      </c>
      <c r="AY73">
        <v>0</v>
      </c>
      <c r="AZ73">
        <v>0</v>
      </c>
    </row>
    <row r="74" spans="7:52">
      <c r="G74" t="s">
        <v>116</v>
      </c>
      <c r="H74" s="73">
        <v>24.59</v>
      </c>
      <c r="I74" s="46">
        <v>0</v>
      </c>
      <c r="J74" s="46">
        <v>1.38</v>
      </c>
      <c r="K74" s="46">
        <v>62.089999999999996</v>
      </c>
      <c r="L74" s="46">
        <v>7.98</v>
      </c>
      <c r="M74" s="74">
        <v>0</v>
      </c>
      <c r="N74" s="73">
        <v>237.07</v>
      </c>
      <c r="O74" s="46">
        <v>220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0.53</v>
      </c>
      <c r="AA74">
        <v>20</v>
      </c>
      <c r="AB74">
        <v>0</v>
      </c>
      <c r="AC74">
        <v>7.7</v>
      </c>
      <c r="AD74">
        <v>0</v>
      </c>
      <c r="AE74">
        <v>158.47999999999999</v>
      </c>
      <c r="AF74">
        <v>0.28000000000000003</v>
      </c>
      <c r="AG74">
        <v>25</v>
      </c>
      <c r="AH74">
        <v>53.59</v>
      </c>
      <c r="AI74">
        <v>4.8099999999999996</v>
      </c>
      <c r="AJ74">
        <v>6.74</v>
      </c>
      <c r="AK74">
        <v>0</v>
      </c>
      <c r="AL74">
        <v>6.74</v>
      </c>
      <c r="AM74">
        <v>0</v>
      </c>
      <c r="AN74">
        <v>5.78</v>
      </c>
      <c r="AO74">
        <v>1.38</v>
      </c>
      <c r="AP74">
        <v>0</v>
      </c>
      <c r="AQ74">
        <v>24.06</v>
      </c>
      <c r="AR74">
        <v>0</v>
      </c>
      <c r="AS74">
        <v>100</v>
      </c>
      <c r="AT74">
        <v>0</v>
      </c>
      <c r="AU74">
        <v>8.18</v>
      </c>
      <c r="AV74">
        <v>11.55</v>
      </c>
      <c r="AW74">
        <v>18.29</v>
      </c>
      <c r="AX74">
        <v>100</v>
      </c>
      <c r="AY74">
        <v>0</v>
      </c>
      <c r="AZ74">
        <v>0</v>
      </c>
    </row>
    <row r="75" spans="7:52">
      <c r="G75" t="s">
        <v>117</v>
      </c>
      <c r="H75" s="73">
        <v>144.91</v>
      </c>
      <c r="I75" s="46">
        <v>0</v>
      </c>
      <c r="J75" s="46">
        <v>1.47</v>
      </c>
      <c r="K75" s="46">
        <v>62.089999999999996</v>
      </c>
      <c r="L75" s="46">
        <v>7.8</v>
      </c>
      <c r="M75" s="74">
        <v>0</v>
      </c>
      <c r="N75" s="73">
        <v>263.48</v>
      </c>
      <c r="O75" s="46">
        <v>220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0</v>
      </c>
      <c r="Z75">
        <v>0.53</v>
      </c>
      <c r="AA75">
        <v>20</v>
      </c>
      <c r="AB75">
        <v>0</v>
      </c>
      <c r="AC75">
        <v>7.7</v>
      </c>
      <c r="AD75">
        <v>55</v>
      </c>
      <c r="AE75">
        <v>158.47999999999999</v>
      </c>
      <c r="AF75">
        <v>0.1</v>
      </c>
      <c r="AG75">
        <v>25</v>
      </c>
      <c r="AH75">
        <v>0</v>
      </c>
      <c r="AI75">
        <v>4.8099999999999996</v>
      </c>
      <c r="AJ75">
        <v>6.74</v>
      </c>
      <c r="AK75">
        <v>0</v>
      </c>
      <c r="AL75">
        <v>6.74</v>
      </c>
      <c r="AM75">
        <v>0</v>
      </c>
      <c r="AN75">
        <v>5.78</v>
      </c>
      <c r="AO75">
        <v>1.47</v>
      </c>
      <c r="AP75">
        <v>0</v>
      </c>
      <c r="AQ75">
        <v>144.38</v>
      </c>
      <c r="AR75">
        <v>0</v>
      </c>
      <c r="AS75">
        <v>100</v>
      </c>
      <c r="AT75">
        <v>0</v>
      </c>
      <c r="AU75">
        <v>8.18</v>
      </c>
      <c r="AV75">
        <v>11.55</v>
      </c>
      <c r="AW75">
        <v>18.29</v>
      </c>
      <c r="AX75">
        <v>100</v>
      </c>
      <c r="AY75">
        <v>0</v>
      </c>
      <c r="AZ75">
        <v>0</v>
      </c>
    </row>
    <row r="76" spans="7:52">
      <c r="G76" t="s">
        <v>118</v>
      </c>
      <c r="H76" s="73">
        <v>144.91</v>
      </c>
      <c r="I76" s="46">
        <v>0</v>
      </c>
      <c r="J76" s="46">
        <v>1.47</v>
      </c>
      <c r="K76" s="46">
        <v>62.089999999999996</v>
      </c>
      <c r="L76" s="46">
        <v>7.7</v>
      </c>
      <c r="M76" s="74">
        <v>0</v>
      </c>
      <c r="N76" s="73">
        <v>263.48</v>
      </c>
      <c r="O76" s="46">
        <v>220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0</v>
      </c>
      <c r="Z76">
        <v>0.53</v>
      </c>
      <c r="AA76">
        <v>20</v>
      </c>
      <c r="AB76">
        <v>0</v>
      </c>
      <c r="AC76">
        <v>7.7</v>
      </c>
      <c r="AD76">
        <v>55</v>
      </c>
      <c r="AE76">
        <v>158.47999999999999</v>
      </c>
      <c r="AF76">
        <v>0</v>
      </c>
      <c r="AG76">
        <v>25</v>
      </c>
      <c r="AH76">
        <v>0</v>
      </c>
      <c r="AI76">
        <v>4.8099999999999996</v>
      </c>
      <c r="AJ76">
        <v>6.74</v>
      </c>
      <c r="AK76">
        <v>0</v>
      </c>
      <c r="AL76">
        <v>6.74</v>
      </c>
      <c r="AM76">
        <v>0</v>
      </c>
      <c r="AN76">
        <v>5.78</v>
      </c>
      <c r="AO76">
        <v>1.47</v>
      </c>
      <c r="AP76">
        <v>0</v>
      </c>
      <c r="AQ76">
        <v>144.38</v>
      </c>
      <c r="AR76">
        <v>0</v>
      </c>
      <c r="AS76">
        <v>100</v>
      </c>
      <c r="AT76">
        <v>0</v>
      </c>
      <c r="AU76">
        <v>8.18</v>
      </c>
      <c r="AV76">
        <v>11.55</v>
      </c>
      <c r="AW76">
        <v>18.29</v>
      </c>
      <c r="AX76">
        <v>100</v>
      </c>
      <c r="AY76">
        <v>0</v>
      </c>
      <c r="AZ76">
        <v>0</v>
      </c>
    </row>
    <row r="77" spans="7:52">
      <c r="G77" t="s">
        <v>119</v>
      </c>
      <c r="H77" s="73">
        <v>48.65</v>
      </c>
      <c r="I77" s="46">
        <v>0</v>
      </c>
      <c r="J77" s="46">
        <v>1.47</v>
      </c>
      <c r="K77" s="46">
        <v>62.089999999999996</v>
      </c>
      <c r="L77" s="46">
        <v>7.7</v>
      </c>
      <c r="M77" s="74">
        <v>0</v>
      </c>
      <c r="N77" s="73">
        <v>263.48</v>
      </c>
      <c r="O77" s="46">
        <v>220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0</v>
      </c>
      <c r="Z77">
        <v>0.53</v>
      </c>
      <c r="AA77">
        <v>20</v>
      </c>
      <c r="AB77">
        <v>0</v>
      </c>
      <c r="AC77">
        <v>7.7</v>
      </c>
      <c r="AD77">
        <v>55</v>
      </c>
      <c r="AE77">
        <v>158.47999999999999</v>
      </c>
      <c r="AF77">
        <v>0</v>
      </c>
      <c r="AG77">
        <v>25</v>
      </c>
      <c r="AH77">
        <v>0</v>
      </c>
      <c r="AI77">
        <v>4.8099999999999996</v>
      </c>
      <c r="AJ77">
        <v>6.74</v>
      </c>
      <c r="AK77">
        <v>0</v>
      </c>
      <c r="AL77">
        <v>6.74</v>
      </c>
      <c r="AM77">
        <v>0</v>
      </c>
      <c r="AN77">
        <v>5.78</v>
      </c>
      <c r="AO77">
        <v>1.47</v>
      </c>
      <c r="AP77">
        <v>0</v>
      </c>
      <c r="AQ77">
        <v>48.12</v>
      </c>
      <c r="AR77">
        <v>0</v>
      </c>
      <c r="AS77">
        <v>100</v>
      </c>
      <c r="AT77">
        <v>0</v>
      </c>
      <c r="AU77">
        <v>8.18</v>
      </c>
      <c r="AV77">
        <v>11.55</v>
      </c>
      <c r="AW77">
        <v>18.29</v>
      </c>
      <c r="AX77">
        <v>100</v>
      </c>
      <c r="AY77">
        <v>0</v>
      </c>
      <c r="AZ77">
        <v>0</v>
      </c>
    </row>
    <row r="78" spans="7:52">
      <c r="G78" t="s">
        <v>120</v>
      </c>
      <c r="H78" s="73">
        <v>48.65</v>
      </c>
      <c r="I78" s="46">
        <v>0</v>
      </c>
      <c r="J78" s="46">
        <v>1.47</v>
      </c>
      <c r="K78" s="46">
        <v>62.089999999999996</v>
      </c>
      <c r="L78" s="46">
        <v>7.7</v>
      </c>
      <c r="M78" s="74">
        <v>0</v>
      </c>
      <c r="N78" s="73">
        <v>263.48</v>
      </c>
      <c r="O78" s="46">
        <v>220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0</v>
      </c>
      <c r="Z78">
        <v>0.53</v>
      </c>
      <c r="AA78">
        <v>20</v>
      </c>
      <c r="AB78">
        <v>0</v>
      </c>
      <c r="AC78">
        <v>7.7</v>
      </c>
      <c r="AD78">
        <v>55</v>
      </c>
      <c r="AE78">
        <v>158.47999999999999</v>
      </c>
      <c r="AF78">
        <v>0</v>
      </c>
      <c r="AG78">
        <v>25</v>
      </c>
      <c r="AH78">
        <v>0</v>
      </c>
      <c r="AI78">
        <v>4.8099999999999996</v>
      </c>
      <c r="AJ78">
        <v>6.74</v>
      </c>
      <c r="AK78">
        <v>0</v>
      </c>
      <c r="AL78">
        <v>6.74</v>
      </c>
      <c r="AM78">
        <v>0</v>
      </c>
      <c r="AN78">
        <v>5.78</v>
      </c>
      <c r="AO78">
        <v>1.47</v>
      </c>
      <c r="AP78">
        <v>0</v>
      </c>
      <c r="AQ78">
        <v>48.12</v>
      </c>
      <c r="AR78">
        <v>0</v>
      </c>
      <c r="AS78">
        <v>100</v>
      </c>
      <c r="AT78">
        <v>0</v>
      </c>
      <c r="AU78">
        <v>8.18</v>
      </c>
      <c r="AV78">
        <v>11.55</v>
      </c>
      <c r="AW78">
        <v>18.29</v>
      </c>
      <c r="AX78">
        <v>100</v>
      </c>
      <c r="AY78">
        <v>0</v>
      </c>
      <c r="AZ78">
        <v>0</v>
      </c>
    </row>
    <row r="79" spans="7:52">
      <c r="G79" t="s">
        <v>121</v>
      </c>
      <c r="H79" s="73">
        <v>145.01</v>
      </c>
      <c r="I79" s="46">
        <v>0</v>
      </c>
      <c r="J79" s="46">
        <v>1.47</v>
      </c>
      <c r="K79" s="46">
        <v>62.089999999999996</v>
      </c>
      <c r="L79" s="46">
        <v>7.7</v>
      </c>
      <c r="M79" s="74">
        <v>0</v>
      </c>
      <c r="N79" s="73">
        <v>263.48</v>
      </c>
      <c r="O79" s="46">
        <v>220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0</v>
      </c>
      <c r="Z79">
        <v>0.63</v>
      </c>
      <c r="AA79">
        <v>20</v>
      </c>
      <c r="AB79">
        <v>0</v>
      </c>
      <c r="AC79">
        <v>7.7</v>
      </c>
      <c r="AD79">
        <v>55</v>
      </c>
      <c r="AE79">
        <v>158.47999999999999</v>
      </c>
      <c r="AF79">
        <v>0</v>
      </c>
      <c r="AG79">
        <v>25</v>
      </c>
      <c r="AH79">
        <v>0</v>
      </c>
      <c r="AI79">
        <v>4.8099999999999996</v>
      </c>
      <c r="AJ79">
        <v>6.74</v>
      </c>
      <c r="AK79">
        <v>0</v>
      </c>
      <c r="AL79">
        <v>6.74</v>
      </c>
      <c r="AM79">
        <v>0</v>
      </c>
      <c r="AN79">
        <v>5.78</v>
      </c>
      <c r="AO79">
        <v>1.47</v>
      </c>
      <c r="AP79">
        <v>0</v>
      </c>
      <c r="AQ79">
        <v>144.38</v>
      </c>
      <c r="AR79">
        <v>0</v>
      </c>
      <c r="AS79">
        <v>100</v>
      </c>
      <c r="AT79">
        <v>0</v>
      </c>
      <c r="AU79">
        <v>8.18</v>
      </c>
      <c r="AV79">
        <v>11.55</v>
      </c>
      <c r="AW79">
        <v>18.29</v>
      </c>
      <c r="AX79">
        <v>100</v>
      </c>
      <c r="AY79">
        <v>0</v>
      </c>
      <c r="AZ79">
        <v>0</v>
      </c>
    </row>
    <row r="80" spans="7:52">
      <c r="G80" t="s">
        <v>122</v>
      </c>
      <c r="H80" s="73">
        <v>145.01</v>
      </c>
      <c r="I80" s="46">
        <v>0</v>
      </c>
      <c r="J80" s="46">
        <v>1.47</v>
      </c>
      <c r="K80" s="46">
        <v>62.089999999999996</v>
      </c>
      <c r="L80" s="46">
        <v>7.7</v>
      </c>
      <c r="M80" s="74">
        <v>0</v>
      </c>
      <c r="N80" s="73">
        <v>263.48</v>
      </c>
      <c r="O80" s="46">
        <v>220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0</v>
      </c>
      <c r="Z80">
        <v>0.63</v>
      </c>
      <c r="AA80">
        <v>20</v>
      </c>
      <c r="AB80">
        <v>0</v>
      </c>
      <c r="AC80">
        <v>7.7</v>
      </c>
      <c r="AD80">
        <v>55</v>
      </c>
      <c r="AE80">
        <v>158.47999999999999</v>
      </c>
      <c r="AF80">
        <v>0</v>
      </c>
      <c r="AG80">
        <v>25</v>
      </c>
      <c r="AH80">
        <v>0</v>
      </c>
      <c r="AI80">
        <v>4.8099999999999996</v>
      </c>
      <c r="AJ80">
        <v>6.74</v>
      </c>
      <c r="AK80">
        <v>0</v>
      </c>
      <c r="AL80">
        <v>6.74</v>
      </c>
      <c r="AM80">
        <v>0</v>
      </c>
      <c r="AN80">
        <v>5.78</v>
      </c>
      <c r="AO80">
        <v>1.47</v>
      </c>
      <c r="AP80">
        <v>0</v>
      </c>
      <c r="AQ80">
        <v>144.38</v>
      </c>
      <c r="AR80">
        <v>0</v>
      </c>
      <c r="AS80">
        <v>100</v>
      </c>
      <c r="AT80">
        <v>0</v>
      </c>
      <c r="AU80">
        <v>8.18</v>
      </c>
      <c r="AV80">
        <v>11.55</v>
      </c>
      <c r="AW80">
        <v>18.29</v>
      </c>
      <c r="AX80">
        <v>100</v>
      </c>
      <c r="AY80">
        <v>0</v>
      </c>
      <c r="AZ80">
        <v>0</v>
      </c>
    </row>
    <row r="81" spans="7:52">
      <c r="G81" t="s">
        <v>123</v>
      </c>
      <c r="H81" s="73">
        <v>145.01</v>
      </c>
      <c r="I81" s="46">
        <v>0</v>
      </c>
      <c r="J81" s="46">
        <v>1.47</v>
      </c>
      <c r="K81" s="46">
        <v>62.089999999999996</v>
      </c>
      <c r="L81" s="46">
        <v>7.7</v>
      </c>
      <c r="M81" s="74">
        <v>0</v>
      </c>
      <c r="N81" s="73">
        <v>263.48</v>
      </c>
      <c r="O81" s="46">
        <v>220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0</v>
      </c>
      <c r="Z81">
        <v>0.63</v>
      </c>
      <c r="AA81">
        <v>20</v>
      </c>
      <c r="AB81">
        <v>0</v>
      </c>
      <c r="AC81">
        <v>7.7</v>
      </c>
      <c r="AD81">
        <v>55</v>
      </c>
      <c r="AE81">
        <v>158.47999999999999</v>
      </c>
      <c r="AF81">
        <v>0</v>
      </c>
      <c r="AG81">
        <v>25</v>
      </c>
      <c r="AH81">
        <v>0</v>
      </c>
      <c r="AI81">
        <v>4.8099999999999996</v>
      </c>
      <c r="AJ81">
        <v>6.74</v>
      </c>
      <c r="AK81">
        <v>0</v>
      </c>
      <c r="AL81">
        <v>6.74</v>
      </c>
      <c r="AM81">
        <v>0</v>
      </c>
      <c r="AN81">
        <v>5.78</v>
      </c>
      <c r="AO81">
        <v>1.47</v>
      </c>
      <c r="AP81">
        <v>0</v>
      </c>
      <c r="AQ81">
        <v>144.38</v>
      </c>
      <c r="AR81">
        <v>0</v>
      </c>
      <c r="AS81">
        <v>100</v>
      </c>
      <c r="AT81">
        <v>0</v>
      </c>
      <c r="AU81">
        <v>8.18</v>
      </c>
      <c r="AV81">
        <v>11.55</v>
      </c>
      <c r="AW81">
        <v>18.29</v>
      </c>
      <c r="AX81">
        <v>100</v>
      </c>
      <c r="AY81">
        <v>0</v>
      </c>
      <c r="AZ81">
        <v>0</v>
      </c>
    </row>
    <row r="82" spans="7:52">
      <c r="G82" t="s">
        <v>124</v>
      </c>
      <c r="H82" s="73">
        <v>145.01</v>
      </c>
      <c r="I82" s="46">
        <v>0</v>
      </c>
      <c r="J82" s="46">
        <v>1.47</v>
      </c>
      <c r="K82" s="46">
        <v>62.089999999999996</v>
      </c>
      <c r="L82" s="46">
        <v>7.7</v>
      </c>
      <c r="M82" s="74">
        <v>0</v>
      </c>
      <c r="N82" s="73">
        <v>263.48</v>
      </c>
      <c r="O82" s="46">
        <v>220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0</v>
      </c>
      <c r="Z82">
        <v>0.63</v>
      </c>
      <c r="AA82">
        <v>20</v>
      </c>
      <c r="AB82">
        <v>0</v>
      </c>
      <c r="AC82">
        <v>7.7</v>
      </c>
      <c r="AD82">
        <v>55</v>
      </c>
      <c r="AE82">
        <v>158.47999999999999</v>
      </c>
      <c r="AF82">
        <v>0</v>
      </c>
      <c r="AG82">
        <v>25</v>
      </c>
      <c r="AH82">
        <v>0</v>
      </c>
      <c r="AI82">
        <v>4.8099999999999996</v>
      </c>
      <c r="AJ82">
        <v>6.74</v>
      </c>
      <c r="AK82">
        <v>0</v>
      </c>
      <c r="AL82">
        <v>6.74</v>
      </c>
      <c r="AM82">
        <v>0</v>
      </c>
      <c r="AN82">
        <v>5.78</v>
      </c>
      <c r="AO82">
        <v>1.47</v>
      </c>
      <c r="AP82">
        <v>0</v>
      </c>
      <c r="AQ82">
        <v>144.38</v>
      </c>
      <c r="AR82">
        <v>0</v>
      </c>
      <c r="AS82">
        <v>100</v>
      </c>
      <c r="AT82">
        <v>0</v>
      </c>
      <c r="AU82">
        <v>8.18</v>
      </c>
      <c r="AV82">
        <v>11.55</v>
      </c>
      <c r="AW82">
        <v>18.29</v>
      </c>
      <c r="AX82">
        <v>100</v>
      </c>
      <c r="AY82">
        <v>0</v>
      </c>
      <c r="AZ82">
        <v>0</v>
      </c>
    </row>
    <row r="83" spans="7:52">
      <c r="G83" t="s">
        <v>125</v>
      </c>
      <c r="H83" s="73">
        <v>145.01</v>
      </c>
      <c r="I83" s="46">
        <v>0</v>
      </c>
      <c r="J83" s="46">
        <v>1.47</v>
      </c>
      <c r="K83" s="46">
        <v>62.089999999999996</v>
      </c>
      <c r="L83" s="46">
        <v>7.7</v>
      </c>
      <c r="M83" s="74">
        <v>0</v>
      </c>
      <c r="N83" s="73">
        <v>263.48</v>
      </c>
      <c r="O83" s="46">
        <v>120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0</v>
      </c>
      <c r="Z83">
        <v>0.63</v>
      </c>
      <c r="AA83">
        <v>20</v>
      </c>
      <c r="AB83">
        <v>0</v>
      </c>
      <c r="AC83">
        <v>7.7</v>
      </c>
      <c r="AD83">
        <v>55</v>
      </c>
      <c r="AE83">
        <v>158.47999999999999</v>
      </c>
      <c r="AF83">
        <v>0</v>
      </c>
      <c r="AG83">
        <v>25</v>
      </c>
      <c r="AH83">
        <v>0</v>
      </c>
      <c r="AI83">
        <v>4.8099999999999996</v>
      </c>
      <c r="AJ83">
        <v>6.74</v>
      </c>
      <c r="AK83">
        <v>0</v>
      </c>
      <c r="AL83">
        <v>6.74</v>
      </c>
      <c r="AM83">
        <v>0</v>
      </c>
      <c r="AN83">
        <v>5.78</v>
      </c>
      <c r="AO83">
        <v>1.47</v>
      </c>
      <c r="AP83">
        <v>0</v>
      </c>
      <c r="AQ83">
        <v>144.38</v>
      </c>
      <c r="AR83">
        <v>0</v>
      </c>
      <c r="AS83">
        <v>100</v>
      </c>
      <c r="AT83">
        <v>0</v>
      </c>
      <c r="AU83">
        <v>8.18</v>
      </c>
      <c r="AV83">
        <v>11.55</v>
      </c>
      <c r="AW83">
        <v>18.29</v>
      </c>
      <c r="AX83">
        <v>0</v>
      </c>
      <c r="AY83">
        <v>0</v>
      </c>
      <c r="AZ83">
        <v>0</v>
      </c>
    </row>
    <row r="84" spans="7:52">
      <c r="G84" t="s">
        <v>126</v>
      </c>
      <c r="H84" s="73">
        <v>145.01</v>
      </c>
      <c r="I84" s="46">
        <v>0</v>
      </c>
      <c r="J84" s="46">
        <v>1.47</v>
      </c>
      <c r="K84" s="46">
        <v>62.089999999999996</v>
      </c>
      <c r="L84" s="46">
        <v>7.7</v>
      </c>
      <c r="M84" s="74">
        <v>0</v>
      </c>
      <c r="N84" s="73">
        <v>263.48</v>
      </c>
      <c r="O84" s="46">
        <v>120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0</v>
      </c>
      <c r="Z84">
        <v>0.63</v>
      </c>
      <c r="AA84">
        <v>20</v>
      </c>
      <c r="AB84">
        <v>0</v>
      </c>
      <c r="AC84">
        <v>7.7</v>
      </c>
      <c r="AD84">
        <v>55</v>
      </c>
      <c r="AE84">
        <v>158.47999999999999</v>
      </c>
      <c r="AF84">
        <v>0</v>
      </c>
      <c r="AG84">
        <v>25</v>
      </c>
      <c r="AH84">
        <v>0</v>
      </c>
      <c r="AI84">
        <v>4.8099999999999996</v>
      </c>
      <c r="AJ84">
        <v>6.74</v>
      </c>
      <c r="AK84">
        <v>0</v>
      </c>
      <c r="AL84">
        <v>6.74</v>
      </c>
      <c r="AM84">
        <v>0</v>
      </c>
      <c r="AN84">
        <v>5.78</v>
      </c>
      <c r="AO84">
        <v>1.47</v>
      </c>
      <c r="AP84">
        <v>0</v>
      </c>
      <c r="AQ84">
        <v>144.38</v>
      </c>
      <c r="AR84">
        <v>0</v>
      </c>
      <c r="AS84">
        <v>100</v>
      </c>
      <c r="AT84">
        <v>0</v>
      </c>
      <c r="AU84">
        <v>8.18</v>
      </c>
      <c r="AV84">
        <v>11.55</v>
      </c>
      <c r="AW84">
        <v>18.29</v>
      </c>
      <c r="AX84">
        <v>0</v>
      </c>
      <c r="AY84">
        <v>0</v>
      </c>
      <c r="AZ84">
        <v>0</v>
      </c>
    </row>
    <row r="85" spans="7:52">
      <c r="G85" t="s">
        <v>127</v>
      </c>
      <c r="H85" s="73">
        <v>145.01</v>
      </c>
      <c r="I85" s="46">
        <v>0</v>
      </c>
      <c r="J85" s="46">
        <v>1.47</v>
      </c>
      <c r="K85" s="46">
        <v>62.089999999999996</v>
      </c>
      <c r="L85" s="46">
        <v>7.7</v>
      </c>
      <c r="M85" s="74">
        <v>0</v>
      </c>
      <c r="N85" s="73">
        <v>263.48</v>
      </c>
      <c r="O85" s="46">
        <v>120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0</v>
      </c>
      <c r="Z85">
        <v>0.63</v>
      </c>
      <c r="AA85">
        <v>20</v>
      </c>
      <c r="AB85">
        <v>0</v>
      </c>
      <c r="AC85">
        <v>7.7</v>
      </c>
      <c r="AD85">
        <v>55</v>
      </c>
      <c r="AE85">
        <v>158.47999999999999</v>
      </c>
      <c r="AF85">
        <v>0</v>
      </c>
      <c r="AG85">
        <v>25</v>
      </c>
      <c r="AH85">
        <v>0</v>
      </c>
      <c r="AI85">
        <v>4.8099999999999996</v>
      </c>
      <c r="AJ85">
        <v>6.74</v>
      </c>
      <c r="AK85">
        <v>0</v>
      </c>
      <c r="AL85">
        <v>6.74</v>
      </c>
      <c r="AM85">
        <v>0</v>
      </c>
      <c r="AN85">
        <v>5.78</v>
      </c>
      <c r="AO85">
        <v>1.47</v>
      </c>
      <c r="AP85">
        <v>0</v>
      </c>
      <c r="AQ85">
        <v>144.38</v>
      </c>
      <c r="AR85">
        <v>0</v>
      </c>
      <c r="AS85">
        <v>100</v>
      </c>
      <c r="AT85">
        <v>0</v>
      </c>
      <c r="AU85">
        <v>8.18</v>
      </c>
      <c r="AV85">
        <v>11.55</v>
      </c>
      <c r="AW85">
        <v>18.29</v>
      </c>
      <c r="AX85">
        <v>0</v>
      </c>
      <c r="AY85">
        <v>0</v>
      </c>
      <c r="AZ85">
        <v>0</v>
      </c>
    </row>
    <row r="86" spans="7:52">
      <c r="G86" t="s">
        <v>128</v>
      </c>
      <c r="H86" s="73">
        <v>145.01</v>
      </c>
      <c r="I86" s="46">
        <v>0</v>
      </c>
      <c r="J86" s="46">
        <v>1.47</v>
      </c>
      <c r="K86" s="46">
        <v>62.089999999999996</v>
      </c>
      <c r="L86" s="46">
        <v>7.7</v>
      </c>
      <c r="M86" s="74">
        <v>0</v>
      </c>
      <c r="N86" s="73">
        <v>263.48</v>
      </c>
      <c r="O86" s="46">
        <v>120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0</v>
      </c>
      <c r="Z86">
        <v>0.63</v>
      </c>
      <c r="AA86">
        <v>20</v>
      </c>
      <c r="AB86">
        <v>0</v>
      </c>
      <c r="AC86">
        <v>7.7</v>
      </c>
      <c r="AD86">
        <v>55</v>
      </c>
      <c r="AE86">
        <v>158.47999999999999</v>
      </c>
      <c r="AF86">
        <v>0</v>
      </c>
      <c r="AG86">
        <v>25</v>
      </c>
      <c r="AH86">
        <v>0</v>
      </c>
      <c r="AI86">
        <v>4.8099999999999996</v>
      </c>
      <c r="AJ86">
        <v>6.74</v>
      </c>
      <c r="AK86">
        <v>0</v>
      </c>
      <c r="AL86">
        <v>6.74</v>
      </c>
      <c r="AM86">
        <v>0</v>
      </c>
      <c r="AN86">
        <v>5.78</v>
      </c>
      <c r="AO86">
        <v>1.47</v>
      </c>
      <c r="AP86">
        <v>0</v>
      </c>
      <c r="AQ86">
        <v>144.38</v>
      </c>
      <c r="AR86">
        <v>0</v>
      </c>
      <c r="AS86">
        <v>100</v>
      </c>
      <c r="AT86">
        <v>0</v>
      </c>
      <c r="AU86">
        <v>8.18</v>
      </c>
      <c r="AV86">
        <v>11.55</v>
      </c>
      <c r="AW86">
        <v>18.29</v>
      </c>
      <c r="AX86">
        <v>0</v>
      </c>
      <c r="AY86">
        <v>0</v>
      </c>
      <c r="AZ86">
        <v>0</v>
      </c>
    </row>
    <row r="87" spans="7:52">
      <c r="G87" t="s">
        <v>129</v>
      </c>
      <c r="H87" s="73">
        <v>0.57999999999999996</v>
      </c>
      <c r="I87" s="46">
        <v>0</v>
      </c>
      <c r="J87" s="46">
        <v>1.38</v>
      </c>
      <c r="K87" s="46">
        <v>62.089999999999996</v>
      </c>
      <c r="L87" s="46">
        <v>7.7</v>
      </c>
      <c r="M87" s="74">
        <v>0</v>
      </c>
      <c r="N87" s="73">
        <v>263.48</v>
      </c>
      <c r="O87" s="46">
        <v>120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0</v>
      </c>
      <c r="Z87">
        <v>0.57999999999999996</v>
      </c>
      <c r="AA87">
        <v>20</v>
      </c>
      <c r="AB87">
        <v>0</v>
      </c>
      <c r="AC87">
        <v>7.7</v>
      </c>
      <c r="AD87">
        <v>55</v>
      </c>
      <c r="AE87">
        <v>158.47999999999999</v>
      </c>
      <c r="AF87">
        <v>0</v>
      </c>
      <c r="AG87">
        <v>25</v>
      </c>
      <c r="AH87">
        <v>0</v>
      </c>
      <c r="AI87">
        <v>4.8099999999999996</v>
      </c>
      <c r="AJ87">
        <v>6.74</v>
      </c>
      <c r="AK87">
        <v>0</v>
      </c>
      <c r="AL87">
        <v>6.74</v>
      </c>
      <c r="AM87">
        <v>0</v>
      </c>
      <c r="AN87">
        <v>5.78</v>
      </c>
      <c r="AO87">
        <v>1.38</v>
      </c>
      <c r="AP87">
        <v>0</v>
      </c>
      <c r="AQ87">
        <v>0</v>
      </c>
      <c r="AR87">
        <v>0</v>
      </c>
      <c r="AS87">
        <v>100</v>
      </c>
      <c r="AT87">
        <v>0</v>
      </c>
      <c r="AU87">
        <v>8.18</v>
      </c>
      <c r="AV87">
        <v>11.55</v>
      </c>
      <c r="AW87">
        <v>18.29</v>
      </c>
      <c r="AX87">
        <v>0</v>
      </c>
      <c r="AY87">
        <v>0</v>
      </c>
      <c r="AZ87">
        <v>0</v>
      </c>
    </row>
    <row r="88" spans="7:52">
      <c r="G88" t="s">
        <v>130</v>
      </c>
      <c r="H88" s="73">
        <v>0.57999999999999996</v>
      </c>
      <c r="I88" s="46">
        <v>0</v>
      </c>
      <c r="J88" s="46">
        <v>1.38</v>
      </c>
      <c r="K88" s="46">
        <v>62.089999999999996</v>
      </c>
      <c r="L88" s="46">
        <v>7.7</v>
      </c>
      <c r="M88" s="74">
        <v>0</v>
      </c>
      <c r="N88" s="73">
        <v>263.48</v>
      </c>
      <c r="O88" s="46">
        <v>120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0</v>
      </c>
      <c r="Z88">
        <v>0.57999999999999996</v>
      </c>
      <c r="AA88">
        <v>20</v>
      </c>
      <c r="AB88">
        <v>0</v>
      </c>
      <c r="AC88">
        <v>7.7</v>
      </c>
      <c r="AD88">
        <v>55</v>
      </c>
      <c r="AE88">
        <v>158.47999999999999</v>
      </c>
      <c r="AF88">
        <v>0</v>
      </c>
      <c r="AG88">
        <v>25</v>
      </c>
      <c r="AH88">
        <v>0</v>
      </c>
      <c r="AI88">
        <v>4.8099999999999996</v>
      </c>
      <c r="AJ88">
        <v>6.74</v>
      </c>
      <c r="AK88">
        <v>0</v>
      </c>
      <c r="AL88">
        <v>6.74</v>
      </c>
      <c r="AM88">
        <v>0</v>
      </c>
      <c r="AN88">
        <v>5.78</v>
      </c>
      <c r="AO88">
        <v>1.38</v>
      </c>
      <c r="AP88">
        <v>0</v>
      </c>
      <c r="AQ88">
        <v>0</v>
      </c>
      <c r="AR88">
        <v>0</v>
      </c>
      <c r="AS88">
        <v>100</v>
      </c>
      <c r="AT88">
        <v>0</v>
      </c>
      <c r="AU88">
        <v>8.18</v>
      </c>
      <c r="AV88">
        <v>11.55</v>
      </c>
      <c r="AW88">
        <v>18.29</v>
      </c>
      <c r="AX88">
        <v>0</v>
      </c>
      <c r="AY88">
        <v>0</v>
      </c>
      <c r="AZ88">
        <v>0</v>
      </c>
    </row>
    <row r="89" spans="7:52">
      <c r="G89" t="s">
        <v>131</v>
      </c>
      <c r="H89" s="73">
        <v>0.57999999999999996</v>
      </c>
      <c r="I89" s="46">
        <v>0</v>
      </c>
      <c r="J89" s="46">
        <v>1.38</v>
      </c>
      <c r="K89" s="46">
        <v>62.089999999999996</v>
      </c>
      <c r="L89" s="46">
        <v>7.7</v>
      </c>
      <c r="M89" s="74">
        <v>0</v>
      </c>
      <c r="N89" s="73">
        <v>263.48</v>
      </c>
      <c r="O89" s="46">
        <v>120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0</v>
      </c>
      <c r="Z89">
        <v>0.57999999999999996</v>
      </c>
      <c r="AA89">
        <v>20</v>
      </c>
      <c r="AB89">
        <v>0</v>
      </c>
      <c r="AC89">
        <v>7.7</v>
      </c>
      <c r="AD89">
        <v>55</v>
      </c>
      <c r="AE89">
        <v>158.47999999999999</v>
      </c>
      <c r="AF89">
        <v>0</v>
      </c>
      <c r="AG89">
        <v>25</v>
      </c>
      <c r="AH89">
        <v>0</v>
      </c>
      <c r="AI89">
        <v>4.8099999999999996</v>
      </c>
      <c r="AJ89">
        <v>6.74</v>
      </c>
      <c r="AK89">
        <v>0</v>
      </c>
      <c r="AL89">
        <v>6.74</v>
      </c>
      <c r="AM89">
        <v>0</v>
      </c>
      <c r="AN89">
        <v>5.78</v>
      </c>
      <c r="AO89">
        <v>1.38</v>
      </c>
      <c r="AP89">
        <v>0</v>
      </c>
      <c r="AQ89">
        <v>0</v>
      </c>
      <c r="AR89">
        <v>0</v>
      </c>
      <c r="AS89">
        <v>100</v>
      </c>
      <c r="AT89">
        <v>0</v>
      </c>
      <c r="AU89">
        <v>8.18</v>
      </c>
      <c r="AV89">
        <v>11.55</v>
      </c>
      <c r="AW89">
        <v>18.29</v>
      </c>
      <c r="AX89">
        <v>0</v>
      </c>
      <c r="AY89">
        <v>0</v>
      </c>
      <c r="AZ89">
        <v>0</v>
      </c>
    </row>
    <row r="90" spans="7:52">
      <c r="G90" t="s">
        <v>132</v>
      </c>
      <c r="H90" s="73">
        <v>0.57999999999999996</v>
      </c>
      <c r="I90" s="46">
        <v>0</v>
      </c>
      <c r="J90" s="46">
        <v>1.38</v>
      </c>
      <c r="K90" s="46">
        <v>62.089999999999996</v>
      </c>
      <c r="L90" s="46">
        <v>7.7</v>
      </c>
      <c r="M90" s="74">
        <v>0</v>
      </c>
      <c r="N90" s="73">
        <v>263.48</v>
      </c>
      <c r="O90" s="46">
        <v>120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0</v>
      </c>
      <c r="Z90">
        <v>0.57999999999999996</v>
      </c>
      <c r="AA90">
        <v>20</v>
      </c>
      <c r="AB90">
        <v>0</v>
      </c>
      <c r="AC90">
        <v>7.7</v>
      </c>
      <c r="AD90">
        <v>55</v>
      </c>
      <c r="AE90">
        <v>158.47999999999999</v>
      </c>
      <c r="AF90">
        <v>0</v>
      </c>
      <c r="AG90">
        <v>25</v>
      </c>
      <c r="AH90">
        <v>0</v>
      </c>
      <c r="AI90">
        <v>4.8099999999999996</v>
      </c>
      <c r="AJ90">
        <v>6.74</v>
      </c>
      <c r="AK90">
        <v>0</v>
      </c>
      <c r="AL90">
        <v>6.74</v>
      </c>
      <c r="AM90">
        <v>0</v>
      </c>
      <c r="AN90">
        <v>5.78</v>
      </c>
      <c r="AO90">
        <v>1.38</v>
      </c>
      <c r="AP90">
        <v>0</v>
      </c>
      <c r="AQ90">
        <v>0</v>
      </c>
      <c r="AR90">
        <v>0</v>
      </c>
      <c r="AS90">
        <v>100</v>
      </c>
      <c r="AT90">
        <v>0</v>
      </c>
      <c r="AU90">
        <v>8.18</v>
      </c>
      <c r="AV90">
        <v>11.55</v>
      </c>
      <c r="AW90">
        <v>18.29</v>
      </c>
      <c r="AX90">
        <v>0</v>
      </c>
      <c r="AY90">
        <v>0</v>
      </c>
      <c r="AZ90">
        <v>0</v>
      </c>
    </row>
    <row r="91" spans="7:52">
      <c r="G91" t="s">
        <v>133</v>
      </c>
      <c r="H91" s="73">
        <v>0.53</v>
      </c>
      <c r="I91" s="46">
        <v>0</v>
      </c>
      <c r="J91" s="46">
        <v>1.47</v>
      </c>
      <c r="K91" s="46">
        <v>62.089999999999996</v>
      </c>
      <c r="L91" s="46">
        <v>7.7</v>
      </c>
      <c r="M91" s="74">
        <v>0</v>
      </c>
      <c r="N91" s="73">
        <v>258.17</v>
      </c>
      <c r="O91" s="46">
        <v>128.4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0.53</v>
      </c>
      <c r="AA91">
        <v>20</v>
      </c>
      <c r="AB91">
        <v>0</v>
      </c>
      <c r="AC91">
        <v>7.7</v>
      </c>
      <c r="AD91">
        <v>55</v>
      </c>
      <c r="AE91">
        <v>0</v>
      </c>
      <c r="AF91">
        <v>0</v>
      </c>
      <c r="AG91">
        <v>25</v>
      </c>
      <c r="AH91">
        <v>0</v>
      </c>
      <c r="AI91">
        <v>4.8099999999999996</v>
      </c>
      <c r="AJ91">
        <v>6.74</v>
      </c>
      <c r="AK91">
        <v>158.47999999999999</v>
      </c>
      <c r="AL91">
        <v>6.74</v>
      </c>
      <c r="AM91">
        <v>0</v>
      </c>
      <c r="AN91">
        <v>5.78</v>
      </c>
      <c r="AO91">
        <v>1.47</v>
      </c>
      <c r="AP91">
        <v>0</v>
      </c>
      <c r="AQ91">
        <v>0</v>
      </c>
      <c r="AR91">
        <v>0</v>
      </c>
      <c r="AS91">
        <v>100</v>
      </c>
      <c r="AT91">
        <v>0</v>
      </c>
      <c r="AU91">
        <v>8.18</v>
      </c>
      <c r="AV91">
        <v>11.55</v>
      </c>
      <c r="AW91">
        <v>18.29</v>
      </c>
      <c r="AX91">
        <v>0</v>
      </c>
      <c r="AY91">
        <v>8.4</v>
      </c>
      <c r="AZ91">
        <v>19.690000000000001</v>
      </c>
    </row>
    <row r="92" spans="7:52">
      <c r="G92" t="s">
        <v>134</v>
      </c>
      <c r="H92" s="73">
        <v>0.53</v>
      </c>
      <c r="I92" s="46">
        <v>0</v>
      </c>
      <c r="J92" s="46">
        <v>1.47</v>
      </c>
      <c r="K92" s="46">
        <v>62.089999999999996</v>
      </c>
      <c r="L92" s="46">
        <v>7.7</v>
      </c>
      <c r="M92" s="74">
        <v>0</v>
      </c>
      <c r="N92" s="73">
        <v>258.17</v>
      </c>
      <c r="O92" s="46">
        <v>128.4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0.53</v>
      </c>
      <c r="AA92">
        <v>20</v>
      </c>
      <c r="AB92">
        <v>0</v>
      </c>
      <c r="AC92">
        <v>7.7</v>
      </c>
      <c r="AD92">
        <v>55</v>
      </c>
      <c r="AE92">
        <v>0</v>
      </c>
      <c r="AF92">
        <v>0</v>
      </c>
      <c r="AG92">
        <v>25</v>
      </c>
      <c r="AH92">
        <v>0</v>
      </c>
      <c r="AI92">
        <v>4.8099999999999996</v>
      </c>
      <c r="AJ92">
        <v>6.74</v>
      </c>
      <c r="AK92">
        <v>158.47999999999999</v>
      </c>
      <c r="AL92">
        <v>6.74</v>
      </c>
      <c r="AM92">
        <v>0</v>
      </c>
      <c r="AN92">
        <v>5.78</v>
      </c>
      <c r="AO92">
        <v>1.47</v>
      </c>
      <c r="AP92">
        <v>0</v>
      </c>
      <c r="AQ92">
        <v>0</v>
      </c>
      <c r="AR92">
        <v>0</v>
      </c>
      <c r="AS92">
        <v>100</v>
      </c>
      <c r="AT92">
        <v>0</v>
      </c>
      <c r="AU92">
        <v>8.18</v>
      </c>
      <c r="AV92">
        <v>11.55</v>
      </c>
      <c r="AW92">
        <v>18.29</v>
      </c>
      <c r="AX92">
        <v>0</v>
      </c>
      <c r="AY92">
        <v>8.4</v>
      </c>
      <c r="AZ92">
        <v>19.690000000000001</v>
      </c>
    </row>
    <row r="93" spans="7:52">
      <c r="G93" t="s">
        <v>135</v>
      </c>
      <c r="H93" s="73">
        <v>0.53</v>
      </c>
      <c r="I93" s="46">
        <v>0</v>
      </c>
      <c r="J93" s="46">
        <v>1.47</v>
      </c>
      <c r="K93" s="46">
        <v>62.089999999999996</v>
      </c>
      <c r="L93" s="46">
        <v>7.7</v>
      </c>
      <c r="M93" s="74">
        <v>0</v>
      </c>
      <c r="N93" s="73">
        <v>258.17</v>
      </c>
      <c r="O93" s="46">
        <v>128.4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0.53</v>
      </c>
      <c r="AA93">
        <v>20</v>
      </c>
      <c r="AB93">
        <v>0</v>
      </c>
      <c r="AC93">
        <v>7.7</v>
      </c>
      <c r="AD93">
        <v>55</v>
      </c>
      <c r="AE93">
        <v>0</v>
      </c>
      <c r="AF93">
        <v>0</v>
      </c>
      <c r="AG93">
        <v>25</v>
      </c>
      <c r="AH93">
        <v>0</v>
      </c>
      <c r="AI93">
        <v>4.8099999999999996</v>
      </c>
      <c r="AJ93">
        <v>6.74</v>
      </c>
      <c r="AK93">
        <v>158.47999999999999</v>
      </c>
      <c r="AL93">
        <v>6.74</v>
      </c>
      <c r="AM93">
        <v>0</v>
      </c>
      <c r="AN93">
        <v>5.78</v>
      </c>
      <c r="AO93">
        <v>1.47</v>
      </c>
      <c r="AP93">
        <v>0</v>
      </c>
      <c r="AQ93">
        <v>0</v>
      </c>
      <c r="AR93">
        <v>0</v>
      </c>
      <c r="AS93">
        <v>100</v>
      </c>
      <c r="AT93">
        <v>0</v>
      </c>
      <c r="AU93">
        <v>8.18</v>
      </c>
      <c r="AV93">
        <v>11.55</v>
      </c>
      <c r="AW93">
        <v>18.29</v>
      </c>
      <c r="AX93">
        <v>0</v>
      </c>
      <c r="AY93">
        <v>8.4</v>
      </c>
      <c r="AZ93">
        <v>19.690000000000001</v>
      </c>
    </row>
    <row r="94" spans="7:52">
      <c r="G94" t="s">
        <v>136</v>
      </c>
      <c r="H94" s="73">
        <v>0.53</v>
      </c>
      <c r="I94" s="46">
        <v>0</v>
      </c>
      <c r="J94" s="46">
        <v>1.47</v>
      </c>
      <c r="K94" s="46">
        <v>62.089999999999996</v>
      </c>
      <c r="L94" s="46">
        <v>7.7</v>
      </c>
      <c r="M94" s="74">
        <v>0</v>
      </c>
      <c r="N94" s="73">
        <v>258.17</v>
      </c>
      <c r="O94" s="46">
        <v>128.4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0.53</v>
      </c>
      <c r="AA94">
        <v>20</v>
      </c>
      <c r="AB94">
        <v>0</v>
      </c>
      <c r="AC94">
        <v>7.7</v>
      </c>
      <c r="AD94">
        <v>55</v>
      </c>
      <c r="AE94">
        <v>0</v>
      </c>
      <c r="AF94">
        <v>0</v>
      </c>
      <c r="AG94">
        <v>25</v>
      </c>
      <c r="AH94">
        <v>0</v>
      </c>
      <c r="AI94">
        <v>4.8099999999999996</v>
      </c>
      <c r="AJ94">
        <v>6.74</v>
      </c>
      <c r="AK94">
        <v>158.47999999999999</v>
      </c>
      <c r="AL94">
        <v>6.74</v>
      </c>
      <c r="AM94">
        <v>0</v>
      </c>
      <c r="AN94">
        <v>5.78</v>
      </c>
      <c r="AO94">
        <v>1.47</v>
      </c>
      <c r="AP94">
        <v>0</v>
      </c>
      <c r="AQ94">
        <v>0</v>
      </c>
      <c r="AR94">
        <v>0</v>
      </c>
      <c r="AS94">
        <v>100</v>
      </c>
      <c r="AT94">
        <v>0</v>
      </c>
      <c r="AU94">
        <v>8.18</v>
      </c>
      <c r="AV94">
        <v>11.55</v>
      </c>
      <c r="AW94">
        <v>18.29</v>
      </c>
      <c r="AX94">
        <v>0</v>
      </c>
      <c r="AY94">
        <v>8.4</v>
      </c>
      <c r="AZ94">
        <v>19.690000000000001</v>
      </c>
    </row>
    <row r="95" spans="7:52">
      <c r="G95" t="s">
        <v>137</v>
      </c>
      <c r="H95" s="73">
        <v>0.48</v>
      </c>
      <c r="I95" s="46">
        <v>0</v>
      </c>
      <c r="J95" s="46">
        <v>1.47</v>
      </c>
      <c r="K95" s="46">
        <v>62.089999999999996</v>
      </c>
      <c r="L95" s="46">
        <v>7.7</v>
      </c>
      <c r="M95" s="74">
        <v>0</v>
      </c>
      <c r="N95" s="73">
        <v>203.17</v>
      </c>
      <c r="O95" s="46">
        <v>128.4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0.48</v>
      </c>
      <c r="AA95">
        <v>20</v>
      </c>
      <c r="AB95">
        <v>0</v>
      </c>
      <c r="AC95">
        <v>7.7</v>
      </c>
      <c r="AD95">
        <v>0</v>
      </c>
      <c r="AE95">
        <v>0</v>
      </c>
      <c r="AF95">
        <v>0</v>
      </c>
      <c r="AG95">
        <v>25</v>
      </c>
      <c r="AH95">
        <v>0</v>
      </c>
      <c r="AI95">
        <v>4.8099999999999996</v>
      </c>
      <c r="AJ95">
        <v>6.74</v>
      </c>
      <c r="AK95">
        <v>158.47999999999999</v>
      </c>
      <c r="AL95">
        <v>6.74</v>
      </c>
      <c r="AM95">
        <v>0</v>
      </c>
      <c r="AN95">
        <v>5.78</v>
      </c>
      <c r="AO95">
        <v>1.47</v>
      </c>
      <c r="AP95">
        <v>0</v>
      </c>
      <c r="AQ95">
        <v>0</v>
      </c>
      <c r="AR95">
        <v>0</v>
      </c>
      <c r="AS95">
        <v>100</v>
      </c>
      <c r="AT95">
        <v>0</v>
      </c>
      <c r="AU95">
        <v>8.18</v>
      </c>
      <c r="AV95">
        <v>11.55</v>
      </c>
      <c r="AW95">
        <v>18.29</v>
      </c>
      <c r="AX95">
        <v>0</v>
      </c>
      <c r="AY95">
        <v>8.4</v>
      </c>
      <c r="AZ95">
        <v>19.690000000000001</v>
      </c>
    </row>
    <row r="96" spans="7:52">
      <c r="G96" t="s">
        <v>138</v>
      </c>
      <c r="H96" s="73">
        <v>0.48</v>
      </c>
      <c r="I96" s="46">
        <v>0</v>
      </c>
      <c r="J96" s="46">
        <v>1.47</v>
      </c>
      <c r="K96" s="46">
        <v>62.089999999999996</v>
      </c>
      <c r="L96" s="46">
        <v>7.7</v>
      </c>
      <c r="M96" s="74">
        <v>0</v>
      </c>
      <c r="N96" s="73">
        <v>203.17</v>
      </c>
      <c r="O96" s="46">
        <v>128.4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0.48</v>
      </c>
      <c r="AA96">
        <v>20</v>
      </c>
      <c r="AB96">
        <v>0</v>
      </c>
      <c r="AC96">
        <v>7.7</v>
      </c>
      <c r="AD96">
        <v>0</v>
      </c>
      <c r="AE96">
        <v>0</v>
      </c>
      <c r="AF96">
        <v>0</v>
      </c>
      <c r="AG96">
        <v>25</v>
      </c>
      <c r="AH96">
        <v>0</v>
      </c>
      <c r="AI96">
        <v>4.8099999999999996</v>
      </c>
      <c r="AJ96">
        <v>6.74</v>
      </c>
      <c r="AK96">
        <v>158.47999999999999</v>
      </c>
      <c r="AL96">
        <v>6.74</v>
      </c>
      <c r="AM96">
        <v>0</v>
      </c>
      <c r="AN96">
        <v>5.78</v>
      </c>
      <c r="AO96">
        <v>1.47</v>
      </c>
      <c r="AP96">
        <v>0</v>
      </c>
      <c r="AQ96">
        <v>0</v>
      </c>
      <c r="AR96">
        <v>0</v>
      </c>
      <c r="AS96">
        <v>100</v>
      </c>
      <c r="AT96">
        <v>0</v>
      </c>
      <c r="AU96">
        <v>8.18</v>
      </c>
      <c r="AV96">
        <v>11.55</v>
      </c>
      <c r="AW96">
        <v>18.29</v>
      </c>
      <c r="AX96">
        <v>0</v>
      </c>
      <c r="AY96">
        <v>8.4</v>
      </c>
      <c r="AZ96">
        <v>19.690000000000001</v>
      </c>
    </row>
    <row r="97" spans="1:133">
      <c r="G97" t="s">
        <v>139</v>
      </c>
      <c r="H97" s="73">
        <v>0.48</v>
      </c>
      <c r="I97" s="46">
        <v>0</v>
      </c>
      <c r="J97" s="46">
        <v>1.47</v>
      </c>
      <c r="K97" s="46">
        <v>62.089999999999996</v>
      </c>
      <c r="L97" s="46">
        <v>7.7</v>
      </c>
      <c r="M97" s="74">
        <v>0</v>
      </c>
      <c r="N97" s="73">
        <v>203.17</v>
      </c>
      <c r="O97" s="46">
        <v>128.4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0.48</v>
      </c>
      <c r="AA97">
        <v>20</v>
      </c>
      <c r="AB97">
        <v>0</v>
      </c>
      <c r="AC97">
        <v>7.7</v>
      </c>
      <c r="AD97">
        <v>0</v>
      </c>
      <c r="AE97">
        <v>0</v>
      </c>
      <c r="AF97">
        <v>0</v>
      </c>
      <c r="AG97">
        <v>25</v>
      </c>
      <c r="AH97">
        <v>0</v>
      </c>
      <c r="AI97">
        <v>4.8099999999999996</v>
      </c>
      <c r="AJ97">
        <v>6.74</v>
      </c>
      <c r="AK97">
        <v>158.47999999999999</v>
      </c>
      <c r="AL97">
        <v>6.74</v>
      </c>
      <c r="AM97">
        <v>0</v>
      </c>
      <c r="AN97">
        <v>5.78</v>
      </c>
      <c r="AO97">
        <v>1.47</v>
      </c>
      <c r="AP97">
        <v>0</v>
      </c>
      <c r="AQ97">
        <v>0</v>
      </c>
      <c r="AR97">
        <v>0</v>
      </c>
      <c r="AS97">
        <v>100</v>
      </c>
      <c r="AT97">
        <v>0</v>
      </c>
      <c r="AU97">
        <v>8.18</v>
      </c>
      <c r="AV97">
        <v>11.55</v>
      </c>
      <c r="AW97">
        <v>18.29</v>
      </c>
      <c r="AX97">
        <v>0</v>
      </c>
      <c r="AY97">
        <v>8.4</v>
      </c>
      <c r="AZ97">
        <v>19.690000000000001</v>
      </c>
    </row>
    <row r="98" spans="1:133">
      <c r="G98" t="s">
        <v>140</v>
      </c>
      <c r="H98" s="73">
        <v>0.48</v>
      </c>
      <c r="I98" s="46">
        <v>0</v>
      </c>
      <c r="J98" s="46">
        <v>1.47</v>
      </c>
      <c r="K98" s="46">
        <v>62.089999999999996</v>
      </c>
      <c r="L98" s="46">
        <v>7.7</v>
      </c>
      <c r="M98" s="74">
        <v>0</v>
      </c>
      <c r="N98" s="73">
        <v>203.17</v>
      </c>
      <c r="O98" s="46">
        <v>128.4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0.48</v>
      </c>
      <c r="AA98">
        <v>20</v>
      </c>
      <c r="AB98">
        <v>0</v>
      </c>
      <c r="AC98">
        <v>7.7</v>
      </c>
      <c r="AD98">
        <v>0</v>
      </c>
      <c r="AE98">
        <v>0</v>
      </c>
      <c r="AF98">
        <v>0</v>
      </c>
      <c r="AG98">
        <v>25</v>
      </c>
      <c r="AH98">
        <v>0</v>
      </c>
      <c r="AI98">
        <v>4.8099999999999996</v>
      </c>
      <c r="AJ98">
        <v>6.74</v>
      </c>
      <c r="AK98">
        <v>158.47999999999999</v>
      </c>
      <c r="AL98">
        <v>6.74</v>
      </c>
      <c r="AM98">
        <v>0</v>
      </c>
      <c r="AN98">
        <v>5.78</v>
      </c>
      <c r="AO98">
        <v>1.47</v>
      </c>
      <c r="AP98">
        <v>0</v>
      </c>
      <c r="AQ98">
        <v>0</v>
      </c>
      <c r="AR98">
        <v>0</v>
      </c>
      <c r="AS98">
        <v>100</v>
      </c>
      <c r="AT98">
        <v>0</v>
      </c>
      <c r="AU98">
        <v>8.18</v>
      </c>
      <c r="AV98">
        <v>11.55</v>
      </c>
      <c r="AW98">
        <v>18.29</v>
      </c>
      <c r="AX98">
        <v>0</v>
      </c>
      <c r="AY98">
        <v>8.4</v>
      </c>
      <c r="AZ98">
        <v>19.690000000000001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1.8128349999999991</v>
      </c>
      <c r="I99" s="69">
        <f t="shared" ref="I99:BU99" si="1">SUM(I3:I98)/4000</f>
        <v>0</v>
      </c>
      <c r="J99" s="69">
        <f t="shared" si="1"/>
        <v>3.4559999999999973E-2</v>
      </c>
      <c r="K99" s="69">
        <f t="shared" si="1"/>
        <v>1.6564400000000012</v>
      </c>
      <c r="L99" s="69">
        <f t="shared" si="1"/>
        <v>0.23024000000000025</v>
      </c>
      <c r="M99" s="69">
        <f t="shared" si="1"/>
        <v>0</v>
      </c>
      <c r="N99" s="68">
        <f t="shared" si="1"/>
        <v>5.5791199999999916</v>
      </c>
      <c r="O99" s="69">
        <f t="shared" si="1"/>
        <v>4.1972000000000014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2.0382499999999998E-2</v>
      </c>
      <c r="Y99">
        <f t="shared" si="1"/>
        <v>2.2747500000000007E-2</v>
      </c>
      <c r="Z99">
        <f t="shared" si="1"/>
        <v>1.4390000000000007E-2</v>
      </c>
      <c r="AA99">
        <f t="shared" si="1"/>
        <v>0.48</v>
      </c>
      <c r="AB99">
        <f t="shared" si="1"/>
        <v>2.9227499999999993E-2</v>
      </c>
      <c r="AC99">
        <f t="shared" si="1"/>
        <v>0.18480000000000021</v>
      </c>
      <c r="AD99">
        <f t="shared" si="1"/>
        <v>0.27500000000000002</v>
      </c>
      <c r="AE99">
        <f t="shared" si="1"/>
        <v>2.5356799999999957</v>
      </c>
      <c r="AF99">
        <f t="shared" si="1"/>
        <v>4.5440000000000015E-2</v>
      </c>
      <c r="AG99">
        <f t="shared" si="1"/>
        <v>0.6</v>
      </c>
      <c r="AH99">
        <f t="shared" si="1"/>
        <v>0.6430800000000001</v>
      </c>
      <c r="AI99">
        <f t="shared" si="1"/>
        <v>0.11544000000000004</v>
      </c>
      <c r="AJ99">
        <f t="shared" si="1"/>
        <v>0.16176000000000015</v>
      </c>
      <c r="AK99">
        <f t="shared" si="1"/>
        <v>1.2678399999999992</v>
      </c>
      <c r="AL99">
        <f t="shared" si="1"/>
        <v>0.16176000000000015</v>
      </c>
      <c r="AM99">
        <f t="shared" si="1"/>
        <v>6.498000000000001E-2</v>
      </c>
      <c r="AN99">
        <f t="shared" si="1"/>
        <v>0.13871999999999965</v>
      </c>
      <c r="AO99">
        <f t="shared" si="1"/>
        <v>3.4559999999999973E-2</v>
      </c>
      <c r="AP99">
        <f t="shared" si="1"/>
        <v>0</v>
      </c>
      <c r="AQ99">
        <f t="shared" si="1"/>
        <v>1.4567450000000008</v>
      </c>
      <c r="AR99">
        <f t="shared" si="1"/>
        <v>0.34170000000000011</v>
      </c>
      <c r="AS99">
        <f t="shared" si="1"/>
        <v>2.4</v>
      </c>
      <c r="AT99">
        <f t="shared" si="1"/>
        <v>2.8942499999999996E-2</v>
      </c>
      <c r="AU99">
        <f t="shared" si="1"/>
        <v>0.19631999999999969</v>
      </c>
      <c r="AV99">
        <f t="shared" si="1"/>
        <v>0.27719999999999956</v>
      </c>
      <c r="AW99">
        <f t="shared" si="1"/>
        <v>0.43895999999999946</v>
      </c>
      <c r="AX99">
        <f t="shared" si="1"/>
        <v>1.25</v>
      </c>
      <c r="AY99">
        <f t="shared" si="1"/>
        <v>6.7200000000000024E-2</v>
      </c>
      <c r="AZ99">
        <f t="shared" si="1"/>
        <v>0.15752000000000008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534</v>
      </c>
      <c r="X100" t="s">
        <v>536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547</v>
      </c>
      <c r="AE100" t="s">
        <v>549</v>
      </c>
      <c r="AF100" t="s">
        <v>551</v>
      </c>
      <c r="AG100" t="s">
        <v>553</v>
      </c>
      <c r="AH100" t="s">
        <v>554</v>
      </c>
      <c r="AI100" t="s">
        <v>556</v>
      </c>
      <c r="AJ100" t="s">
        <v>558</v>
      </c>
      <c r="AK100" t="s">
        <v>559</v>
      </c>
      <c r="AL100" t="s">
        <v>561</v>
      </c>
      <c r="AM100" t="s">
        <v>563</v>
      </c>
      <c r="AN100" t="s">
        <v>565</v>
      </c>
      <c r="AO100" t="s">
        <v>567</v>
      </c>
      <c r="AP100" t="s">
        <v>569</v>
      </c>
      <c r="AQ100" t="s">
        <v>571</v>
      </c>
      <c r="AR100" t="s">
        <v>573</v>
      </c>
      <c r="AS100" t="s">
        <v>575</v>
      </c>
      <c r="AT100" t="s">
        <v>576</v>
      </c>
      <c r="AU100" t="s">
        <v>577</v>
      </c>
      <c r="AV100" t="s">
        <v>578</v>
      </c>
      <c r="AW100" t="s">
        <v>580</v>
      </c>
      <c r="AX100" t="s">
        <v>582</v>
      </c>
      <c r="AY100" t="s">
        <v>583</v>
      </c>
      <c r="AZ100" t="s">
        <v>584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532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5.87</v>
      </c>
      <c r="M3" s="72">
        <v>0</v>
      </c>
      <c r="N3" s="71">
        <v>-27</v>
      </c>
      <c r="O3" s="53">
        <v>-72</v>
      </c>
      <c r="P3" s="53">
        <v>-5</v>
      </c>
      <c r="Q3" s="53">
        <v>0</v>
      </c>
      <c r="R3" s="53">
        <v>0</v>
      </c>
      <c r="S3" s="72">
        <v>0</v>
      </c>
      <c r="T3" t="s">
        <v>532</v>
      </c>
      <c r="U3" s="73">
        <v>-105.5</v>
      </c>
      <c r="V3" s="74">
        <v>5.87</v>
      </c>
      <c r="W3">
        <v>-27</v>
      </c>
      <c r="X3">
        <v>-72</v>
      </c>
      <c r="Y3">
        <v>-1.5</v>
      </c>
      <c r="Z3">
        <v>5.87</v>
      </c>
      <c r="AA3">
        <v>0</v>
      </c>
      <c r="AB3">
        <v>0</v>
      </c>
      <c r="AC3">
        <v>-5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5.68</v>
      </c>
      <c r="M4" s="74">
        <v>0</v>
      </c>
      <c r="N4" s="73">
        <v>-74</v>
      </c>
      <c r="O4" s="46">
        <v>-77</v>
      </c>
      <c r="P4" s="46">
        <v>-25</v>
      </c>
      <c r="Q4" s="46">
        <v>0</v>
      </c>
      <c r="R4" s="46">
        <v>0</v>
      </c>
      <c r="S4" s="74">
        <v>0</v>
      </c>
      <c r="U4" s="73">
        <v>-177.5</v>
      </c>
      <c r="V4" s="74">
        <v>5.68</v>
      </c>
      <c r="W4">
        <v>-74</v>
      </c>
      <c r="X4">
        <v>-77</v>
      </c>
      <c r="Y4">
        <v>-1.5</v>
      </c>
      <c r="Z4">
        <v>5.68</v>
      </c>
      <c r="AA4">
        <v>0</v>
      </c>
      <c r="AB4">
        <v>0</v>
      </c>
      <c r="AC4">
        <v>-25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5.39</v>
      </c>
      <c r="M5" s="74">
        <v>0</v>
      </c>
      <c r="N5" s="73">
        <v>-79</v>
      </c>
      <c r="O5" s="46">
        <v>-74</v>
      </c>
      <c r="P5" s="46">
        <v>-45</v>
      </c>
      <c r="Q5" s="46">
        <v>0</v>
      </c>
      <c r="R5" s="46">
        <v>0</v>
      </c>
      <c r="S5" s="74">
        <v>0</v>
      </c>
      <c r="U5" s="73">
        <v>-199.5</v>
      </c>
      <c r="V5" s="74">
        <v>5.39</v>
      </c>
      <c r="W5">
        <v>-79</v>
      </c>
      <c r="X5">
        <v>-74</v>
      </c>
      <c r="Y5">
        <v>-1.5</v>
      </c>
      <c r="Z5">
        <v>5.39</v>
      </c>
      <c r="AA5">
        <v>0</v>
      </c>
      <c r="AB5">
        <v>0</v>
      </c>
      <c r="AC5">
        <v>-45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5.29</v>
      </c>
      <c r="M6" s="74">
        <v>0</v>
      </c>
      <c r="N6" s="73">
        <v>-76</v>
      </c>
      <c r="O6" s="46">
        <v>-78</v>
      </c>
      <c r="P6" s="46">
        <v>-45</v>
      </c>
      <c r="Q6" s="46">
        <v>0</v>
      </c>
      <c r="R6" s="46">
        <v>0</v>
      </c>
      <c r="S6" s="74">
        <v>0</v>
      </c>
      <c r="U6" s="73">
        <v>-200.5</v>
      </c>
      <c r="V6" s="74">
        <v>5.29</v>
      </c>
      <c r="W6">
        <v>-76</v>
      </c>
      <c r="X6">
        <v>-78</v>
      </c>
      <c r="Y6">
        <v>-1.5</v>
      </c>
      <c r="Z6">
        <v>5.29</v>
      </c>
      <c r="AA6">
        <v>0</v>
      </c>
      <c r="AB6">
        <v>0</v>
      </c>
      <c r="AC6">
        <v>-45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4.5199999999999996</v>
      </c>
      <c r="M7" s="74">
        <v>0</v>
      </c>
      <c r="N7" s="73">
        <v>-49</v>
      </c>
      <c r="O7" s="46">
        <v>-79</v>
      </c>
      <c r="P7" s="46">
        <v>-45</v>
      </c>
      <c r="Q7" s="46">
        <v>0</v>
      </c>
      <c r="R7" s="46">
        <v>0</v>
      </c>
      <c r="S7" s="74">
        <v>0</v>
      </c>
      <c r="U7" s="73">
        <v>-174.5</v>
      </c>
      <c r="V7" s="74">
        <v>4.5199999999999996</v>
      </c>
      <c r="W7">
        <v>-49</v>
      </c>
      <c r="X7">
        <v>-79</v>
      </c>
      <c r="Y7">
        <v>-1.5</v>
      </c>
      <c r="Z7">
        <v>4.5199999999999996</v>
      </c>
      <c r="AA7">
        <v>0</v>
      </c>
      <c r="AB7">
        <v>0</v>
      </c>
      <c r="AC7">
        <v>-45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3.95</v>
      </c>
      <c r="M8" s="74">
        <v>0</v>
      </c>
      <c r="N8" s="73">
        <v>-59</v>
      </c>
      <c r="O8" s="46">
        <v>-76</v>
      </c>
      <c r="P8" s="46">
        <v>-45</v>
      </c>
      <c r="Q8" s="46">
        <v>0</v>
      </c>
      <c r="R8" s="46">
        <v>0</v>
      </c>
      <c r="S8" s="74">
        <v>0</v>
      </c>
      <c r="U8" s="73">
        <v>-181.5</v>
      </c>
      <c r="V8" s="74">
        <v>3.95</v>
      </c>
      <c r="W8">
        <v>-59</v>
      </c>
      <c r="X8">
        <v>-76</v>
      </c>
      <c r="Y8">
        <v>-1.5</v>
      </c>
      <c r="Z8">
        <v>3.95</v>
      </c>
      <c r="AA8">
        <v>0</v>
      </c>
      <c r="AB8">
        <v>0</v>
      </c>
      <c r="AC8">
        <v>-45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0.96</v>
      </c>
      <c r="M9" s="74">
        <v>0</v>
      </c>
      <c r="N9" s="73">
        <v>-58</v>
      </c>
      <c r="O9" s="46">
        <v>-55</v>
      </c>
      <c r="P9" s="46">
        <v>-45</v>
      </c>
      <c r="Q9" s="46">
        <v>0</v>
      </c>
      <c r="R9" s="46">
        <v>0</v>
      </c>
      <c r="S9" s="74">
        <v>0</v>
      </c>
      <c r="U9" s="73">
        <v>-159.5</v>
      </c>
      <c r="V9" s="74">
        <v>0.96</v>
      </c>
      <c r="W9">
        <v>-58</v>
      </c>
      <c r="X9">
        <v>-55</v>
      </c>
      <c r="Y9">
        <v>-1.5</v>
      </c>
      <c r="Z9">
        <v>0.96</v>
      </c>
      <c r="AA9">
        <v>0</v>
      </c>
      <c r="AB9">
        <v>0</v>
      </c>
      <c r="AC9">
        <v>-45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0.57999999999999996</v>
      </c>
      <c r="M10" s="74">
        <v>0</v>
      </c>
      <c r="N10" s="73">
        <v>-64</v>
      </c>
      <c r="O10" s="46">
        <v>-57</v>
      </c>
      <c r="P10" s="46">
        <v>-40</v>
      </c>
      <c r="Q10" s="46">
        <v>0</v>
      </c>
      <c r="R10" s="46">
        <v>0</v>
      </c>
      <c r="S10" s="74">
        <v>0</v>
      </c>
      <c r="U10" s="73">
        <v>-162.5</v>
      </c>
      <c r="V10" s="74">
        <v>0.57999999999999996</v>
      </c>
      <c r="W10">
        <v>-64</v>
      </c>
      <c r="X10">
        <v>-57</v>
      </c>
      <c r="Y10">
        <v>-1.5</v>
      </c>
      <c r="Z10">
        <v>0.57999999999999996</v>
      </c>
      <c r="AA10">
        <v>0</v>
      </c>
      <c r="AB10">
        <v>0</v>
      </c>
      <c r="AC10">
        <v>-40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0.57999999999999996</v>
      </c>
      <c r="M11" s="74">
        <v>0</v>
      </c>
      <c r="N11" s="73">
        <v>-59</v>
      </c>
      <c r="O11" s="46">
        <v>-58</v>
      </c>
      <c r="P11" s="46">
        <v>-40</v>
      </c>
      <c r="Q11" s="46">
        <v>0</v>
      </c>
      <c r="R11" s="46">
        <v>0</v>
      </c>
      <c r="S11" s="74">
        <v>0</v>
      </c>
      <c r="U11" s="73">
        <v>-158.5</v>
      </c>
      <c r="V11" s="74">
        <v>0.57999999999999996</v>
      </c>
      <c r="W11">
        <v>-59</v>
      </c>
      <c r="X11">
        <v>-58</v>
      </c>
      <c r="Y11">
        <v>-1.5</v>
      </c>
      <c r="Z11">
        <v>0.57999999999999996</v>
      </c>
      <c r="AA11">
        <v>0</v>
      </c>
      <c r="AB11">
        <v>0</v>
      </c>
      <c r="AC11">
        <v>-40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0.57999999999999996</v>
      </c>
      <c r="M12" s="74">
        <v>0</v>
      </c>
      <c r="N12" s="73">
        <v>-60</v>
      </c>
      <c r="O12" s="46">
        <v>-75</v>
      </c>
      <c r="P12" s="46">
        <v>-40</v>
      </c>
      <c r="Q12" s="46">
        <v>0</v>
      </c>
      <c r="R12" s="46">
        <v>0</v>
      </c>
      <c r="S12" s="74">
        <v>0</v>
      </c>
      <c r="U12" s="73">
        <v>-176.5</v>
      </c>
      <c r="V12" s="74">
        <v>0.57999999999999996</v>
      </c>
      <c r="W12">
        <v>-60</v>
      </c>
      <c r="X12">
        <v>-75</v>
      </c>
      <c r="Y12">
        <v>-1.5</v>
      </c>
      <c r="Z12">
        <v>0.57999999999999996</v>
      </c>
      <c r="AA12">
        <v>0</v>
      </c>
      <c r="AB12">
        <v>0</v>
      </c>
      <c r="AC12">
        <v>-40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0.48</v>
      </c>
      <c r="M13" s="74">
        <v>0</v>
      </c>
      <c r="N13" s="73">
        <v>-84</v>
      </c>
      <c r="O13" s="46">
        <v>-77</v>
      </c>
      <c r="P13" s="46">
        <v>-55</v>
      </c>
      <c r="Q13" s="46">
        <v>0</v>
      </c>
      <c r="R13" s="46">
        <v>0</v>
      </c>
      <c r="S13" s="74">
        <v>0</v>
      </c>
      <c r="U13" s="73">
        <v>-217.5</v>
      </c>
      <c r="V13" s="74">
        <v>0.48</v>
      </c>
      <c r="W13">
        <v>-84</v>
      </c>
      <c r="X13">
        <v>-77</v>
      </c>
      <c r="Y13">
        <v>-1.5</v>
      </c>
      <c r="Z13">
        <v>0.48</v>
      </c>
      <c r="AA13">
        <v>0</v>
      </c>
      <c r="AB13">
        <v>0</v>
      </c>
      <c r="AC13">
        <v>-55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0.39</v>
      </c>
      <c r="M14" s="74">
        <v>0</v>
      </c>
      <c r="N14" s="73">
        <v>-87</v>
      </c>
      <c r="O14" s="46">
        <v>-78</v>
      </c>
      <c r="P14" s="46">
        <v>-50</v>
      </c>
      <c r="Q14" s="46">
        <v>0</v>
      </c>
      <c r="R14" s="46">
        <v>0</v>
      </c>
      <c r="S14" s="74">
        <v>0</v>
      </c>
      <c r="U14" s="73">
        <v>-216.5</v>
      </c>
      <c r="V14" s="74">
        <v>0.38</v>
      </c>
      <c r="W14">
        <v>-87</v>
      </c>
      <c r="X14">
        <v>-78</v>
      </c>
      <c r="Y14">
        <v>-1.5</v>
      </c>
      <c r="Z14">
        <v>0.39</v>
      </c>
      <c r="AA14">
        <v>0</v>
      </c>
      <c r="AB14">
        <v>0</v>
      </c>
      <c r="AC14">
        <v>-50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0.39</v>
      </c>
      <c r="M15" s="74">
        <v>0</v>
      </c>
      <c r="N15" s="73">
        <v>-92</v>
      </c>
      <c r="O15" s="46">
        <v>-78</v>
      </c>
      <c r="P15" s="46">
        <v>-50</v>
      </c>
      <c r="Q15" s="46">
        <v>0</v>
      </c>
      <c r="R15" s="46">
        <v>0</v>
      </c>
      <c r="S15" s="74">
        <v>0</v>
      </c>
      <c r="U15" s="73">
        <v>-221.5</v>
      </c>
      <c r="V15" s="74">
        <v>0.38</v>
      </c>
      <c r="W15">
        <v>-92</v>
      </c>
      <c r="X15">
        <v>-78</v>
      </c>
      <c r="Y15">
        <v>-1.5</v>
      </c>
      <c r="Z15">
        <v>0.39</v>
      </c>
      <c r="AA15">
        <v>0</v>
      </c>
      <c r="AB15">
        <v>0</v>
      </c>
      <c r="AC15">
        <v>-50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0.39</v>
      </c>
      <c r="M16" s="74">
        <v>0</v>
      </c>
      <c r="N16" s="73">
        <v>-95</v>
      </c>
      <c r="O16" s="46">
        <v>-75</v>
      </c>
      <c r="P16" s="46">
        <v>-50</v>
      </c>
      <c r="Q16" s="46">
        <v>0</v>
      </c>
      <c r="R16" s="46">
        <v>0</v>
      </c>
      <c r="S16" s="74">
        <v>0</v>
      </c>
      <c r="U16" s="73">
        <v>-221.5</v>
      </c>
      <c r="V16" s="74">
        <v>0.38</v>
      </c>
      <c r="W16">
        <v>-95</v>
      </c>
      <c r="X16">
        <v>-75</v>
      </c>
      <c r="Y16">
        <v>-1.5</v>
      </c>
      <c r="Z16">
        <v>0.39</v>
      </c>
      <c r="AA16">
        <v>0</v>
      </c>
      <c r="AB16">
        <v>0</v>
      </c>
      <c r="AC16">
        <v>-50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0.39</v>
      </c>
      <c r="M17" s="74">
        <v>0</v>
      </c>
      <c r="N17" s="73">
        <v>-86</v>
      </c>
      <c r="O17" s="46">
        <v>-97</v>
      </c>
      <c r="P17" s="46">
        <v>-55</v>
      </c>
      <c r="Q17" s="46">
        <v>0</v>
      </c>
      <c r="R17" s="46">
        <v>0</v>
      </c>
      <c r="S17" s="74">
        <v>0</v>
      </c>
      <c r="U17" s="73">
        <v>-239.5</v>
      </c>
      <c r="V17" s="74">
        <v>0.38</v>
      </c>
      <c r="W17">
        <v>-86</v>
      </c>
      <c r="X17">
        <v>-97</v>
      </c>
      <c r="Y17">
        <v>-1.5</v>
      </c>
      <c r="Z17">
        <v>0.39</v>
      </c>
      <c r="AA17">
        <v>0</v>
      </c>
      <c r="AB17">
        <v>0</v>
      </c>
      <c r="AC17">
        <v>-55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0.57999999999999996</v>
      </c>
      <c r="M18" s="74">
        <v>0</v>
      </c>
      <c r="N18" s="73">
        <v>-76</v>
      </c>
      <c r="O18" s="46">
        <v>-91</v>
      </c>
      <c r="P18" s="46">
        <v>-45</v>
      </c>
      <c r="Q18" s="46">
        <v>0</v>
      </c>
      <c r="R18" s="46">
        <v>0</v>
      </c>
      <c r="S18" s="74">
        <v>0</v>
      </c>
      <c r="U18" s="73">
        <v>-213.5</v>
      </c>
      <c r="V18" s="74">
        <v>0.57999999999999996</v>
      </c>
      <c r="W18">
        <v>-76</v>
      </c>
      <c r="X18">
        <v>-91</v>
      </c>
      <c r="Y18">
        <v>-1.5</v>
      </c>
      <c r="Z18">
        <v>0.57999999999999996</v>
      </c>
      <c r="AA18">
        <v>0</v>
      </c>
      <c r="AB18">
        <v>0</v>
      </c>
      <c r="AC18">
        <v>-45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0.96</v>
      </c>
      <c r="M19" s="74">
        <v>0</v>
      </c>
      <c r="N19" s="73">
        <v>-64</v>
      </c>
      <c r="O19" s="46">
        <v>-72</v>
      </c>
      <c r="P19" s="46">
        <v>-45</v>
      </c>
      <c r="Q19" s="46">
        <v>0</v>
      </c>
      <c r="R19" s="46">
        <v>0</v>
      </c>
      <c r="S19" s="74">
        <v>0</v>
      </c>
      <c r="U19" s="73">
        <v>-182.5</v>
      </c>
      <c r="V19" s="74">
        <v>0.96</v>
      </c>
      <c r="W19">
        <v>-64</v>
      </c>
      <c r="X19">
        <v>-72</v>
      </c>
      <c r="Y19">
        <v>-1.5</v>
      </c>
      <c r="Z19">
        <v>0.96</v>
      </c>
      <c r="AA19">
        <v>0</v>
      </c>
      <c r="AB19">
        <v>0</v>
      </c>
      <c r="AC19">
        <v>-45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1.73</v>
      </c>
      <c r="M20" s="74">
        <v>0</v>
      </c>
      <c r="N20" s="73">
        <v>-69</v>
      </c>
      <c r="O20" s="46">
        <v>-76</v>
      </c>
      <c r="P20" s="46">
        <v>-50</v>
      </c>
      <c r="Q20" s="46">
        <v>0</v>
      </c>
      <c r="R20" s="46">
        <v>0</v>
      </c>
      <c r="S20" s="74">
        <v>0</v>
      </c>
      <c r="U20" s="73">
        <v>-196.5</v>
      </c>
      <c r="V20" s="74">
        <v>1.73</v>
      </c>
      <c r="W20">
        <v>-69</v>
      </c>
      <c r="X20">
        <v>-76</v>
      </c>
      <c r="Y20">
        <v>-1.5</v>
      </c>
      <c r="Z20">
        <v>1.73</v>
      </c>
      <c r="AA20">
        <v>0</v>
      </c>
      <c r="AB20">
        <v>0</v>
      </c>
      <c r="AC20">
        <v>-50</v>
      </c>
    </row>
    <row r="21" spans="7:29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2.31</v>
      </c>
      <c r="M21" s="74">
        <v>0</v>
      </c>
      <c r="N21" s="73">
        <v>-79</v>
      </c>
      <c r="O21" s="46">
        <v>-85</v>
      </c>
      <c r="P21" s="46">
        <v>-45</v>
      </c>
      <c r="Q21" s="46">
        <v>0</v>
      </c>
      <c r="R21" s="46">
        <v>0</v>
      </c>
      <c r="S21" s="74">
        <v>0</v>
      </c>
      <c r="U21" s="73">
        <v>-210.5</v>
      </c>
      <c r="V21" s="74">
        <v>2.31</v>
      </c>
      <c r="W21">
        <v>-79</v>
      </c>
      <c r="X21">
        <v>-85</v>
      </c>
      <c r="Y21">
        <v>-1.5</v>
      </c>
      <c r="Z21">
        <v>2.31</v>
      </c>
      <c r="AA21">
        <v>0</v>
      </c>
      <c r="AB21">
        <v>0</v>
      </c>
      <c r="AC21">
        <v>-45</v>
      </c>
    </row>
    <row r="22" spans="7:29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3.18</v>
      </c>
      <c r="M22" s="74">
        <v>0</v>
      </c>
      <c r="N22" s="73">
        <v>-82</v>
      </c>
      <c r="O22" s="46">
        <v>-87</v>
      </c>
      <c r="P22" s="46">
        <v>-40</v>
      </c>
      <c r="Q22" s="46">
        <v>0</v>
      </c>
      <c r="R22" s="46">
        <v>0</v>
      </c>
      <c r="S22" s="74">
        <v>0</v>
      </c>
      <c r="U22" s="73">
        <v>-210.5</v>
      </c>
      <c r="V22" s="74">
        <v>3.18</v>
      </c>
      <c r="W22">
        <v>-82</v>
      </c>
      <c r="X22">
        <v>-87</v>
      </c>
      <c r="Y22">
        <v>-1.5</v>
      </c>
      <c r="Z22">
        <v>3.18</v>
      </c>
      <c r="AA22">
        <v>0</v>
      </c>
      <c r="AB22">
        <v>0</v>
      </c>
      <c r="AC22">
        <v>-40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5.39</v>
      </c>
      <c r="M23" s="74">
        <v>0</v>
      </c>
      <c r="N23" s="73">
        <v>-73</v>
      </c>
      <c r="O23" s="46">
        <v>-96</v>
      </c>
      <c r="P23" s="46">
        <v>-40</v>
      </c>
      <c r="Q23" s="46">
        <v>0</v>
      </c>
      <c r="R23" s="46">
        <v>0</v>
      </c>
      <c r="S23" s="74">
        <v>0</v>
      </c>
      <c r="U23" s="73">
        <v>-210.5</v>
      </c>
      <c r="V23" s="74">
        <v>5.39</v>
      </c>
      <c r="W23">
        <v>-73</v>
      </c>
      <c r="X23">
        <v>-96</v>
      </c>
      <c r="Y23">
        <v>-1.5</v>
      </c>
      <c r="Z23">
        <v>5.39</v>
      </c>
      <c r="AA23">
        <v>0</v>
      </c>
      <c r="AB23">
        <v>0</v>
      </c>
      <c r="AC23">
        <v>-40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8.09</v>
      </c>
      <c r="M24" s="74">
        <v>0</v>
      </c>
      <c r="N24" s="73">
        <v>-15</v>
      </c>
      <c r="O24" s="46">
        <v>-103</v>
      </c>
      <c r="P24" s="46">
        <v>-45</v>
      </c>
      <c r="Q24" s="46">
        <v>0</v>
      </c>
      <c r="R24" s="46">
        <v>0</v>
      </c>
      <c r="S24" s="74">
        <v>0</v>
      </c>
      <c r="U24" s="73">
        <v>-164.5</v>
      </c>
      <c r="V24" s="74">
        <v>8.08</v>
      </c>
      <c r="W24">
        <v>-15</v>
      </c>
      <c r="X24">
        <v>-103</v>
      </c>
      <c r="Y24">
        <v>-1.5</v>
      </c>
      <c r="Z24">
        <v>8.09</v>
      </c>
      <c r="AA24">
        <v>0</v>
      </c>
      <c r="AB24">
        <v>0</v>
      </c>
      <c r="AC24">
        <v>-45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12.13</v>
      </c>
      <c r="M25" s="74">
        <v>0</v>
      </c>
      <c r="N25" s="73">
        <v>-98</v>
      </c>
      <c r="O25" s="46">
        <v>-111</v>
      </c>
      <c r="P25" s="46">
        <v>-60</v>
      </c>
      <c r="Q25" s="46">
        <v>0</v>
      </c>
      <c r="R25" s="46">
        <v>0</v>
      </c>
      <c r="S25" s="74">
        <v>0</v>
      </c>
      <c r="U25" s="73">
        <v>-270.5</v>
      </c>
      <c r="V25" s="74">
        <v>12.13</v>
      </c>
      <c r="W25">
        <v>-98</v>
      </c>
      <c r="X25">
        <v>-111</v>
      </c>
      <c r="Y25">
        <v>-1.5</v>
      </c>
      <c r="Z25">
        <v>12.13</v>
      </c>
      <c r="AA25">
        <v>0</v>
      </c>
      <c r="AB25">
        <v>0</v>
      </c>
      <c r="AC25">
        <v>-60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15.4</v>
      </c>
      <c r="M26" s="74">
        <v>0</v>
      </c>
      <c r="N26" s="73">
        <v>-50</v>
      </c>
      <c r="O26" s="46">
        <v>-109</v>
      </c>
      <c r="P26" s="46">
        <v>-70</v>
      </c>
      <c r="Q26" s="46">
        <v>0</v>
      </c>
      <c r="R26" s="46">
        <v>0</v>
      </c>
      <c r="S26" s="74">
        <v>0</v>
      </c>
      <c r="U26" s="73">
        <v>-230.5</v>
      </c>
      <c r="V26" s="74">
        <v>15.4</v>
      </c>
      <c r="W26">
        <v>-50</v>
      </c>
      <c r="X26">
        <v>-109</v>
      </c>
      <c r="Y26">
        <v>-1.5</v>
      </c>
      <c r="Z26">
        <v>15.4</v>
      </c>
      <c r="AA26">
        <v>0</v>
      </c>
      <c r="AB26">
        <v>0</v>
      </c>
      <c r="AC26">
        <v>-70</v>
      </c>
    </row>
    <row r="27" spans="7:29">
      <c r="G27" t="s">
        <v>69</v>
      </c>
      <c r="H27" s="73">
        <v>22.14</v>
      </c>
      <c r="I27" s="46">
        <v>0</v>
      </c>
      <c r="J27" s="46">
        <v>0</v>
      </c>
      <c r="K27" s="46">
        <v>0</v>
      </c>
      <c r="L27" s="46">
        <v>19.73</v>
      </c>
      <c r="M27" s="74">
        <v>0</v>
      </c>
      <c r="N27" s="73">
        <v>0</v>
      </c>
      <c r="O27" s="46">
        <v>-84</v>
      </c>
      <c r="P27" s="46">
        <v>-155</v>
      </c>
      <c r="Q27" s="46">
        <v>0</v>
      </c>
      <c r="R27" s="46">
        <v>0</v>
      </c>
      <c r="S27" s="74">
        <v>0</v>
      </c>
      <c r="U27" s="73">
        <v>-240.5</v>
      </c>
      <c r="V27" s="74">
        <v>41.87</v>
      </c>
      <c r="W27">
        <v>22.14</v>
      </c>
      <c r="X27">
        <v>-84</v>
      </c>
      <c r="Y27">
        <v>-1.5</v>
      </c>
      <c r="Z27">
        <v>19.73</v>
      </c>
      <c r="AA27">
        <v>0</v>
      </c>
      <c r="AB27">
        <v>0</v>
      </c>
      <c r="AC27">
        <v>-155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22.81</v>
      </c>
      <c r="M28" s="74">
        <v>0</v>
      </c>
      <c r="N28" s="73">
        <v>-29</v>
      </c>
      <c r="O28" s="46">
        <v>-111</v>
      </c>
      <c r="P28" s="46">
        <v>0</v>
      </c>
      <c r="Q28" s="46">
        <v>0</v>
      </c>
      <c r="R28" s="46">
        <v>0</v>
      </c>
      <c r="S28" s="74">
        <v>0</v>
      </c>
      <c r="U28" s="73">
        <v>-141.5</v>
      </c>
      <c r="V28" s="74">
        <v>22.81</v>
      </c>
      <c r="W28">
        <v>-29</v>
      </c>
      <c r="X28">
        <v>-111</v>
      </c>
      <c r="Y28">
        <v>-1.5</v>
      </c>
      <c r="Z28">
        <v>22.81</v>
      </c>
      <c r="AA28">
        <v>0</v>
      </c>
      <c r="AB28">
        <v>0</v>
      </c>
      <c r="AC28">
        <v>0</v>
      </c>
    </row>
    <row r="29" spans="7:29">
      <c r="G29" t="s">
        <v>71</v>
      </c>
      <c r="H29" s="73">
        <v>0</v>
      </c>
      <c r="I29" s="46">
        <v>0</v>
      </c>
      <c r="J29" s="46">
        <v>52.21</v>
      </c>
      <c r="K29" s="46">
        <v>0</v>
      </c>
      <c r="L29" s="46">
        <v>24.21</v>
      </c>
      <c r="M29" s="74">
        <v>0.19</v>
      </c>
      <c r="N29" s="73">
        <v>-30</v>
      </c>
      <c r="O29" s="46">
        <v>-108</v>
      </c>
      <c r="P29" s="46">
        <v>0</v>
      </c>
      <c r="Q29" s="46">
        <v>0</v>
      </c>
      <c r="R29" s="46">
        <v>0</v>
      </c>
      <c r="S29" s="74">
        <v>0</v>
      </c>
      <c r="U29" s="73">
        <v>-139.5</v>
      </c>
      <c r="V29" s="74">
        <v>76.61</v>
      </c>
      <c r="W29">
        <v>-30</v>
      </c>
      <c r="X29">
        <v>-108</v>
      </c>
      <c r="Y29">
        <v>-1.5</v>
      </c>
      <c r="Z29">
        <v>24.21</v>
      </c>
      <c r="AA29">
        <v>0</v>
      </c>
      <c r="AB29">
        <v>0.19</v>
      </c>
      <c r="AC29">
        <v>52.21</v>
      </c>
    </row>
    <row r="30" spans="7:29">
      <c r="G30" t="s">
        <v>72</v>
      </c>
      <c r="H30" s="73">
        <v>0</v>
      </c>
      <c r="I30" s="46">
        <v>0</v>
      </c>
      <c r="J30" s="46">
        <v>33.979999999999997</v>
      </c>
      <c r="K30" s="46">
        <v>0</v>
      </c>
      <c r="L30" s="46">
        <v>18.09</v>
      </c>
      <c r="M30" s="74">
        <v>0.34</v>
      </c>
      <c r="N30" s="73">
        <v>-15</v>
      </c>
      <c r="O30" s="46">
        <v>-128</v>
      </c>
      <c r="P30" s="46">
        <v>0</v>
      </c>
      <c r="Q30" s="46">
        <v>0</v>
      </c>
      <c r="R30" s="46">
        <v>0</v>
      </c>
      <c r="S30" s="74">
        <v>0</v>
      </c>
      <c r="U30" s="73">
        <v>-144.5</v>
      </c>
      <c r="V30" s="74">
        <v>52.41</v>
      </c>
      <c r="W30">
        <v>-15</v>
      </c>
      <c r="X30">
        <v>-128</v>
      </c>
      <c r="Y30">
        <v>-1.5</v>
      </c>
      <c r="Z30">
        <v>18.09</v>
      </c>
      <c r="AA30">
        <v>0</v>
      </c>
      <c r="AB30">
        <v>0.34</v>
      </c>
      <c r="AC30">
        <v>33.979999999999997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9.6300000000000008</v>
      </c>
      <c r="L31" s="46">
        <v>6.79</v>
      </c>
      <c r="M31" s="74">
        <v>0.04</v>
      </c>
      <c r="N31" s="73">
        <v>-44</v>
      </c>
      <c r="O31" s="46">
        <v>-108</v>
      </c>
      <c r="P31" s="46">
        <v>0</v>
      </c>
      <c r="Q31" s="46">
        <v>0</v>
      </c>
      <c r="R31" s="46">
        <v>0</v>
      </c>
      <c r="S31" s="74">
        <v>0</v>
      </c>
      <c r="U31" s="73">
        <v>-153.5</v>
      </c>
      <c r="V31" s="74">
        <v>16.46</v>
      </c>
      <c r="W31">
        <v>-44</v>
      </c>
      <c r="X31">
        <v>-108</v>
      </c>
      <c r="Y31">
        <v>-1.5</v>
      </c>
      <c r="Z31">
        <v>6.79</v>
      </c>
      <c r="AA31">
        <v>9.6300000000000008</v>
      </c>
      <c r="AB31">
        <v>0.04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9.57</v>
      </c>
      <c r="L32" s="46">
        <v>5.97</v>
      </c>
      <c r="M32" s="74">
        <v>0.45</v>
      </c>
      <c r="N32" s="73">
        <v>-70</v>
      </c>
      <c r="O32" s="46">
        <v>-65</v>
      </c>
      <c r="P32" s="46">
        <v>0</v>
      </c>
      <c r="Q32" s="46">
        <v>0</v>
      </c>
      <c r="R32" s="46">
        <v>0</v>
      </c>
      <c r="S32" s="74">
        <v>0</v>
      </c>
      <c r="U32" s="73">
        <v>-136.5</v>
      </c>
      <c r="V32" s="74">
        <v>15.99</v>
      </c>
      <c r="W32">
        <v>-70</v>
      </c>
      <c r="X32">
        <v>-65</v>
      </c>
      <c r="Y32">
        <v>-1.5</v>
      </c>
      <c r="Z32">
        <v>5.97</v>
      </c>
      <c r="AA32">
        <v>9.57</v>
      </c>
      <c r="AB32">
        <v>0.45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3.92</v>
      </c>
      <c r="K33" s="46">
        <v>6.02</v>
      </c>
      <c r="L33" s="46">
        <v>3.27</v>
      </c>
      <c r="M33" s="74">
        <v>0.14000000000000001</v>
      </c>
      <c r="N33" s="73">
        <v>-18</v>
      </c>
      <c r="O33" s="46">
        <v>-32</v>
      </c>
      <c r="P33" s="46">
        <v>0</v>
      </c>
      <c r="Q33" s="46">
        <v>0</v>
      </c>
      <c r="R33" s="46">
        <v>0</v>
      </c>
      <c r="S33" s="74">
        <v>0</v>
      </c>
      <c r="U33" s="73">
        <v>-51.5</v>
      </c>
      <c r="V33" s="74">
        <v>13.35</v>
      </c>
      <c r="W33">
        <v>-18</v>
      </c>
      <c r="X33">
        <v>-32</v>
      </c>
      <c r="Y33">
        <v>-1.5</v>
      </c>
      <c r="Z33">
        <v>3.27</v>
      </c>
      <c r="AA33">
        <v>6.02</v>
      </c>
      <c r="AB33">
        <v>0.14000000000000001</v>
      </c>
      <c r="AC33">
        <v>3.92</v>
      </c>
    </row>
    <row r="34" spans="7:29">
      <c r="G34" t="s">
        <v>76</v>
      </c>
      <c r="H34" s="73">
        <v>0</v>
      </c>
      <c r="I34" s="46">
        <v>0</v>
      </c>
      <c r="J34" s="46">
        <v>14.13</v>
      </c>
      <c r="K34" s="46">
        <v>7.5</v>
      </c>
      <c r="L34" s="46">
        <v>3.64</v>
      </c>
      <c r="M34" s="74">
        <v>0.09</v>
      </c>
      <c r="N34" s="73">
        <v>-10</v>
      </c>
      <c r="O34" s="46">
        <v>-14</v>
      </c>
      <c r="P34" s="46">
        <v>0</v>
      </c>
      <c r="Q34" s="46">
        <v>0</v>
      </c>
      <c r="R34" s="46">
        <v>0</v>
      </c>
      <c r="S34" s="74">
        <v>0</v>
      </c>
      <c r="U34" s="73">
        <v>-25.5</v>
      </c>
      <c r="V34" s="74">
        <v>25.36</v>
      </c>
      <c r="W34">
        <v>-10</v>
      </c>
      <c r="X34">
        <v>-14</v>
      </c>
      <c r="Y34">
        <v>-1.5</v>
      </c>
      <c r="Z34">
        <v>3.64</v>
      </c>
      <c r="AA34">
        <v>7.5</v>
      </c>
      <c r="AB34">
        <v>0.09</v>
      </c>
      <c r="AC34">
        <v>14.13</v>
      </c>
    </row>
    <row r="35" spans="7:29">
      <c r="G35" t="s">
        <v>77</v>
      </c>
      <c r="H35" s="73">
        <v>0</v>
      </c>
      <c r="I35" s="46">
        <v>0</v>
      </c>
      <c r="J35" s="46">
        <v>24.9</v>
      </c>
      <c r="K35" s="46">
        <v>7.32</v>
      </c>
      <c r="L35" s="46">
        <v>3.04</v>
      </c>
      <c r="M35" s="74">
        <v>0</v>
      </c>
      <c r="N35" s="73">
        <v>-52</v>
      </c>
      <c r="O35" s="46">
        <v>-43</v>
      </c>
      <c r="P35" s="46">
        <v>0</v>
      </c>
      <c r="Q35" s="46">
        <v>0</v>
      </c>
      <c r="R35" s="46">
        <v>0</v>
      </c>
      <c r="S35" s="74">
        <v>0</v>
      </c>
      <c r="U35" s="73">
        <v>-96.5</v>
      </c>
      <c r="V35" s="74">
        <v>35.26</v>
      </c>
      <c r="W35">
        <v>-52</v>
      </c>
      <c r="X35">
        <v>-43</v>
      </c>
      <c r="Y35">
        <v>-1.5</v>
      </c>
      <c r="Z35">
        <v>3.04</v>
      </c>
      <c r="AA35">
        <v>7.32</v>
      </c>
      <c r="AB35">
        <v>0</v>
      </c>
      <c r="AC35">
        <v>24.9</v>
      </c>
    </row>
    <row r="36" spans="7:29">
      <c r="G36" t="s">
        <v>78</v>
      </c>
      <c r="H36" s="73">
        <v>0</v>
      </c>
      <c r="I36" s="46">
        <v>0</v>
      </c>
      <c r="J36" s="46">
        <v>24.96</v>
      </c>
      <c r="K36" s="46">
        <v>6.66</v>
      </c>
      <c r="L36" s="46">
        <v>2.2799999999999998</v>
      </c>
      <c r="M36" s="74">
        <v>0</v>
      </c>
      <c r="N36" s="73">
        <v>-45</v>
      </c>
      <c r="O36" s="46">
        <v>-30</v>
      </c>
      <c r="P36" s="46">
        <v>0</v>
      </c>
      <c r="Q36" s="46">
        <v>0</v>
      </c>
      <c r="R36" s="46">
        <v>0</v>
      </c>
      <c r="S36" s="74">
        <v>0</v>
      </c>
      <c r="U36" s="73">
        <v>-76.5</v>
      </c>
      <c r="V36" s="74">
        <v>33.9</v>
      </c>
      <c r="W36">
        <v>-45</v>
      </c>
      <c r="X36">
        <v>-30</v>
      </c>
      <c r="Y36">
        <v>-1.5</v>
      </c>
      <c r="Z36">
        <v>2.2799999999999998</v>
      </c>
      <c r="AA36">
        <v>6.66</v>
      </c>
      <c r="AB36">
        <v>0</v>
      </c>
      <c r="AC36">
        <v>24.96</v>
      </c>
    </row>
    <row r="37" spans="7:29">
      <c r="G37" t="s">
        <v>79</v>
      </c>
      <c r="H37" s="73">
        <v>0</v>
      </c>
      <c r="I37" s="46">
        <v>0</v>
      </c>
      <c r="J37" s="46">
        <v>47.57</v>
      </c>
      <c r="K37" s="46">
        <v>10.46</v>
      </c>
      <c r="L37" s="46">
        <v>2.74</v>
      </c>
      <c r="M37" s="74">
        <v>0.02</v>
      </c>
      <c r="N37" s="73">
        <v>-58</v>
      </c>
      <c r="O37" s="46">
        <v>-32</v>
      </c>
      <c r="P37" s="46">
        <v>0</v>
      </c>
      <c r="Q37" s="46">
        <v>0</v>
      </c>
      <c r="R37" s="46">
        <v>0</v>
      </c>
      <c r="S37" s="74">
        <v>0</v>
      </c>
      <c r="U37" s="73">
        <v>-91.5</v>
      </c>
      <c r="V37" s="74">
        <v>60.79</v>
      </c>
      <c r="W37">
        <v>-58</v>
      </c>
      <c r="X37">
        <v>-32</v>
      </c>
      <c r="Y37">
        <v>-1.5</v>
      </c>
      <c r="Z37">
        <v>2.74</v>
      </c>
      <c r="AA37">
        <v>10.46</v>
      </c>
      <c r="AB37">
        <v>0.02</v>
      </c>
      <c r="AC37">
        <v>47.57</v>
      </c>
    </row>
    <row r="38" spans="7:29">
      <c r="G38" t="s">
        <v>80</v>
      </c>
      <c r="H38" s="73">
        <v>0</v>
      </c>
      <c r="I38" s="46">
        <v>0</v>
      </c>
      <c r="J38" s="46">
        <v>20.9</v>
      </c>
      <c r="K38" s="46">
        <v>10.62</v>
      </c>
      <c r="L38" s="46">
        <v>2.35</v>
      </c>
      <c r="M38" s="74">
        <v>0.21</v>
      </c>
      <c r="N38" s="73">
        <v>-65</v>
      </c>
      <c r="O38" s="46">
        <v>-52</v>
      </c>
      <c r="P38" s="46">
        <v>0</v>
      </c>
      <c r="Q38" s="46">
        <v>0</v>
      </c>
      <c r="R38" s="46">
        <v>0</v>
      </c>
      <c r="S38" s="74">
        <v>0</v>
      </c>
      <c r="U38" s="73">
        <v>-118.5</v>
      </c>
      <c r="V38" s="74">
        <v>34.08</v>
      </c>
      <c r="W38">
        <v>-65</v>
      </c>
      <c r="X38">
        <v>-52</v>
      </c>
      <c r="Y38">
        <v>-1.5</v>
      </c>
      <c r="Z38">
        <v>2.35</v>
      </c>
      <c r="AA38">
        <v>10.62</v>
      </c>
      <c r="AB38">
        <v>0.21</v>
      </c>
      <c r="AC38">
        <v>20.9</v>
      </c>
    </row>
    <row r="39" spans="7:29">
      <c r="G39" t="s">
        <v>81</v>
      </c>
      <c r="H39" s="73">
        <v>0</v>
      </c>
      <c r="I39" s="46">
        <v>0</v>
      </c>
      <c r="J39" s="46">
        <v>14.18</v>
      </c>
      <c r="K39" s="46">
        <v>17.72</v>
      </c>
      <c r="L39" s="46">
        <v>3.19</v>
      </c>
      <c r="M39" s="74">
        <v>0.61</v>
      </c>
      <c r="N39" s="73">
        <v>-74</v>
      </c>
      <c r="O39" s="46">
        <v>-58</v>
      </c>
      <c r="P39" s="46">
        <v>0</v>
      </c>
      <c r="Q39" s="46">
        <v>0</v>
      </c>
      <c r="R39" s="46">
        <v>0</v>
      </c>
      <c r="S39" s="74">
        <v>0</v>
      </c>
      <c r="U39" s="73">
        <v>-133.5</v>
      </c>
      <c r="V39" s="74">
        <v>35.700000000000003</v>
      </c>
      <c r="W39">
        <v>-74</v>
      </c>
      <c r="X39">
        <v>-58</v>
      </c>
      <c r="Y39">
        <v>-1.5</v>
      </c>
      <c r="Z39">
        <v>3.19</v>
      </c>
      <c r="AA39">
        <v>17.72</v>
      </c>
      <c r="AB39">
        <v>0.61</v>
      </c>
      <c r="AC39">
        <v>14.18</v>
      </c>
    </row>
    <row r="40" spans="7:29">
      <c r="G40" t="s">
        <v>82</v>
      </c>
      <c r="H40" s="73">
        <v>0</v>
      </c>
      <c r="I40" s="46">
        <v>0</v>
      </c>
      <c r="J40" s="46">
        <v>21.22</v>
      </c>
      <c r="K40" s="46">
        <v>21.23</v>
      </c>
      <c r="L40" s="46">
        <v>3.31</v>
      </c>
      <c r="M40" s="74">
        <v>0.3</v>
      </c>
      <c r="N40" s="73">
        <v>-78</v>
      </c>
      <c r="O40" s="46">
        <v>-62</v>
      </c>
      <c r="P40" s="46">
        <v>0</v>
      </c>
      <c r="Q40" s="46">
        <v>0</v>
      </c>
      <c r="R40" s="46">
        <v>0</v>
      </c>
      <c r="S40" s="74">
        <v>0</v>
      </c>
      <c r="U40" s="73">
        <v>-141.5</v>
      </c>
      <c r="V40" s="74">
        <v>46.06</v>
      </c>
      <c r="W40">
        <v>-78</v>
      </c>
      <c r="X40">
        <v>-62</v>
      </c>
      <c r="Y40">
        <v>-1.5</v>
      </c>
      <c r="Z40">
        <v>3.31</v>
      </c>
      <c r="AA40">
        <v>21.23</v>
      </c>
      <c r="AB40">
        <v>0.3</v>
      </c>
      <c r="AC40">
        <v>21.22</v>
      </c>
    </row>
    <row r="41" spans="7:29">
      <c r="G41" t="s">
        <v>83</v>
      </c>
      <c r="H41" s="73">
        <v>0</v>
      </c>
      <c r="I41" s="46">
        <v>0</v>
      </c>
      <c r="J41" s="46">
        <v>48.45</v>
      </c>
      <c r="K41" s="46">
        <v>31.7</v>
      </c>
      <c r="L41" s="46">
        <v>5.73</v>
      </c>
      <c r="M41" s="74">
        <v>1.23</v>
      </c>
      <c r="N41" s="73">
        <v>-62</v>
      </c>
      <c r="O41" s="46">
        <v>-85</v>
      </c>
      <c r="P41" s="46">
        <v>0</v>
      </c>
      <c r="Q41" s="46">
        <v>0</v>
      </c>
      <c r="R41" s="46">
        <v>0</v>
      </c>
      <c r="S41" s="74">
        <v>0</v>
      </c>
      <c r="U41" s="73">
        <v>-148.5</v>
      </c>
      <c r="V41" s="74">
        <v>87.11</v>
      </c>
      <c r="W41">
        <v>-62</v>
      </c>
      <c r="X41">
        <v>-85</v>
      </c>
      <c r="Y41">
        <v>-1.5</v>
      </c>
      <c r="Z41">
        <v>5.73</v>
      </c>
      <c r="AA41">
        <v>31.7</v>
      </c>
      <c r="AB41">
        <v>1.23</v>
      </c>
      <c r="AC41">
        <v>48.45</v>
      </c>
    </row>
    <row r="42" spans="7:29">
      <c r="G42" t="s">
        <v>84</v>
      </c>
      <c r="H42" s="73">
        <v>0</v>
      </c>
      <c r="I42" s="46">
        <v>0</v>
      </c>
      <c r="J42" s="46">
        <v>38.49</v>
      </c>
      <c r="K42" s="46">
        <v>25.03</v>
      </c>
      <c r="L42" s="46">
        <v>4.43</v>
      </c>
      <c r="M42" s="74">
        <v>0</v>
      </c>
      <c r="N42" s="73">
        <v>-63</v>
      </c>
      <c r="O42" s="46">
        <v>-97</v>
      </c>
      <c r="P42" s="46">
        <v>0</v>
      </c>
      <c r="Q42" s="46">
        <v>0</v>
      </c>
      <c r="R42" s="46">
        <v>0</v>
      </c>
      <c r="S42" s="74">
        <v>0</v>
      </c>
      <c r="U42" s="73">
        <v>-161.5</v>
      </c>
      <c r="V42" s="74">
        <v>67.95</v>
      </c>
      <c r="W42">
        <v>-63</v>
      </c>
      <c r="X42">
        <v>-97</v>
      </c>
      <c r="Y42">
        <v>-1.5</v>
      </c>
      <c r="Z42">
        <v>4.43</v>
      </c>
      <c r="AA42">
        <v>25.03</v>
      </c>
      <c r="AB42">
        <v>0</v>
      </c>
      <c r="AC42">
        <v>38.49</v>
      </c>
    </row>
    <row r="43" spans="7:29">
      <c r="G43" t="s">
        <v>85</v>
      </c>
      <c r="H43" s="73">
        <v>0</v>
      </c>
      <c r="I43" s="46">
        <v>0</v>
      </c>
      <c r="J43" s="46">
        <v>4.8099999999999996</v>
      </c>
      <c r="K43" s="46">
        <v>19.239999999999998</v>
      </c>
      <c r="L43" s="46">
        <v>18.100000000000001</v>
      </c>
      <c r="M43" s="74">
        <v>0.1</v>
      </c>
      <c r="N43" s="73">
        <v>-9</v>
      </c>
      <c r="O43" s="46">
        <v>-115</v>
      </c>
      <c r="P43" s="46">
        <v>0</v>
      </c>
      <c r="Q43" s="46">
        <v>0</v>
      </c>
      <c r="R43" s="46">
        <v>0</v>
      </c>
      <c r="S43" s="74">
        <v>0</v>
      </c>
      <c r="U43" s="73">
        <v>-125.5</v>
      </c>
      <c r="V43" s="74">
        <v>42.25</v>
      </c>
      <c r="W43">
        <v>-9</v>
      </c>
      <c r="X43">
        <v>-115</v>
      </c>
      <c r="Y43">
        <v>-1.5</v>
      </c>
      <c r="Z43">
        <v>18.100000000000001</v>
      </c>
      <c r="AA43">
        <v>19.239999999999998</v>
      </c>
      <c r="AB43">
        <v>0.1</v>
      </c>
      <c r="AC43">
        <v>4.8099999999999996</v>
      </c>
    </row>
    <row r="44" spans="7:29">
      <c r="G44" t="s">
        <v>86</v>
      </c>
      <c r="H44" s="73">
        <v>0</v>
      </c>
      <c r="I44" s="46">
        <v>0</v>
      </c>
      <c r="J44" s="46">
        <v>11.55</v>
      </c>
      <c r="K44" s="46">
        <v>19.25</v>
      </c>
      <c r="L44" s="46">
        <v>16.170000000000002</v>
      </c>
      <c r="M44" s="74">
        <v>0</v>
      </c>
      <c r="N44" s="73">
        <v>-17</v>
      </c>
      <c r="O44" s="46">
        <v>-105</v>
      </c>
      <c r="P44" s="46">
        <v>0</v>
      </c>
      <c r="Q44" s="46">
        <v>0</v>
      </c>
      <c r="R44" s="46">
        <v>0</v>
      </c>
      <c r="S44" s="74">
        <v>0</v>
      </c>
      <c r="U44" s="73">
        <v>-123.5</v>
      </c>
      <c r="V44" s="74">
        <v>46.97</v>
      </c>
      <c r="W44">
        <v>-17</v>
      </c>
      <c r="X44">
        <v>-105</v>
      </c>
      <c r="Y44">
        <v>-1.5</v>
      </c>
      <c r="Z44">
        <v>16.170000000000002</v>
      </c>
      <c r="AA44">
        <v>19.25</v>
      </c>
      <c r="AB44">
        <v>0</v>
      </c>
      <c r="AC44">
        <v>11.55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9.6300000000000008</v>
      </c>
      <c r="L45" s="46">
        <v>13.47</v>
      </c>
      <c r="M45" s="74">
        <v>0</v>
      </c>
      <c r="N45" s="73">
        <v>-15</v>
      </c>
      <c r="O45" s="46">
        <v>-100</v>
      </c>
      <c r="P45" s="46">
        <v>0</v>
      </c>
      <c r="Q45" s="46">
        <v>0</v>
      </c>
      <c r="R45" s="46">
        <v>0</v>
      </c>
      <c r="S45" s="74">
        <v>0</v>
      </c>
      <c r="U45" s="73">
        <v>-116.5</v>
      </c>
      <c r="V45" s="74">
        <v>23.1</v>
      </c>
      <c r="W45">
        <v>-15</v>
      </c>
      <c r="X45">
        <v>-100</v>
      </c>
      <c r="Y45">
        <v>-1.5</v>
      </c>
      <c r="Z45">
        <v>13.47</v>
      </c>
      <c r="AA45">
        <v>9.6300000000000008</v>
      </c>
      <c r="AB45">
        <v>0</v>
      </c>
      <c r="AC45">
        <v>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12.51</v>
      </c>
      <c r="M46" s="74">
        <v>0</v>
      </c>
      <c r="N46" s="73">
        <v>0</v>
      </c>
      <c r="O46" s="46">
        <v>-100</v>
      </c>
      <c r="P46" s="46">
        <v>0</v>
      </c>
      <c r="Q46" s="46">
        <v>0</v>
      </c>
      <c r="R46" s="46">
        <v>0</v>
      </c>
      <c r="S46" s="74">
        <v>0</v>
      </c>
      <c r="U46" s="73">
        <v>-101.5</v>
      </c>
      <c r="V46" s="74">
        <v>12.51</v>
      </c>
      <c r="W46">
        <v>0</v>
      </c>
      <c r="X46">
        <v>-100</v>
      </c>
      <c r="Y46">
        <v>-1.5</v>
      </c>
      <c r="Z46">
        <v>12.51</v>
      </c>
      <c r="AA46">
        <v>0</v>
      </c>
      <c r="AB46">
        <v>0</v>
      </c>
      <c r="AC46">
        <v>0</v>
      </c>
    </row>
    <row r="47" spans="7:29">
      <c r="G47" t="s">
        <v>89</v>
      </c>
      <c r="H47" s="73">
        <v>10.59</v>
      </c>
      <c r="I47" s="46">
        <v>9.6300000000000008</v>
      </c>
      <c r="J47" s="46">
        <v>0</v>
      </c>
      <c r="K47" s="46">
        <v>0</v>
      </c>
      <c r="L47" s="46">
        <v>11.54</v>
      </c>
      <c r="M47" s="74">
        <v>0</v>
      </c>
      <c r="N47" s="73">
        <v>0</v>
      </c>
      <c r="O47" s="46">
        <v>0</v>
      </c>
      <c r="P47" s="46">
        <v>-40</v>
      </c>
      <c r="Q47" s="46">
        <v>0</v>
      </c>
      <c r="R47" s="46">
        <v>0</v>
      </c>
      <c r="S47" s="74">
        <v>0</v>
      </c>
      <c r="U47" s="73">
        <v>-41.5</v>
      </c>
      <c r="V47" s="74">
        <v>31.76</v>
      </c>
      <c r="W47">
        <v>10.59</v>
      </c>
      <c r="X47">
        <v>9.6300000000000008</v>
      </c>
      <c r="Y47">
        <v>-1.5</v>
      </c>
      <c r="Z47">
        <v>11.54</v>
      </c>
      <c r="AA47">
        <v>0</v>
      </c>
      <c r="AB47">
        <v>0</v>
      </c>
      <c r="AC47">
        <v>-40</v>
      </c>
    </row>
    <row r="48" spans="7:29">
      <c r="G48" t="s">
        <v>90</v>
      </c>
      <c r="H48" s="73">
        <v>25.98</v>
      </c>
      <c r="I48" s="46">
        <v>14.44</v>
      </c>
      <c r="J48" s="46">
        <v>0</v>
      </c>
      <c r="K48" s="46">
        <v>0</v>
      </c>
      <c r="L48" s="46">
        <v>9.6300000000000008</v>
      </c>
      <c r="M48" s="74">
        <v>0</v>
      </c>
      <c r="N48" s="73">
        <v>0</v>
      </c>
      <c r="O48" s="46">
        <v>0</v>
      </c>
      <c r="P48" s="46">
        <v>-30</v>
      </c>
      <c r="Q48" s="46">
        <v>0</v>
      </c>
      <c r="R48" s="46">
        <v>0</v>
      </c>
      <c r="S48" s="74">
        <v>0</v>
      </c>
      <c r="U48" s="73">
        <v>-31.5</v>
      </c>
      <c r="V48" s="74">
        <v>50.05</v>
      </c>
      <c r="W48">
        <v>25.98</v>
      </c>
      <c r="X48">
        <v>14.44</v>
      </c>
      <c r="Y48">
        <v>-1.5</v>
      </c>
      <c r="Z48">
        <v>9.6300000000000008</v>
      </c>
      <c r="AA48">
        <v>0</v>
      </c>
      <c r="AB48">
        <v>0</v>
      </c>
      <c r="AC48">
        <v>-30</v>
      </c>
    </row>
    <row r="49" spans="7:29">
      <c r="G49" t="s">
        <v>91</v>
      </c>
      <c r="H49" s="73">
        <v>119.35</v>
      </c>
      <c r="I49" s="46">
        <v>0</v>
      </c>
      <c r="J49" s="46">
        <v>0</v>
      </c>
      <c r="K49" s="46">
        <v>0</v>
      </c>
      <c r="L49" s="46">
        <v>8.66</v>
      </c>
      <c r="M49" s="74">
        <v>0</v>
      </c>
      <c r="N49" s="73">
        <v>0</v>
      </c>
      <c r="O49" s="46">
        <v>-30</v>
      </c>
      <c r="P49" s="46">
        <v>-50</v>
      </c>
      <c r="Q49" s="46">
        <v>0</v>
      </c>
      <c r="R49" s="46">
        <v>0</v>
      </c>
      <c r="S49" s="74">
        <v>0</v>
      </c>
      <c r="U49" s="73">
        <v>-81.5</v>
      </c>
      <c r="V49" s="74">
        <v>128.01</v>
      </c>
      <c r="W49">
        <v>119.35</v>
      </c>
      <c r="X49">
        <v>-30</v>
      </c>
      <c r="Y49">
        <v>-1.5</v>
      </c>
      <c r="Z49">
        <v>8.66</v>
      </c>
      <c r="AA49">
        <v>0</v>
      </c>
      <c r="AB49">
        <v>0</v>
      </c>
      <c r="AC49">
        <v>-50</v>
      </c>
    </row>
    <row r="50" spans="7:29">
      <c r="G50" t="s">
        <v>92</v>
      </c>
      <c r="H50" s="73">
        <v>186.73</v>
      </c>
      <c r="I50" s="46">
        <v>0</v>
      </c>
      <c r="J50" s="46">
        <v>0</v>
      </c>
      <c r="K50" s="46">
        <v>0</v>
      </c>
      <c r="L50" s="46">
        <v>7.7</v>
      </c>
      <c r="M50" s="74">
        <v>0</v>
      </c>
      <c r="N50" s="73">
        <v>0</v>
      </c>
      <c r="O50" s="46">
        <v>-49</v>
      </c>
      <c r="P50" s="46">
        <v>-50</v>
      </c>
      <c r="Q50" s="46">
        <v>0</v>
      </c>
      <c r="R50" s="46">
        <v>0</v>
      </c>
      <c r="S50" s="74">
        <v>0</v>
      </c>
      <c r="U50" s="73">
        <v>-100.5</v>
      </c>
      <c r="V50" s="74">
        <v>194.42</v>
      </c>
      <c r="W50">
        <v>186.73</v>
      </c>
      <c r="X50">
        <v>-49</v>
      </c>
      <c r="Y50">
        <v>-1.5</v>
      </c>
      <c r="Z50">
        <v>7.7</v>
      </c>
      <c r="AA50">
        <v>0</v>
      </c>
      <c r="AB50">
        <v>0</v>
      </c>
      <c r="AC50">
        <v>-50</v>
      </c>
    </row>
    <row r="51" spans="7:29">
      <c r="G51" t="s">
        <v>93</v>
      </c>
      <c r="H51" s="73">
        <v>154</v>
      </c>
      <c r="I51" s="46">
        <v>0</v>
      </c>
      <c r="J51" s="46">
        <v>0</v>
      </c>
      <c r="K51" s="46">
        <v>0</v>
      </c>
      <c r="L51" s="46">
        <v>6.74</v>
      </c>
      <c r="M51" s="74">
        <v>0</v>
      </c>
      <c r="N51" s="73">
        <v>0</v>
      </c>
      <c r="O51" s="46">
        <v>-20</v>
      </c>
      <c r="P51" s="46">
        <v>0</v>
      </c>
      <c r="Q51" s="46">
        <v>0</v>
      </c>
      <c r="R51" s="46">
        <v>0</v>
      </c>
      <c r="S51" s="74">
        <v>0</v>
      </c>
      <c r="U51" s="73">
        <v>-21.5</v>
      </c>
      <c r="V51" s="74">
        <v>160.74</v>
      </c>
      <c r="W51">
        <v>154</v>
      </c>
      <c r="X51">
        <v>-20</v>
      </c>
      <c r="Y51">
        <v>-1.5</v>
      </c>
      <c r="Z51">
        <v>6.74</v>
      </c>
      <c r="AA51">
        <v>0</v>
      </c>
      <c r="AB51">
        <v>0</v>
      </c>
      <c r="AC51">
        <v>0</v>
      </c>
    </row>
    <row r="52" spans="7:29">
      <c r="G52" t="s">
        <v>94</v>
      </c>
      <c r="H52" s="73">
        <v>109.72</v>
      </c>
      <c r="I52" s="46">
        <v>0</v>
      </c>
      <c r="J52" s="46">
        <v>0</v>
      </c>
      <c r="K52" s="46">
        <v>0</v>
      </c>
      <c r="L52" s="46">
        <v>5.78</v>
      </c>
      <c r="M52" s="74">
        <v>0</v>
      </c>
      <c r="N52" s="73">
        <v>0</v>
      </c>
      <c r="O52" s="46">
        <v>-22</v>
      </c>
      <c r="P52" s="46">
        <v>0</v>
      </c>
      <c r="Q52" s="46">
        <v>0</v>
      </c>
      <c r="R52" s="46">
        <v>0</v>
      </c>
      <c r="S52" s="74">
        <v>0</v>
      </c>
      <c r="U52" s="73">
        <v>-23.5</v>
      </c>
      <c r="V52" s="74">
        <v>115.5</v>
      </c>
      <c r="W52">
        <v>109.72</v>
      </c>
      <c r="X52">
        <v>-22</v>
      </c>
      <c r="Y52">
        <v>-1.5</v>
      </c>
      <c r="Z52">
        <v>5.78</v>
      </c>
      <c r="AA52">
        <v>0</v>
      </c>
      <c r="AB52">
        <v>0</v>
      </c>
      <c r="AC52">
        <v>0</v>
      </c>
    </row>
    <row r="53" spans="7:29">
      <c r="G53" t="s">
        <v>95</v>
      </c>
      <c r="H53" s="73">
        <v>71.23</v>
      </c>
      <c r="I53" s="46">
        <v>0</v>
      </c>
      <c r="J53" s="46">
        <v>0</v>
      </c>
      <c r="K53" s="46">
        <v>0</v>
      </c>
      <c r="L53" s="46">
        <v>4.8099999999999996</v>
      </c>
      <c r="M53" s="74">
        <v>0</v>
      </c>
      <c r="N53" s="73">
        <v>0</v>
      </c>
      <c r="O53" s="46">
        <v>-37</v>
      </c>
      <c r="P53" s="46">
        <v>0</v>
      </c>
      <c r="Q53" s="46">
        <v>0</v>
      </c>
      <c r="R53" s="46">
        <v>0</v>
      </c>
      <c r="S53" s="74">
        <v>0</v>
      </c>
      <c r="U53" s="73">
        <v>-37.1</v>
      </c>
      <c r="V53" s="74">
        <v>76.040000000000006</v>
      </c>
      <c r="W53">
        <v>71.23</v>
      </c>
      <c r="X53">
        <v>-37</v>
      </c>
      <c r="Y53">
        <v>-0.1</v>
      </c>
      <c r="Z53">
        <v>4.8099999999999996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28.88</v>
      </c>
      <c r="I54" s="46">
        <v>0</v>
      </c>
      <c r="J54" s="46">
        <v>0</v>
      </c>
      <c r="K54" s="46">
        <v>0</v>
      </c>
      <c r="L54" s="46">
        <v>4.8099999999999996</v>
      </c>
      <c r="M54" s="74">
        <v>0</v>
      </c>
      <c r="N54" s="73">
        <v>0</v>
      </c>
      <c r="O54" s="46">
        <v>-15</v>
      </c>
      <c r="P54" s="46">
        <v>0</v>
      </c>
      <c r="Q54" s="46">
        <v>0</v>
      </c>
      <c r="R54" s="46">
        <v>0</v>
      </c>
      <c r="S54" s="74">
        <v>0</v>
      </c>
      <c r="U54" s="73">
        <v>-15.1</v>
      </c>
      <c r="V54" s="74">
        <v>33.69</v>
      </c>
      <c r="W54">
        <v>28.88</v>
      </c>
      <c r="X54">
        <v>-15</v>
      </c>
      <c r="Y54">
        <v>-0.1</v>
      </c>
      <c r="Z54">
        <v>4.8099999999999996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4.8099999999999996</v>
      </c>
      <c r="M55" s="74">
        <v>0</v>
      </c>
      <c r="N55" s="73">
        <v>-52</v>
      </c>
      <c r="O55" s="46">
        <v>-20</v>
      </c>
      <c r="P55" s="46">
        <v>0</v>
      </c>
      <c r="Q55" s="46">
        <v>0</v>
      </c>
      <c r="R55" s="46">
        <v>0</v>
      </c>
      <c r="S55" s="74">
        <v>0</v>
      </c>
      <c r="U55" s="73">
        <v>-72.099999999999994</v>
      </c>
      <c r="V55" s="74">
        <v>4.8099999999999996</v>
      </c>
      <c r="W55">
        <v>-52</v>
      </c>
      <c r="X55">
        <v>-20</v>
      </c>
      <c r="Y55">
        <v>-0.1</v>
      </c>
      <c r="Z55">
        <v>4.8099999999999996</v>
      </c>
      <c r="AA55">
        <v>0</v>
      </c>
      <c r="AB55">
        <v>0</v>
      </c>
      <c r="AC55">
        <v>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3.85</v>
      </c>
      <c r="M56" s="74">
        <v>0</v>
      </c>
      <c r="N56" s="73">
        <v>-82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-132.1</v>
      </c>
      <c r="V56" s="74">
        <v>3.85</v>
      </c>
      <c r="W56">
        <v>-82</v>
      </c>
      <c r="X56">
        <v>0</v>
      </c>
      <c r="Y56">
        <v>-0.1</v>
      </c>
      <c r="Z56">
        <v>3.85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3.85</v>
      </c>
      <c r="M57" s="74">
        <v>0</v>
      </c>
      <c r="N57" s="73">
        <v>-74</v>
      </c>
      <c r="O57" s="46">
        <v>-20</v>
      </c>
      <c r="P57" s="46">
        <v>-52</v>
      </c>
      <c r="Q57" s="46">
        <v>0</v>
      </c>
      <c r="R57" s="46">
        <v>0</v>
      </c>
      <c r="S57" s="74">
        <v>0</v>
      </c>
      <c r="U57" s="73">
        <v>-146.1</v>
      </c>
      <c r="V57" s="74">
        <v>3.85</v>
      </c>
      <c r="W57">
        <v>-74</v>
      </c>
      <c r="X57">
        <v>-20</v>
      </c>
      <c r="Y57">
        <v>-0.1</v>
      </c>
      <c r="Z57">
        <v>3.85</v>
      </c>
      <c r="AA57">
        <v>0</v>
      </c>
      <c r="AB57">
        <v>0</v>
      </c>
      <c r="AC57">
        <v>-52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3.85</v>
      </c>
      <c r="M58" s="74">
        <v>0</v>
      </c>
      <c r="N58" s="73">
        <v>-94</v>
      </c>
      <c r="O58" s="46">
        <v>-25</v>
      </c>
      <c r="P58" s="46">
        <v>-34</v>
      </c>
      <c r="Q58" s="46">
        <v>0</v>
      </c>
      <c r="R58" s="46">
        <v>0</v>
      </c>
      <c r="S58" s="74">
        <v>0</v>
      </c>
      <c r="U58" s="73">
        <v>-153.1</v>
      </c>
      <c r="V58" s="74">
        <v>3.85</v>
      </c>
      <c r="W58">
        <v>-94</v>
      </c>
      <c r="X58">
        <v>-25</v>
      </c>
      <c r="Y58">
        <v>-0.1</v>
      </c>
      <c r="Z58">
        <v>3.85</v>
      </c>
      <c r="AA58">
        <v>0</v>
      </c>
      <c r="AB58">
        <v>0</v>
      </c>
      <c r="AC58">
        <v>-34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2.89</v>
      </c>
      <c r="M59" s="74">
        <v>0</v>
      </c>
      <c r="N59" s="73">
        <v>-115</v>
      </c>
      <c r="O59" s="46">
        <v>-20</v>
      </c>
      <c r="P59" s="46">
        <v>-60</v>
      </c>
      <c r="Q59" s="46">
        <v>0</v>
      </c>
      <c r="R59" s="46">
        <v>0</v>
      </c>
      <c r="S59" s="74">
        <v>0</v>
      </c>
      <c r="U59" s="73">
        <v>-195.1</v>
      </c>
      <c r="V59" s="74">
        <v>2.89</v>
      </c>
      <c r="W59">
        <v>-115</v>
      </c>
      <c r="X59">
        <v>-20</v>
      </c>
      <c r="Y59">
        <v>-0.1</v>
      </c>
      <c r="Z59">
        <v>2.89</v>
      </c>
      <c r="AA59">
        <v>0</v>
      </c>
      <c r="AB59">
        <v>0</v>
      </c>
      <c r="AC59">
        <v>-60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2.89</v>
      </c>
      <c r="M60" s="74">
        <v>0</v>
      </c>
      <c r="N60" s="73">
        <v>-127</v>
      </c>
      <c r="O60" s="46">
        <v>-10</v>
      </c>
      <c r="P60" s="46">
        <v>-45</v>
      </c>
      <c r="Q60" s="46">
        <v>0</v>
      </c>
      <c r="R60" s="46">
        <v>0</v>
      </c>
      <c r="S60" s="74">
        <v>0</v>
      </c>
      <c r="U60" s="73">
        <v>-182.1</v>
      </c>
      <c r="V60" s="74">
        <v>2.89</v>
      </c>
      <c r="W60">
        <v>-127</v>
      </c>
      <c r="X60">
        <v>-10</v>
      </c>
      <c r="Y60">
        <v>-0.1</v>
      </c>
      <c r="Z60">
        <v>2.89</v>
      </c>
      <c r="AA60">
        <v>0</v>
      </c>
      <c r="AB60">
        <v>0</v>
      </c>
      <c r="AC60">
        <v>-45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4.8099999999999996</v>
      </c>
      <c r="M61" s="74">
        <v>0</v>
      </c>
      <c r="N61" s="73">
        <v>-19</v>
      </c>
      <c r="O61" s="46">
        <v>-21</v>
      </c>
      <c r="P61" s="46">
        <v>-40</v>
      </c>
      <c r="Q61" s="46">
        <v>0</v>
      </c>
      <c r="R61" s="46">
        <v>0</v>
      </c>
      <c r="S61" s="74">
        <v>0</v>
      </c>
      <c r="U61" s="73">
        <v>-80.099999999999994</v>
      </c>
      <c r="V61" s="74">
        <v>4.8099999999999996</v>
      </c>
      <c r="W61">
        <v>-19</v>
      </c>
      <c r="X61">
        <v>-21</v>
      </c>
      <c r="Y61">
        <v>-0.1</v>
      </c>
      <c r="Z61">
        <v>4.8099999999999996</v>
      </c>
      <c r="AA61">
        <v>0</v>
      </c>
      <c r="AB61">
        <v>0</v>
      </c>
      <c r="AC61">
        <v>-40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6.74</v>
      </c>
      <c r="M62" s="74">
        <v>0</v>
      </c>
      <c r="N62" s="73">
        <v>-39</v>
      </c>
      <c r="O62" s="46">
        <v>-30</v>
      </c>
      <c r="P62" s="46">
        <v>-20</v>
      </c>
      <c r="Q62" s="46">
        <v>0</v>
      </c>
      <c r="R62" s="46">
        <v>0</v>
      </c>
      <c r="S62" s="74">
        <v>0</v>
      </c>
      <c r="U62" s="73">
        <v>-89.1</v>
      </c>
      <c r="V62" s="74">
        <v>6.74</v>
      </c>
      <c r="W62">
        <v>-39</v>
      </c>
      <c r="X62">
        <v>-30</v>
      </c>
      <c r="Y62">
        <v>-0.1</v>
      </c>
      <c r="Z62">
        <v>6.74</v>
      </c>
      <c r="AA62">
        <v>0</v>
      </c>
      <c r="AB62">
        <v>0</v>
      </c>
      <c r="AC62">
        <v>-20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6.74</v>
      </c>
      <c r="M63" s="74">
        <v>0</v>
      </c>
      <c r="N63" s="73">
        <v>-45</v>
      </c>
      <c r="O63" s="46">
        <v>0</v>
      </c>
      <c r="P63" s="46">
        <v>-10</v>
      </c>
      <c r="Q63" s="46">
        <v>0</v>
      </c>
      <c r="R63" s="46">
        <v>0</v>
      </c>
      <c r="S63" s="74">
        <v>0</v>
      </c>
      <c r="U63" s="73">
        <v>-55.1</v>
      </c>
      <c r="V63" s="74">
        <v>6.74</v>
      </c>
      <c r="W63">
        <v>-45</v>
      </c>
      <c r="X63">
        <v>0</v>
      </c>
      <c r="Y63">
        <v>-0.1</v>
      </c>
      <c r="Z63">
        <v>6.74</v>
      </c>
      <c r="AA63">
        <v>0</v>
      </c>
      <c r="AB63">
        <v>0</v>
      </c>
      <c r="AC63">
        <v>-10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7.7</v>
      </c>
      <c r="M64" s="74">
        <v>0</v>
      </c>
      <c r="N64" s="73">
        <v>-21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-21.1</v>
      </c>
      <c r="V64" s="74">
        <v>7.7</v>
      </c>
      <c r="W64">
        <v>-21</v>
      </c>
      <c r="X64">
        <v>0</v>
      </c>
      <c r="Y64">
        <v>-0.1</v>
      </c>
      <c r="Z64">
        <v>7.7</v>
      </c>
      <c r="AA64">
        <v>0</v>
      </c>
      <c r="AB64">
        <v>0</v>
      </c>
      <c r="AC64">
        <v>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7.7</v>
      </c>
      <c r="M65" s="74">
        <v>0</v>
      </c>
      <c r="N65" s="73">
        <v>-20</v>
      </c>
      <c r="O65" s="46">
        <v>0</v>
      </c>
      <c r="P65" s="46">
        <v>-15</v>
      </c>
      <c r="Q65" s="46">
        <v>0</v>
      </c>
      <c r="R65" s="46">
        <v>0</v>
      </c>
      <c r="S65" s="74">
        <v>0</v>
      </c>
      <c r="U65" s="73">
        <v>-36</v>
      </c>
      <c r="V65" s="74">
        <v>7.7</v>
      </c>
      <c r="W65">
        <v>-20</v>
      </c>
      <c r="X65">
        <v>0</v>
      </c>
      <c r="Y65">
        <v>-1</v>
      </c>
      <c r="Z65">
        <v>7.7</v>
      </c>
      <c r="AA65">
        <v>0</v>
      </c>
      <c r="AB65">
        <v>0</v>
      </c>
      <c r="AC65">
        <v>-15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7.7</v>
      </c>
      <c r="M66" s="74">
        <v>0</v>
      </c>
      <c r="N66" s="73">
        <v>-91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-92</v>
      </c>
      <c r="V66" s="74">
        <v>7.7</v>
      </c>
      <c r="W66">
        <v>-91</v>
      </c>
      <c r="X66">
        <v>0</v>
      </c>
      <c r="Y66">
        <v>-1</v>
      </c>
      <c r="Z66">
        <v>7.7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7.7</v>
      </c>
      <c r="M67" s="74">
        <v>0</v>
      </c>
      <c r="N67" s="73">
        <v>-119</v>
      </c>
      <c r="O67" s="46">
        <v>0</v>
      </c>
      <c r="P67" s="46">
        <v>-20</v>
      </c>
      <c r="Q67" s="46">
        <v>0</v>
      </c>
      <c r="R67" s="46">
        <v>0</v>
      </c>
      <c r="S67" s="74">
        <v>0</v>
      </c>
      <c r="U67" s="73">
        <v>-140</v>
      </c>
      <c r="V67" s="74">
        <v>7.7</v>
      </c>
      <c r="W67">
        <v>-119</v>
      </c>
      <c r="X67">
        <v>0</v>
      </c>
      <c r="Y67">
        <v>-1</v>
      </c>
      <c r="Z67">
        <v>7.7</v>
      </c>
      <c r="AA67">
        <v>0</v>
      </c>
      <c r="AB67">
        <v>0</v>
      </c>
      <c r="AC67">
        <v>-20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7.7</v>
      </c>
      <c r="M68" s="74">
        <v>0</v>
      </c>
      <c r="N68" s="73">
        <v>-113</v>
      </c>
      <c r="O68" s="46">
        <v>0</v>
      </c>
      <c r="P68" s="46">
        <v>-10</v>
      </c>
      <c r="Q68" s="46">
        <v>0</v>
      </c>
      <c r="R68" s="46">
        <v>0</v>
      </c>
      <c r="S68" s="74">
        <v>0</v>
      </c>
      <c r="U68" s="73">
        <v>-124</v>
      </c>
      <c r="V68" s="74">
        <v>7.7</v>
      </c>
      <c r="W68">
        <v>-113</v>
      </c>
      <c r="X68">
        <v>0</v>
      </c>
      <c r="Y68">
        <v>-1</v>
      </c>
      <c r="Z68">
        <v>7.7</v>
      </c>
      <c r="AA68">
        <v>0</v>
      </c>
      <c r="AB68">
        <v>0</v>
      </c>
      <c r="AC68">
        <v>-10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7.7</v>
      </c>
      <c r="M69" s="74">
        <v>0</v>
      </c>
      <c r="N69" s="73">
        <v>-169</v>
      </c>
      <c r="O69" s="46">
        <v>0</v>
      </c>
      <c r="P69" s="46">
        <v>-60</v>
      </c>
      <c r="Q69" s="46">
        <v>0</v>
      </c>
      <c r="R69" s="46">
        <v>0</v>
      </c>
      <c r="S69" s="74">
        <v>0</v>
      </c>
      <c r="U69" s="73">
        <v>-230.5</v>
      </c>
      <c r="V69" s="74">
        <v>7.7</v>
      </c>
      <c r="W69">
        <v>-169</v>
      </c>
      <c r="X69">
        <v>0</v>
      </c>
      <c r="Y69">
        <v>-1.5</v>
      </c>
      <c r="Z69">
        <v>7.7</v>
      </c>
      <c r="AA69">
        <v>0</v>
      </c>
      <c r="AB69">
        <v>0</v>
      </c>
      <c r="AC69">
        <v>-60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8.66</v>
      </c>
      <c r="M70" s="74">
        <v>0</v>
      </c>
      <c r="N70" s="73">
        <v>-129</v>
      </c>
      <c r="O70" s="46">
        <v>0</v>
      </c>
      <c r="P70" s="46">
        <v>-105</v>
      </c>
      <c r="Q70" s="46">
        <v>0</v>
      </c>
      <c r="R70" s="46">
        <v>0</v>
      </c>
      <c r="S70" s="74">
        <v>0</v>
      </c>
      <c r="U70" s="73">
        <v>-235.5</v>
      </c>
      <c r="V70" s="74">
        <v>8.66</v>
      </c>
      <c r="W70">
        <v>-129</v>
      </c>
      <c r="X70">
        <v>0</v>
      </c>
      <c r="Y70">
        <v>-1.5</v>
      </c>
      <c r="Z70">
        <v>8.66</v>
      </c>
      <c r="AA70">
        <v>0</v>
      </c>
      <c r="AB70">
        <v>0</v>
      </c>
      <c r="AC70">
        <v>-105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9.6300000000000008</v>
      </c>
      <c r="M71" s="74">
        <v>0</v>
      </c>
      <c r="N71" s="73">
        <v>-161</v>
      </c>
      <c r="O71" s="46">
        <v>-23</v>
      </c>
      <c r="P71" s="46">
        <v>-15</v>
      </c>
      <c r="Q71" s="46">
        <v>0</v>
      </c>
      <c r="R71" s="46">
        <v>0</v>
      </c>
      <c r="S71" s="74">
        <v>0</v>
      </c>
      <c r="U71" s="73">
        <v>-200.5</v>
      </c>
      <c r="V71" s="74">
        <v>9.6199999999999992</v>
      </c>
      <c r="W71">
        <v>-161</v>
      </c>
      <c r="X71">
        <v>-23</v>
      </c>
      <c r="Y71">
        <v>-1.5</v>
      </c>
      <c r="Z71">
        <v>9.6300000000000008</v>
      </c>
      <c r="AA71">
        <v>0</v>
      </c>
      <c r="AB71">
        <v>0</v>
      </c>
      <c r="AC71">
        <v>-15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10.59</v>
      </c>
      <c r="M72" s="74">
        <v>0.19</v>
      </c>
      <c r="N72" s="73">
        <v>-158</v>
      </c>
      <c r="O72" s="46">
        <v>-38</v>
      </c>
      <c r="P72" s="46">
        <v>-15</v>
      </c>
      <c r="Q72" s="46">
        <v>0</v>
      </c>
      <c r="R72" s="46">
        <v>0</v>
      </c>
      <c r="S72" s="74">
        <v>0</v>
      </c>
      <c r="U72" s="73">
        <v>-212.5</v>
      </c>
      <c r="V72" s="74">
        <v>10.78</v>
      </c>
      <c r="W72">
        <v>-158</v>
      </c>
      <c r="X72">
        <v>-38</v>
      </c>
      <c r="Y72">
        <v>-1.5</v>
      </c>
      <c r="Z72">
        <v>10.59</v>
      </c>
      <c r="AA72">
        <v>0</v>
      </c>
      <c r="AB72">
        <v>0.19</v>
      </c>
      <c r="AC72">
        <v>-15</v>
      </c>
    </row>
    <row r="73" spans="7:29">
      <c r="G73" t="s">
        <v>115</v>
      </c>
      <c r="H73" s="73">
        <v>0</v>
      </c>
      <c r="I73" s="46">
        <v>0</v>
      </c>
      <c r="J73" s="46">
        <v>19.25</v>
      </c>
      <c r="K73" s="46">
        <v>19.25</v>
      </c>
      <c r="L73" s="46">
        <v>12.51</v>
      </c>
      <c r="M73" s="74">
        <v>0.77</v>
      </c>
      <c r="N73" s="73">
        <v>-130</v>
      </c>
      <c r="O73" s="46">
        <v>-21</v>
      </c>
      <c r="P73" s="46">
        <v>0</v>
      </c>
      <c r="Q73" s="46">
        <v>0</v>
      </c>
      <c r="R73" s="46">
        <v>0</v>
      </c>
      <c r="S73" s="74">
        <v>0</v>
      </c>
      <c r="U73" s="73">
        <v>-152.5</v>
      </c>
      <c r="V73" s="74">
        <v>51.78</v>
      </c>
      <c r="W73">
        <v>-130</v>
      </c>
      <c r="X73">
        <v>-21</v>
      </c>
      <c r="Y73">
        <v>-1.5</v>
      </c>
      <c r="Z73">
        <v>12.51</v>
      </c>
      <c r="AA73">
        <v>19.25</v>
      </c>
      <c r="AB73">
        <v>0.77</v>
      </c>
      <c r="AC73">
        <v>19.25</v>
      </c>
    </row>
    <row r="74" spans="7:29">
      <c r="G74" t="s">
        <v>116</v>
      </c>
      <c r="H74" s="73">
        <v>0</v>
      </c>
      <c r="I74" s="46">
        <v>0</v>
      </c>
      <c r="J74" s="46">
        <v>17.5</v>
      </c>
      <c r="K74" s="46">
        <v>26.24</v>
      </c>
      <c r="L74" s="46">
        <v>12.24</v>
      </c>
      <c r="M74" s="74">
        <v>2.54</v>
      </c>
      <c r="N74" s="73">
        <v>-84</v>
      </c>
      <c r="O74" s="46">
        <v>-12</v>
      </c>
      <c r="P74" s="46">
        <v>0</v>
      </c>
      <c r="Q74" s="46">
        <v>0</v>
      </c>
      <c r="R74" s="46">
        <v>0</v>
      </c>
      <c r="S74" s="74">
        <v>0</v>
      </c>
      <c r="U74" s="73">
        <v>-97.5</v>
      </c>
      <c r="V74" s="74">
        <v>58.52</v>
      </c>
      <c r="W74">
        <v>-84</v>
      </c>
      <c r="X74">
        <v>-12</v>
      </c>
      <c r="Y74">
        <v>-1.5</v>
      </c>
      <c r="Z74">
        <v>12.24</v>
      </c>
      <c r="AA74">
        <v>26.24</v>
      </c>
      <c r="AB74">
        <v>2.54</v>
      </c>
      <c r="AC74">
        <v>17.5</v>
      </c>
    </row>
    <row r="75" spans="7:29">
      <c r="G75" t="s">
        <v>117</v>
      </c>
      <c r="H75" s="73">
        <v>0</v>
      </c>
      <c r="I75" s="46">
        <v>18.88</v>
      </c>
      <c r="J75" s="46">
        <v>3.37</v>
      </c>
      <c r="K75" s="46">
        <v>20.91</v>
      </c>
      <c r="L75" s="46">
        <v>5.94</v>
      </c>
      <c r="M75" s="74">
        <v>2.02</v>
      </c>
      <c r="N75" s="73">
        <v>-92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-93.5</v>
      </c>
      <c r="V75" s="74">
        <v>51.12</v>
      </c>
      <c r="W75">
        <v>-92</v>
      </c>
      <c r="X75">
        <v>18.88</v>
      </c>
      <c r="Y75">
        <v>-1.5</v>
      </c>
      <c r="Z75">
        <v>5.94</v>
      </c>
      <c r="AA75">
        <v>20.91</v>
      </c>
      <c r="AB75">
        <v>2.02</v>
      </c>
      <c r="AC75">
        <v>3.37</v>
      </c>
    </row>
    <row r="76" spans="7:29">
      <c r="G76" t="s">
        <v>118</v>
      </c>
      <c r="H76" s="73">
        <v>0</v>
      </c>
      <c r="I76" s="46">
        <v>16.100000000000001</v>
      </c>
      <c r="J76" s="46">
        <v>1.83</v>
      </c>
      <c r="K76" s="46">
        <v>12.07</v>
      </c>
      <c r="L76" s="46">
        <v>4.0199999999999996</v>
      </c>
      <c r="M76" s="74">
        <v>0.55000000000000004</v>
      </c>
      <c r="N76" s="73">
        <v>-53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-54.5</v>
      </c>
      <c r="V76" s="74">
        <v>34.57</v>
      </c>
      <c r="W76">
        <v>-53</v>
      </c>
      <c r="X76">
        <v>16.100000000000001</v>
      </c>
      <c r="Y76">
        <v>-1.5</v>
      </c>
      <c r="Z76">
        <v>4.0199999999999996</v>
      </c>
      <c r="AA76">
        <v>12.07</v>
      </c>
      <c r="AB76">
        <v>0.55000000000000004</v>
      </c>
      <c r="AC76">
        <v>1.83</v>
      </c>
    </row>
    <row r="77" spans="7:29">
      <c r="G77" t="s">
        <v>119</v>
      </c>
      <c r="H77" s="73">
        <v>0</v>
      </c>
      <c r="I77" s="46">
        <v>7.91</v>
      </c>
      <c r="J77" s="46">
        <v>0</v>
      </c>
      <c r="K77" s="46">
        <v>5.91</v>
      </c>
      <c r="L77" s="46">
        <v>1.88</v>
      </c>
      <c r="M77" s="74">
        <v>0.1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-1.5</v>
      </c>
      <c r="V77" s="74">
        <v>15.8</v>
      </c>
      <c r="W77">
        <v>0</v>
      </c>
      <c r="X77">
        <v>7.91</v>
      </c>
      <c r="Y77">
        <v>-1.5</v>
      </c>
      <c r="Z77">
        <v>1.88</v>
      </c>
      <c r="AA77">
        <v>5.91</v>
      </c>
      <c r="AB77">
        <v>0.1</v>
      </c>
      <c r="AC77">
        <v>0</v>
      </c>
    </row>
    <row r="78" spans="7:29">
      <c r="G78" t="s">
        <v>120</v>
      </c>
      <c r="H78" s="73">
        <v>4.96</v>
      </c>
      <c r="I78" s="46">
        <v>7.36</v>
      </c>
      <c r="J78" s="46">
        <v>1.34</v>
      </c>
      <c r="K78" s="46">
        <v>5.5</v>
      </c>
      <c r="L78" s="46">
        <v>1.82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-1.5</v>
      </c>
      <c r="V78" s="74">
        <v>20.98</v>
      </c>
      <c r="W78">
        <v>4.96</v>
      </c>
      <c r="X78">
        <v>7.36</v>
      </c>
      <c r="Y78">
        <v>-1.5</v>
      </c>
      <c r="Z78">
        <v>1.82</v>
      </c>
      <c r="AA78">
        <v>5.5</v>
      </c>
      <c r="AB78">
        <v>0</v>
      </c>
      <c r="AC78">
        <v>1.34</v>
      </c>
    </row>
    <row r="79" spans="7:29">
      <c r="G79" t="s">
        <v>121</v>
      </c>
      <c r="H79" s="73">
        <v>2.95</v>
      </c>
      <c r="I79" s="46">
        <v>14.19</v>
      </c>
      <c r="J79" s="46">
        <v>7.09</v>
      </c>
      <c r="K79" s="46">
        <v>4.6100000000000003</v>
      </c>
      <c r="L79" s="46">
        <v>1.66</v>
      </c>
      <c r="M79" s="74">
        <v>0.22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-1.5</v>
      </c>
      <c r="V79" s="74">
        <v>30.72</v>
      </c>
      <c r="W79">
        <v>2.95</v>
      </c>
      <c r="X79">
        <v>14.19</v>
      </c>
      <c r="Y79">
        <v>-1.5</v>
      </c>
      <c r="Z79">
        <v>1.66</v>
      </c>
      <c r="AA79">
        <v>4.6100000000000003</v>
      </c>
      <c r="AB79">
        <v>0.22</v>
      </c>
      <c r="AC79">
        <v>7.09</v>
      </c>
    </row>
    <row r="80" spans="7:29">
      <c r="G80" t="s">
        <v>122</v>
      </c>
      <c r="H80" s="73">
        <v>0</v>
      </c>
      <c r="I80" s="46">
        <v>14.71</v>
      </c>
      <c r="J80" s="46">
        <v>12.26</v>
      </c>
      <c r="K80" s="46">
        <v>4.42</v>
      </c>
      <c r="L80" s="46">
        <v>1.63</v>
      </c>
      <c r="M80" s="74">
        <v>0.01</v>
      </c>
      <c r="N80" s="73">
        <v>-1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-2.5</v>
      </c>
      <c r="V80" s="74">
        <v>33.03</v>
      </c>
      <c r="W80">
        <v>-1</v>
      </c>
      <c r="X80">
        <v>14.71</v>
      </c>
      <c r="Y80">
        <v>-1.5</v>
      </c>
      <c r="Z80">
        <v>1.63</v>
      </c>
      <c r="AA80">
        <v>4.42</v>
      </c>
      <c r="AB80">
        <v>0.01</v>
      </c>
      <c r="AC80">
        <v>12.26</v>
      </c>
    </row>
    <row r="81" spans="7:29">
      <c r="G81" t="s">
        <v>123</v>
      </c>
      <c r="H81" s="73">
        <v>0</v>
      </c>
      <c r="I81" s="46">
        <v>0</v>
      </c>
      <c r="J81" s="46">
        <v>8.19</v>
      </c>
      <c r="K81" s="46">
        <v>4.75</v>
      </c>
      <c r="L81" s="46">
        <v>1.8</v>
      </c>
      <c r="M81" s="74">
        <v>0.23</v>
      </c>
      <c r="N81" s="73">
        <v>-16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-17.5</v>
      </c>
      <c r="V81" s="74">
        <v>14.97</v>
      </c>
      <c r="W81">
        <v>-16</v>
      </c>
      <c r="X81">
        <v>0</v>
      </c>
      <c r="Y81">
        <v>-1.5</v>
      </c>
      <c r="Z81">
        <v>1.8</v>
      </c>
      <c r="AA81">
        <v>4.75</v>
      </c>
      <c r="AB81">
        <v>0.23</v>
      </c>
      <c r="AC81">
        <v>8.19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4.29</v>
      </c>
      <c r="L82" s="46">
        <v>1.54</v>
      </c>
      <c r="M82" s="74">
        <v>0.44</v>
      </c>
      <c r="N82" s="73">
        <v>-17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-18.5</v>
      </c>
      <c r="V82" s="74">
        <v>6.27</v>
      </c>
      <c r="W82">
        <v>-17</v>
      </c>
      <c r="X82">
        <v>0</v>
      </c>
      <c r="Y82">
        <v>-1.5</v>
      </c>
      <c r="Z82">
        <v>1.54</v>
      </c>
      <c r="AA82">
        <v>4.29</v>
      </c>
      <c r="AB82">
        <v>0.44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3.62</v>
      </c>
      <c r="K83" s="46">
        <v>0</v>
      </c>
      <c r="L83" s="46">
        <v>4.2300000000000004</v>
      </c>
      <c r="M83" s="74">
        <v>1.2</v>
      </c>
      <c r="N83" s="73">
        <v>-22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-23.5</v>
      </c>
      <c r="V83" s="74">
        <v>9.0500000000000007</v>
      </c>
      <c r="W83">
        <v>-22</v>
      </c>
      <c r="X83">
        <v>0</v>
      </c>
      <c r="Y83">
        <v>-1.5</v>
      </c>
      <c r="Z83">
        <v>4.2300000000000004</v>
      </c>
      <c r="AA83">
        <v>0</v>
      </c>
      <c r="AB83">
        <v>1.2</v>
      </c>
      <c r="AC83">
        <v>3.62</v>
      </c>
    </row>
    <row r="84" spans="7:29">
      <c r="G84" t="s">
        <v>126</v>
      </c>
      <c r="H84" s="73">
        <v>0</v>
      </c>
      <c r="I84" s="46">
        <v>0</v>
      </c>
      <c r="J84" s="46">
        <v>3.45</v>
      </c>
      <c r="K84" s="46">
        <v>0</v>
      </c>
      <c r="L84" s="46">
        <v>5.94</v>
      </c>
      <c r="M84" s="74">
        <v>0.41</v>
      </c>
      <c r="N84" s="73">
        <v>-39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-40.5</v>
      </c>
      <c r="V84" s="74">
        <v>9.8000000000000007</v>
      </c>
      <c r="W84">
        <v>-39</v>
      </c>
      <c r="X84">
        <v>0</v>
      </c>
      <c r="Y84">
        <v>-1.5</v>
      </c>
      <c r="Z84">
        <v>5.94</v>
      </c>
      <c r="AA84">
        <v>0</v>
      </c>
      <c r="AB84">
        <v>0.41</v>
      </c>
      <c r="AC84">
        <v>3.45</v>
      </c>
    </row>
    <row r="85" spans="7:29">
      <c r="G85" t="s">
        <v>127</v>
      </c>
      <c r="H85" s="73">
        <v>0</v>
      </c>
      <c r="I85" s="46">
        <v>10.38</v>
      </c>
      <c r="J85" s="46">
        <v>8.31</v>
      </c>
      <c r="K85" s="46">
        <v>0</v>
      </c>
      <c r="L85" s="46">
        <v>8.83</v>
      </c>
      <c r="M85" s="74">
        <v>0.31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-1.5</v>
      </c>
      <c r="V85" s="74">
        <v>27.83</v>
      </c>
      <c r="W85">
        <v>0</v>
      </c>
      <c r="X85">
        <v>10.38</v>
      </c>
      <c r="Y85">
        <v>-1.5</v>
      </c>
      <c r="Z85">
        <v>8.83</v>
      </c>
      <c r="AA85">
        <v>0</v>
      </c>
      <c r="AB85">
        <v>0.31</v>
      </c>
      <c r="AC85">
        <v>8.31</v>
      </c>
    </row>
    <row r="86" spans="7:29">
      <c r="G86" t="s">
        <v>128</v>
      </c>
      <c r="H86" s="73">
        <v>1.96</v>
      </c>
      <c r="I86" s="46">
        <v>13.07</v>
      </c>
      <c r="J86" s="46">
        <v>11.11</v>
      </c>
      <c r="K86" s="46">
        <v>0</v>
      </c>
      <c r="L86" s="46">
        <v>10.98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-1.5</v>
      </c>
      <c r="V86" s="74">
        <v>37.119999999999997</v>
      </c>
      <c r="W86">
        <v>1.96</v>
      </c>
      <c r="X86">
        <v>13.07</v>
      </c>
      <c r="Y86">
        <v>-1.5</v>
      </c>
      <c r="Z86">
        <v>10.98</v>
      </c>
      <c r="AA86">
        <v>0</v>
      </c>
      <c r="AB86">
        <v>0</v>
      </c>
      <c r="AC86">
        <v>11.11</v>
      </c>
    </row>
    <row r="87" spans="7:29">
      <c r="G87" t="s">
        <v>129</v>
      </c>
      <c r="H87" s="73">
        <v>83.94</v>
      </c>
      <c r="I87" s="46">
        <v>18.899999999999999</v>
      </c>
      <c r="J87" s="46">
        <v>18.149999999999999</v>
      </c>
      <c r="K87" s="46">
        <v>0</v>
      </c>
      <c r="L87" s="46">
        <v>12.86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-1.5</v>
      </c>
      <c r="V87" s="74">
        <v>133.85</v>
      </c>
      <c r="W87">
        <v>83.94</v>
      </c>
      <c r="X87">
        <v>18.899999999999999</v>
      </c>
      <c r="Y87">
        <v>-1.5</v>
      </c>
      <c r="Z87">
        <v>12.86</v>
      </c>
      <c r="AA87">
        <v>0</v>
      </c>
      <c r="AB87">
        <v>0</v>
      </c>
      <c r="AC87">
        <v>18.149999999999999</v>
      </c>
    </row>
    <row r="88" spans="7:29">
      <c r="G88" t="s">
        <v>130</v>
      </c>
      <c r="H88" s="73">
        <v>92.61</v>
      </c>
      <c r="I88" s="46">
        <v>21.43</v>
      </c>
      <c r="J88" s="46">
        <v>3.43</v>
      </c>
      <c r="K88" s="46">
        <v>0</v>
      </c>
      <c r="L88" s="46">
        <v>14.57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-1.5</v>
      </c>
      <c r="V88" s="74">
        <v>132.04</v>
      </c>
      <c r="W88">
        <v>92.61</v>
      </c>
      <c r="X88">
        <v>21.43</v>
      </c>
      <c r="Y88">
        <v>-1.5</v>
      </c>
      <c r="Z88">
        <v>14.57</v>
      </c>
      <c r="AA88">
        <v>0</v>
      </c>
      <c r="AB88">
        <v>0</v>
      </c>
      <c r="AC88">
        <v>3.43</v>
      </c>
    </row>
    <row r="89" spans="7:29">
      <c r="G89" t="s">
        <v>131</v>
      </c>
      <c r="H89" s="73">
        <v>77</v>
      </c>
      <c r="I89" s="46">
        <v>24.06</v>
      </c>
      <c r="J89" s="46">
        <v>0</v>
      </c>
      <c r="K89" s="46">
        <v>0</v>
      </c>
      <c r="L89" s="46">
        <v>15.4</v>
      </c>
      <c r="M89" s="74">
        <v>0</v>
      </c>
      <c r="N89" s="73">
        <v>0</v>
      </c>
      <c r="O89" s="46">
        <v>0</v>
      </c>
      <c r="P89" s="46">
        <v>-22</v>
      </c>
      <c r="Q89" s="46">
        <v>0</v>
      </c>
      <c r="R89" s="46">
        <v>0</v>
      </c>
      <c r="S89" s="74">
        <v>0</v>
      </c>
      <c r="U89" s="73">
        <v>-23.5</v>
      </c>
      <c r="V89" s="74">
        <v>116.46</v>
      </c>
      <c r="W89">
        <v>77</v>
      </c>
      <c r="X89">
        <v>24.06</v>
      </c>
      <c r="Y89">
        <v>-1.5</v>
      </c>
      <c r="Z89">
        <v>15.4</v>
      </c>
      <c r="AA89">
        <v>0</v>
      </c>
      <c r="AB89">
        <v>0</v>
      </c>
      <c r="AC89">
        <v>-22</v>
      </c>
    </row>
    <row r="90" spans="7:29">
      <c r="G90" t="s">
        <v>132</v>
      </c>
      <c r="H90" s="73">
        <v>84.7</v>
      </c>
      <c r="I90" s="46">
        <v>24.06</v>
      </c>
      <c r="J90" s="46">
        <v>0</v>
      </c>
      <c r="K90" s="46">
        <v>0</v>
      </c>
      <c r="L90" s="46">
        <v>13.48</v>
      </c>
      <c r="M90" s="74">
        <v>0</v>
      </c>
      <c r="N90" s="73">
        <v>0</v>
      </c>
      <c r="O90" s="46">
        <v>0</v>
      </c>
      <c r="P90" s="46">
        <v>-20</v>
      </c>
      <c r="Q90" s="46">
        <v>0</v>
      </c>
      <c r="R90" s="46">
        <v>0</v>
      </c>
      <c r="S90" s="74">
        <v>0</v>
      </c>
      <c r="U90" s="73">
        <v>-21.5</v>
      </c>
      <c r="V90" s="74">
        <v>122.24</v>
      </c>
      <c r="W90">
        <v>84.7</v>
      </c>
      <c r="X90">
        <v>24.06</v>
      </c>
      <c r="Y90">
        <v>-1.5</v>
      </c>
      <c r="Z90">
        <v>13.48</v>
      </c>
      <c r="AA90">
        <v>0</v>
      </c>
      <c r="AB90">
        <v>0</v>
      </c>
      <c r="AC90">
        <v>-20</v>
      </c>
    </row>
    <row r="91" spans="7:29">
      <c r="G91" t="s">
        <v>133</v>
      </c>
      <c r="H91" s="73">
        <v>45.24</v>
      </c>
      <c r="I91" s="46">
        <v>0</v>
      </c>
      <c r="J91" s="46">
        <v>0</v>
      </c>
      <c r="K91" s="46">
        <v>0</v>
      </c>
      <c r="L91" s="46">
        <v>11.55</v>
      </c>
      <c r="M91" s="74">
        <v>0</v>
      </c>
      <c r="N91" s="73">
        <v>0</v>
      </c>
      <c r="O91" s="46">
        <v>0</v>
      </c>
      <c r="P91" s="46">
        <v>-64</v>
      </c>
      <c r="Q91" s="46">
        <v>0</v>
      </c>
      <c r="R91" s="46">
        <v>0</v>
      </c>
      <c r="S91" s="74">
        <v>0</v>
      </c>
      <c r="U91" s="73">
        <v>-65.5</v>
      </c>
      <c r="V91" s="74">
        <v>56.79</v>
      </c>
      <c r="W91">
        <v>45.24</v>
      </c>
      <c r="X91">
        <v>0</v>
      </c>
      <c r="Y91">
        <v>-1.5</v>
      </c>
      <c r="Z91">
        <v>11.55</v>
      </c>
      <c r="AA91">
        <v>0</v>
      </c>
      <c r="AB91">
        <v>0</v>
      </c>
      <c r="AC91">
        <v>-64</v>
      </c>
    </row>
    <row r="92" spans="7:29">
      <c r="G92" t="s">
        <v>134</v>
      </c>
      <c r="H92" s="73">
        <v>51.01</v>
      </c>
      <c r="I92" s="46">
        <v>0</v>
      </c>
      <c r="J92" s="46">
        <v>0</v>
      </c>
      <c r="K92" s="46">
        <v>0</v>
      </c>
      <c r="L92" s="46">
        <v>9.6300000000000008</v>
      </c>
      <c r="M92" s="74">
        <v>0</v>
      </c>
      <c r="N92" s="73">
        <v>0</v>
      </c>
      <c r="O92" s="46">
        <v>0</v>
      </c>
      <c r="P92" s="46">
        <v>-18</v>
      </c>
      <c r="Q92" s="46">
        <v>0</v>
      </c>
      <c r="R92" s="46">
        <v>0</v>
      </c>
      <c r="S92" s="74">
        <v>0</v>
      </c>
      <c r="U92" s="73">
        <v>-19.5</v>
      </c>
      <c r="V92" s="74">
        <v>60.64</v>
      </c>
      <c r="W92">
        <v>51.01</v>
      </c>
      <c r="X92">
        <v>0</v>
      </c>
      <c r="Y92">
        <v>-1.5</v>
      </c>
      <c r="Z92">
        <v>9.6300000000000008</v>
      </c>
      <c r="AA92">
        <v>0</v>
      </c>
      <c r="AB92">
        <v>0</v>
      </c>
      <c r="AC92">
        <v>-18</v>
      </c>
    </row>
    <row r="93" spans="7:29">
      <c r="G93" t="s">
        <v>135</v>
      </c>
      <c r="H93" s="73">
        <v>62.56</v>
      </c>
      <c r="I93" s="46">
        <v>0</v>
      </c>
      <c r="J93" s="46">
        <v>32.729999999999997</v>
      </c>
      <c r="K93" s="46">
        <v>0</v>
      </c>
      <c r="L93" s="46">
        <v>7.7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-1.5</v>
      </c>
      <c r="V93" s="74">
        <v>102.99</v>
      </c>
      <c r="W93">
        <v>62.56</v>
      </c>
      <c r="X93">
        <v>0</v>
      </c>
      <c r="Y93">
        <v>-1.5</v>
      </c>
      <c r="Z93">
        <v>7.7</v>
      </c>
      <c r="AA93">
        <v>0</v>
      </c>
      <c r="AB93">
        <v>0</v>
      </c>
      <c r="AC93">
        <v>32.729999999999997</v>
      </c>
    </row>
    <row r="94" spans="7:29">
      <c r="G94" t="s">
        <v>136</v>
      </c>
      <c r="H94" s="73">
        <v>58.71</v>
      </c>
      <c r="I94" s="46">
        <v>0</v>
      </c>
      <c r="J94" s="46">
        <v>12.51</v>
      </c>
      <c r="K94" s="46">
        <v>0</v>
      </c>
      <c r="L94" s="46">
        <v>5.78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-1.5</v>
      </c>
      <c r="V94" s="74">
        <v>77</v>
      </c>
      <c r="W94">
        <v>58.71</v>
      </c>
      <c r="X94">
        <v>0</v>
      </c>
      <c r="Y94">
        <v>-1.5</v>
      </c>
      <c r="Z94">
        <v>5.78</v>
      </c>
      <c r="AA94">
        <v>0</v>
      </c>
      <c r="AB94">
        <v>0</v>
      </c>
      <c r="AC94">
        <v>12.51</v>
      </c>
    </row>
    <row r="95" spans="7:29">
      <c r="G95" t="s">
        <v>137</v>
      </c>
      <c r="H95" s="73">
        <v>14.44</v>
      </c>
      <c r="I95" s="46">
        <v>0</v>
      </c>
      <c r="J95" s="46">
        <v>0</v>
      </c>
      <c r="K95" s="46">
        <v>0</v>
      </c>
      <c r="L95" s="46">
        <v>4.8099999999999996</v>
      </c>
      <c r="M95" s="74">
        <v>0.1</v>
      </c>
      <c r="N95" s="73">
        <v>0</v>
      </c>
      <c r="O95" s="46">
        <v>0</v>
      </c>
      <c r="P95" s="46">
        <v>-5</v>
      </c>
      <c r="Q95" s="46">
        <v>0</v>
      </c>
      <c r="R95" s="46">
        <v>0</v>
      </c>
      <c r="S95" s="74">
        <v>0</v>
      </c>
      <c r="U95" s="73">
        <v>-6.5</v>
      </c>
      <c r="V95" s="74">
        <v>19.350000000000001</v>
      </c>
      <c r="W95">
        <v>14.44</v>
      </c>
      <c r="X95">
        <v>0</v>
      </c>
      <c r="Y95">
        <v>-1.5</v>
      </c>
      <c r="Z95">
        <v>4.8099999999999996</v>
      </c>
      <c r="AA95">
        <v>0</v>
      </c>
      <c r="AB95">
        <v>0.1</v>
      </c>
      <c r="AC95">
        <v>-5</v>
      </c>
    </row>
    <row r="96" spans="7:29">
      <c r="G96" t="s">
        <v>138</v>
      </c>
      <c r="H96" s="73">
        <v>58.71</v>
      </c>
      <c r="I96" s="46">
        <v>0</v>
      </c>
      <c r="J96" s="46">
        <v>0</v>
      </c>
      <c r="K96" s="46">
        <v>0</v>
      </c>
      <c r="L96" s="46">
        <v>2.89</v>
      </c>
      <c r="M96" s="74">
        <v>0.1</v>
      </c>
      <c r="N96" s="73">
        <v>0</v>
      </c>
      <c r="O96" s="46">
        <v>0</v>
      </c>
      <c r="P96" s="46">
        <v>-5</v>
      </c>
      <c r="Q96" s="46">
        <v>0</v>
      </c>
      <c r="R96" s="46">
        <v>0</v>
      </c>
      <c r="S96" s="74">
        <v>0</v>
      </c>
      <c r="U96" s="73">
        <v>-6.5</v>
      </c>
      <c r="V96" s="74">
        <v>61.7</v>
      </c>
      <c r="W96">
        <v>58.71</v>
      </c>
      <c r="X96">
        <v>0</v>
      </c>
      <c r="Y96">
        <v>-1.5</v>
      </c>
      <c r="Z96">
        <v>2.89</v>
      </c>
      <c r="AA96">
        <v>0</v>
      </c>
      <c r="AB96">
        <v>0.1</v>
      </c>
      <c r="AC96">
        <v>-5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1.93</v>
      </c>
      <c r="M97" s="74">
        <v>0</v>
      </c>
      <c r="N97" s="73">
        <v>-3</v>
      </c>
      <c r="O97" s="46">
        <v>0</v>
      </c>
      <c r="P97" s="46">
        <v>-56</v>
      </c>
      <c r="Q97" s="46">
        <v>0</v>
      </c>
      <c r="R97" s="46">
        <v>0</v>
      </c>
      <c r="S97" s="74">
        <v>0</v>
      </c>
      <c r="U97" s="73">
        <v>-60.5</v>
      </c>
      <c r="V97" s="74">
        <v>1.92</v>
      </c>
      <c r="W97">
        <v>-3</v>
      </c>
      <c r="X97">
        <v>0</v>
      </c>
      <c r="Y97">
        <v>-1.5</v>
      </c>
      <c r="Z97">
        <v>1.93</v>
      </c>
      <c r="AA97">
        <v>0</v>
      </c>
      <c r="AB97">
        <v>0</v>
      </c>
      <c r="AC97">
        <v>-56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0.96</v>
      </c>
      <c r="M98" s="74">
        <v>0</v>
      </c>
      <c r="N98" s="73">
        <v>-54</v>
      </c>
      <c r="O98" s="46">
        <v>0</v>
      </c>
      <c r="P98" s="46">
        <v>-51</v>
      </c>
      <c r="Q98" s="46">
        <v>0</v>
      </c>
      <c r="R98" s="46">
        <v>0</v>
      </c>
      <c r="S98" s="74">
        <v>0</v>
      </c>
      <c r="U98" s="73">
        <v>-106.5</v>
      </c>
      <c r="V98" s="74">
        <v>0.96</v>
      </c>
      <c r="W98">
        <v>-54</v>
      </c>
      <c r="X98">
        <v>0</v>
      </c>
      <c r="Y98">
        <v>-1.5</v>
      </c>
      <c r="Z98">
        <v>0.96</v>
      </c>
      <c r="AA98">
        <v>0</v>
      </c>
      <c r="AB98">
        <v>0</v>
      </c>
      <c r="AC98">
        <v>-51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0.3418525</v>
      </c>
      <c r="I99" s="69">
        <f t="shared" ref="I99:BQ99" si="1">SUM(I3:I98)/4000</f>
        <v>5.3780000000000001E-2</v>
      </c>
      <c r="J99" s="69">
        <f t="shared" si="1"/>
        <v>0.13135249999999998</v>
      </c>
      <c r="K99" s="69">
        <f t="shared" si="1"/>
        <v>7.9882500000000023E-2</v>
      </c>
      <c r="L99" s="69">
        <f t="shared" si="1"/>
        <v>0.15720000000000001</v>
      </c>
      <c r="M99" s="69">
        <f t="shared" si="1"/>
        <v>3.2274999999999999E-3</v>
      </c>
      <c r="N99" s="68">
        <f t="shared" si="1"/>
        <v>-1.137</v>
      </c>
      <c r="O99" s="69">
        <f t="shared" si="1"/>
        <v>-0.96950000000000003</v>
      </c>
      <c r="P99" s="69">
        <f t="shared" si="1"/>
        <v>-0.54800000000000004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-2.6858000000000013</v>
      </c>
      <c r="V99" s="70">
        <f t="shared" si="1"/>
        <v>0.76727499999999982</v>
      </c>
      <c r="W99">
        <f t="shared" si="1"/>
        <v>-0.79514749999999979</v>
      </c>
      <c r="X99">
        <f t="shared" si="1"/>
        <v>-0.91571999999999987</v>
      </c>
      <c r="Y99">
        <f t="shared" si="1"/>
        <v>-3.1299999999999981E-2</v>
      </c>
      <c r="Z99">
        <f t="shared" si="1"/>
        <v>0.15720000000000001</v>
      </c>
      <c r="AA99">
        <f t="shared" si="1"/>
        <v>7.9882500000000023E-2</v>
      </c>
      <c r="AB99">
        <f t="shared" si="1"/>
        <v>3.2274999999999999E-3</v>
      </c>
      <c r="AC99">
        <f t="shared" si="1"/>
        <v>-0.41664750000000006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  <c r="Z3">
        <v>0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  <c r="Z4">
        <v>0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  <c r="Z5">
        <v>0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  <c r="Z6">
        <v>0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  <c r="Z7">
        <v>0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  <c r="Z8">
        <v>0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  <c r="Z9">
        <v>0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  <c r="Z10">
        <v>0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  <c r="X24">
        <v>0</v>
      </c>
      <c r="Y24">
        <v>0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10.59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10.59</v>
      </c>
      <c r="W27">
        <v>0</v>
      </c>
      <c r="X27">
        <v>0</v>
      </c>
      <c r="Y27">
        <v>0</v>
      </c>
      <c r="Z27">
        <v>10.59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14.71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14.71</v>
      </c>
      <c r="W28">
        <v>0</v>
      </c>
      <c r="X28">
        <v>0</v>
      </c>
      <c r="Y28">
        <v>0</v>
      </c>
      <c r="Z28">
        <v>14.71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10.18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10.18</v>
      </c>
      <c r="W29">
        <v>0</v>
      </c>
      <c r="X29">
        <v>0</v>
      </c>
      <c r="Y29">
        <v>0</v>
      </c>
      <c r="Z29">
        <v>10.18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10.99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10.99</v>
      </c>
      <c r="W30">
        <v>0</v>
      </c>
      <c r="X30">
        <v>0</v>
      </c>
      <c r="Y30">
        <v>0</v>
      </c>
      <c r="Z30">
        <v>10.99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4.5599999999999996</v>
      </c>
      <c r="L31" s="46">
        <v>3</v>
      </c>
      <c r="M31" s="74">
        <v>0.01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7.57</v>
      </c>
      <c r="W31">
        <v>0</v>
      </c>
      <c r="X31">
        <v>0</v>
      </c>
      <c r="Y31">
        <v>3</v>
      </c>
      <c r="Z31">
        <v>4.5599999999999996</v>
      </c>
      <c r="AA31">
        <v>0.01</v>
      </c>
    </row>
    <row r="32" spans="7:27">
      <c r="G32" t="s">
        <v>74</v>
      </c>
      <c r="H32" s="73">
        <v>32.08</v>
      </c>
      <c r="I32" s="46">
        <v>0</v>
      </c>
      <c r="J32" s="46">
        <v>0</v>
      </c>
      <c r="K32" s="46">
        <v>2.97</v>
      </c>
      <c r="L32" s="46">
        <v>1.81</v>
      </c>
      <c r="M32" s="74">
        <v>0.13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36.99</v>
      </c>
      <c r="W32">
        <v>32.08</v>
      </c>
      <c r="X32">
        <v>0</v>
      </c>
      <c r="Y32">
        <v>1.81</v>
      </c>
      <c r="Z32">
        <v>2.97</v>
      </c>
      <c r="AA32">
        <v>0.13</v>
      </c>
    </row>
    <row r="33" spans="7:27">
      <c r="G33" t="s">
        <v>75</v>
      </c>
      <c r="H33" s="73">
        <v>49.16</v>
      </c>
      <c r="I33" s="46">
        <v>3.19</v>
      </c>
      <c r="J33" s="46">
        <v>0</v>
      </c>
      <c r="K33" s="46">
        <v>2.42</v>
      </c>
      <c r="L33" s="46">
        <v>1.27</v>
      </c>
      <c r="M33" s="74">
        <v>0.06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56.1</v>
      </c>
      <c r="W33">
        <v>49.16</v>
      </c>
      <c r="X33">
        <v>3.19</v>
      </c>
      <c r="Y33">
        <v>1.27</v>
      </c>
      <c r="Z33">
        <v>2.42</v>
      </c>
      <c r="AA33">
        <v>0.06</v>
      </c>
    </row>
    <row r="34" spans="7:27">
      <c r="G34" t="s">
        <v>76</v>
      </c>
      <c r="H34" s="73">
        <v>58.05</v>
      </c>
      <c r="I34" s="46">
        <v>3.8</v>
      </c>
      <c r="J34" s="46">
        <v>0</v>
      </c>
      <c r="K34" s="46">
        <v>2.2400000000000002</v>
      </c>
      <c r="L34" s="46">
        <v>1.07</v>
      </c>
      <c r="M34" s="74">
        <v>0.03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65.19</v>
      </c>
      <c r="W34">
        <v>58.05</v>
      </c>
      <c r="X34">
        <v>3.8</v>
      </c>
      <c r="Y34">
        <v>1.07</v>
      </c>
      <c r="Z34">
        <v>2.2400000000000002</v>
      </c>
      <c r="AA34">
        <v>0.03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10.44</v>
      </c>
      <c r="L35" s="46">
        <v>4.05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14.49</v>
      </c>
      <c r="W35">
        <v>0</v>
      </c>
      <c r="X35">
        <v>0</v>
      </c>
      <c r="Y35">
        <v>4.05</v>
      </c>
      <c r="Z35">
        <v>10.44</v>
      </c>
      <c r="AA35">
        <v>0</v>
      </c>
    </row>
    <row r="36" spans="7:27">
      <c r="G36" t="s">
        <v>78</v>
      </c>
      <c r="H36" s="73">
        <v>19.72</v>
      </c>
      <c r="I36" s="46">
        <v>0</v>
      </c>
      <c r="J36" s="46">
        <v>0</v>
      </c>
      <c r="K36" s="46">
        <v>11.38</v>
      </c>
      <c r="L36" s="46">
        <v>3.79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34.89</v>
      </c>
      <c r="W36">
        <v>19.72</v>
      </c>
      <c r="X36">
        <v>0</v>
      </c>
      <c r="Y36">
        <v>3.79</v>
      </c>
      <c r="Z36">
        <v>11.38</v>
      </c>
      <c r="AA36">
        <v>0</v>
      </c>
    </row>
    <row r="37" spans="7:27">
      <c r="G37" t="s">
        <v>79</v>
      </c>
      <c r="H37" s="73">
        <v>5.26</v>
      </c>
      <c r="I37" s="46">
        <v>0</v>
      </c>
      <c r="J37" s="46">
        <v>0</v>
      </c>
      <c r="K37" s="46">
        <v>16.36</v>
      </c>
      <c r="L37" s="46">
        <v>5.05</v>
      </c>
      <c r="M37" s="74">
        <v>0.04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26.71</v>
      </c>
      <c r="W37">
        <v>5.26</v>
      </c>
      <c r="X37">
        <v>0</v>
      </c>
      <c r="Y37">
        <v>5.05</v>
      </c>
      <c r="Z37">
        <v>16.36</v>
      </c>
      <c r="AA37">
        <v>0.04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19.010000000000002</v>
      </c>
      <c r="L38" s="46">
        <v>5.3</v>
      </c>
      <c r="M38" s="74">
        <v>0.51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24.82</v>
      </c>
      <c r="W38">
        <v>0</v>
      </c>
      <c r="X38">
        <v>0</v>
      </c>
      <c r="Y38">
        <v>5.3</v>
      </c>
      <c r="Z38">
        <v>19.010000000000002</v>
      </c>
      <c r="AA38">
        <v>0.51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36.119999999999997</v>
      </c>
      <c r="L39" s="46">
        <v>8.83</v>
      </c>
      <c r="M39" s="74">
        <v>2.0099999999999998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46.96</v>
      </c>
      <c r="W39">
        <v>0</v>
      </c>
      <c r="X39">
        <v>0</v>
      </c>
      <c r="Y39">
        <v>8.83</v>
      </c>
      <c r="Z39">
        <v>36.119999999999997</v>
      </c>
      <c r="AA39">
        <v>2.0099999999999998</v>
      </c>
    </row>
    <row r="40" spans="7:27">
      <c r="G40" t="s">
        <v>82</v>
      </c>
      <c r="H40" s="73">
        <v>4.3899999999999997</v>
      </c>
      <c r="I40" s="46">
        <v>0</v>
      </c>
      <c r="J40" s="46">
        <v>0</v>
      </c>
      <c r="K40" s="46">
        <v>37.17</v>
      </c>
      <c r="L40" s="46">
        <v>8.3800000000000008</v>
      </c>
      <c r="M40" s="74">
        <v>0.96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50.9</v>
      </c>
      <c r="W40">
        <v>4.3899999999999997</v>
      </c>
      <c r="X40">
        <v>0</v>
      </c>
      <c r="Y40">
        <v>8.3800000000000008</v>
      </c>
      <c r="Z40">
        <v>37.17</v>
      </c>
      <c r="AA40">
        <v>0.96</v>
      </c>
    </row>
    <row r="41" spans="7:27">
      <c r="G41" t="s">
        <v>83</v>
      </c>
      <c r="H41" s="73">
        <v>20.29</v>
      </c>
      <c r="I41" s="46">
        <v>0</v>
      </c>
      <c r="J41" s="46">
        <v>0</v>
      </c>
      <c r="K41" s="46">
        <v>41</v>
      </c>
      <c r="L41" s="46">
        <v>8.6300000000000008</v>
      </c>
      <c r="M41" s="74">
        <v>2.16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72.08</v>
      </c>
      <c r="W41">
        <v>20.29</v>
      </c>
      <c r="X41">
        <v>0</v>
      </c>
      <c r="Y41">
        <v>8.6300000000000008</v>
      </c>
      <c r="Z41">
        <v>41</v>
      </c>
      <c r="AA41">
        <v>2.16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54.94</v>
      </c>
      <c r="L42" s="46">
        <v>10.99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65.930000000000007</v>
      </c>
      <c r="W42">
        <v>0</v>
      </c>
      <c r="X42">
        <v>0</v>
      </c>
      <c r="Y42">
        <v>10.99</v>
      </c>
      <c r="Z42">
        <v>54.94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63.47</v>
      </c>
      <c r="L43" s="46">
        <v>0</v>
      </c>
      <c r="M43" s="74">
        <v>0.2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63.67</v>
      </c>
      <c r="W43">
        <v>0</v>
      </c>
      <c r="X43">
        <v>0</v>
      </c>
      <c r="Y43">
        <v>0</v>
      </c>
      <c r="Z43">
        <v>63.47</v>
      </c>
      <c r="AA43">
        <v>0.2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59.68</v>
      </c>
      <c r="L44" s="46">
        <v>0</v>
      </c>
      <c r="M44" s="74">
        <v>1.73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61.41</v>
      </c>
      <c r="W44">
        <v>0</v>
      </c>
      <c r="X44">
        <v>0</v>
      </c>
      <c r="Y44">
        <v>0</v>
      </c>
      <c r="Z44">
        <v>59.68</v>
      </c>
      <c r="AA44">
        <v>1.73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35.61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35.61</v>
      </c>
      <c r="W45">
        <v>0</v>
      </c>
      <c r="X45">
        <v>0</v>
      </c>
      <c r="Y45">
        <v>0</v>
      </c>
      <c r="Z45">
        <v>35.61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34.65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34.65</v>
      </c>
      <c r="W46">
        <v>0</v>
      </c>
      <c r="X46">
        <v>0</v>
      </c>
      <c r="Y46">
        <v>0</v>
      </c>
      <c r="Z46">
        <v>34.65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54.86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54.86</v>
      </c>
      <c r="W47">
        <v>0</v>
      </c>
      <c r="X47">
        <v>0</v>
      </c>
      <c r="Y47">
        <v>0</v>
      </c>
      <c r="Z47">
        <v>54.86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51.98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51.98</v>
      </c>
      <c r="W48">
        <v>0</v>
      </c>
      <c r="X48">
        <v>0</v>
      </c>
      <c r="Y48">
        <v>0</v>
      </c>
      <c r="Z48">
        <v>51.98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56.79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56.79</v>
      </c>
      <c r="W49">
        <v>0</v>
      </c>
      <c r="X49">
        <v>0</v>
      </c>
      <c r="Y49">
        <v>0</v>
      </c>
      <c r="Z49">
        <v>56.79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54.86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54.86</v>
      </c>
      <c r="W50">
        <v>0</v>
      </c>
      <c r="X50">
        <v>0</v>
      </c>
      <c r="Y50">
        <v>0</v>
      </c>
      <c r="Z50">
        <v>54.86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52.94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52.94</v>
      </c>
      <c r="W51">
        <v>0</v>
      </c>
      <c r="X51">
        <v>0</v>
      </c>
      <c r="Y51">
        <v>0</v>
      </c>
      <c r="Z51">
        <v>52.94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51.01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51.01</v>
      </c>
      <c r="W52">
        <v>0</v>
      </c>
      <c r="X52">
        <v>0</v>
      </c>
      <c r="Y52">
        <v>0</v>
      </c>
      <c r="Z52">
        <v>51.01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51.01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51.01</v>
      </c>
      <c r="W53">
        <v>0</v>
      </c>
      <c r="X53">
        <v>0</v>
      </c>
      <c r="Y53">
        <v>0</v>
      </c>
      <c r="Z53">
        <v>51.01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50.05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50.05</v>
      </c>
      <c r="W54">
        <v>0</v>
      </c>
      <c r="X54">
        <v>0</v>
      </c>
      <c r="Y54">
        <v>0</v>
      </c>
      <c r="Z54">
        <v>50.05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48.13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48.12</v>
      </c>
      <c r="W55">
        <v>0</v>
      </c>
      <c r="X55">
        <v>0</v>
      </c>
      <c r="Y55">
        <v>0</v>
      </c>
      <c r="Z55">
        <v>48.13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45.24</v>
      </c>
      <c r="L56" s="46">
        <v>0</v>
      </c>
      <c r="M56" s="74">
        <v>1.44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46.68</v>
      </c>
      <c r="W56">
        <v>0</v>
      </c>
      <c r="X56">
        <v>0</v>
      </c>
      <c r="Y56">
        <v>0</v>
      </c>
      <c r="Z56">
        <v>45.24</v>
      </c>
      <c r="AA56">
        <v>1.44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41.38</v>
      </c>
      <c r="L57" s="46">
        <v>0</v>
      </c>
      <c r="M57" s="74">
        <v>2.7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44.08</v>
      </c>
      <c r="W57">
        <v>0</v>
      </c>
      <c r="X57">
        <v>0</v>
      </c>
      <c r="Y57">
        <v>0</v>
      </c>
      <c r="Z57">
        <v>41.38</v>
      </c>
      <c r="AA57">
        <v>2.7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38.5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38.5</v>
      </c>
      <c r="W58">
        <v>0</v>
      </c>
      <c r="X58">
        <v>0</v>
      </c>
      <c r="Y58">
        <v>0</v>
      </c>
      <c r="Z58">
        <v>38.5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9.6300000000000008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9.6199999999999992</v>
      </c>
      <c r="W59">
        <v>0</v>
      </c>
      <c r="X59">
        <v>0</v>
      </c>
      <c r="Y59">
        <v>0</v>
      </c>
      <c r="Z59">
        <v>9.6300000000000008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9.6199999999999992</v>
      </c>
      <c r="L60" s="46">
        <v>0</v>
      </c>
      <c r="M60" s="74">
        <v>2.12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11.74</v>
      </c>
      <c r="W60">
        <v>0</v>
      </c>
      <c r="X60">
        <v>0</v>
      </c>
      <c r="Y60">
        <v>0</v>
      </c>
      <c r="Z60">
        <v>9.6199999999999992</v>
      </c>
      <c r="AA60">
        <v>2.12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9.6199999999999992</v>
      </c>
      <c r="L61" s="46">
        <v>0</v>
      </c>
      <c r="M61" s="74">
        <v>1.06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10.68</v>
      </c>
      <c r="W61">
        <v>0</v>
      </c>
      <c r="X61">
        <v>0</v>
      </c>
      <c r="Y61">
        <v>0</v>
      </c>
      <c r="Z61">
        <v>9.6199999999999992</v>
      </c>
      <c r="AA61">
        <v>1.06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9.6300000000000008</v>
      </c>
      <c r="L62" s="46">
        <v>0</v>
      </c>
      <c r="M62" s="74">
        <v>2.5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12.13</v>
      </c>
      <c r="W62">
        <v>0</v>
      </c>
      <c r="X62">
        <v>0</v>
      </c>
      <c r="Y62">
        <v>0</v>
      </c>
      <c r="Z62">
        <v>9.6300000000000008</v>
      </c>
      <c r="AA62">
        <v>2.5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9.6300000000000008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9.6199999999999992</v>
      </c>
      <c r="W63">
        <v>0</v>
      </c>
      <c r="X63">
        <v>0</v>
      </c>
      <c r="Y63">
        <v>0</v>
      </c>
      <c r="Z63">
        <v>9.6300000000000008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31.76</v>
      </c>
      <c r="L64" s="46">
        <v>0</v>
      </c>
      <c r="M64" s="74">
        <v>2.6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34.36</v>
      </c>
      <c r="W64">
        <v>0</v>
      </c>
      <c r="X64">
        <v>0</v>
      </c>
      <c r="Y64">
        <v>0</v>
      </c>
      <c r="Z64">
        <v>31.76</v>
      </c>
      <c r="AA64">
        <v>2.6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9.6199999999999992</v>
      </c>
      <c r="L65" s="46">
        <v>0</v>
      </c>
      <c r="M65" s="74">
        <v>3.47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13.09</v>
      </c>
      <c r="W65">
        <v>0</v>
      </c>
      <c r="X65">
        <v>0</v>
      </c>
      <c r="Y65">
        <v>0</v>
      </c>
      <c r="Z65">
        <v>9.6199999999999992</v>
      </c>
      <c r="AA65">
        <v>3.47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9.6300000000000008</v>
      </c>
      <c r="L66" s="46">
        <v>0</v>
      </c>
      <c r="M66" s="74">
        <v>4.8099999999999996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14.44</v>
      </c>
      <c r="W66">
        <v>0</v>
      </c>
      <c r="X66">
        <v>0</v>
      </c>
      <c r="Y66">
        <v>0</v>
      </c>
      <c r="Z66">
        <v>9.6300000000000008</v>
      </c>
      <c r="AA66">
        <v>4.8099999999999996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23.1</v>
      </c>
      <c r="L67" s="46">
        <v>0</v>
      </c>
      <c r="M67" s="74">
        <v>4.8099999999999996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27.91</v>
      </c>
      <c r="W67">
        <v>0</v>
      </c>
      <c r="X67">
        <v>0</v>
      </c>
      <c r="Y67">
        <v>0</v>
      </c>
      <c r="Z67">
        <v>23.1</v>
      </c>
      <c r="AA67">
        <v>4.8099999999999996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20.21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20.21</v>
      </c>
      <c r="W68">
        <v>0</v>
      </c>
      <c r="X68">
        <v>0</v>
      </c>
      <c r="Y68">
        <v>0</v>
      </c>
      <c r="Z68">
        <v>20.21</v>
      </c>
      <c r="AA68">
        <v>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16.36</v>
      </c>
      <c r="L69" s="46">
        <v>0</v>
      </c>
      <c r="M69" s="74">
        <v>1.25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17.61</v>
      </c>
      <c r="W69">
        <v>0</v>
      </c>
      <c r="X69">
        <v>0</v>
      </c>
      <c r="Y69">
        <v>0</v>
      </c>
      <c r="Z69">
        <v>16.36</v>
      </c>
      <c r="AA69">
        <v>1.25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5.97</v>
      </c>
      <c r="L70" s="46">
        <v>0</v>
      </c>
      <c r="M70" s="74">
        <v>0.77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6.74</v>
      </c>
      <c r="W70">
        <v>0</v>
      </c>
      <c r="X70">
        <v>0</v>
      </c>
      <c r="Y70">
        <v>0</v>
      </c>
      <c r="Z70">
        <v>5.97</v>
      </c>
      <c r="AA70">
        <v>0.77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9.5299999999999994</v>
      </c>
      <c r="L71" s="46">
        <v>0</v>
      </c>
      <c r="M71" s="74">
        <v>0.91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10.44</v>
      </c>
      <c r="W71">
        <v>0</v>
      </c>
      <c r="X71">
        <v>0</v>
      </c>
      <c r="Y71">
        <v>0</v>
      </c>
      <c r="Z71">
        <v>9.5299999999999994</v>
      </c>
      <c r="AA71">
        <v>0.91</v>
      </c>
    </row>
    <row r="72" spans="7:27">
      <c r="G72" t="s">
        <v>114</v>
      </c>
      <c r="H72" s="73">
        <v>4.3</v>
      </c>
      <c r="I72" s="46">
        <v>0</v>
      </c>
      <c r="J72" s="46">
        <v>0</v>
      </c>
      <c r="K72" s="46">
        <v>7.33</v>
      </c>
      <c r="L72" s="46">
        <v>0</v>
      </c>
      <c r="M72" s="74">
        <v>0.72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12.35</v>
      </c>
      <c r="W72">
        <v>4.3</v>
      </c>
      <c r="X72">
        <v>0</v>
      </c>
      <c r="Y72">
        <v>0</v>
      </c>
      <c r="Z72">
        <v>7.33</v>
      </c>
      <c r="AA72">
        <v>0.72</v>
      </c>
    </row>
    <row r="73" spans="7:27">
      <c r="G73" t="s">
        <v>115</v>
      </c>
      <c r="H73" s="73">
        <v>1.41</v>
      </c>
      <c r="I73" s="46">
        <v>0</v>
      </c>
      <c r="J73" s="46">
        <v>0</v>
      </c>
      <c r="K73" s="46">
        <v>5.96</v>
      </c>
      <c r="L73" s="46">
        <v>0</v>
      </c>
      <c r="M73" s="74">
        <v>0.23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7.6</v>
      </c>
      <c r="W73">
        <v>1.41</v>
      </c>
      <c r="X73">
        <v>0</v>
      </c>
      <c r="Y73">
        <v>0</v>
      </c>
      <c r="Z73">
        <v>5.96</v>
      </c>
      <c r="AA73">
        <v>0.23</v>
      </c>
    </row>
    <row r="74" spans="7:27">
      <c r="G74" t="s">
        <v>116</v>
      </c>
      <c r="H74" s="73">
        <v>4.62</v>
      </c>
      <c r="I74" s="46">
        <v>0</v>
      </c>
      <c r="J74" s="46">
        <v>0</v>
      </c>
      <c r="K74" s="46">
        <v>3.49</v>
      </c>
      <c r="L74" s="46">
        <v>0</v>
      </c>
      <c r="M74" s="74">
        <v>0.33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8.44</v>
      </c>
      <c r="W74">
        <v>4.62</v>
      </c>
      <c r="X74">
        <v>0</v>
      </c>
      <c r="Y74">
        <v>0</v>
      </c>
      <c r="Z74">
        <v>3.49</v>
      </c>
      <c r="AA74">
        <v>0.33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2.59</v>
      </c>
      <c r="L75" s="46">
        <v>0.66</v>
      </c>
      <c r="M75" s="74">
        <v>0.23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3.48</v>
      </c>
      <c r="W75">
        <v>0</v>
      </c>
      <c r="X75">
        <v>0</v>
      </c>
      <c r="Y75">
        <v>0.66</v>
      </c>
      <c r="Z75">
        <v>2.59</v>
      </c>
      <c r="AA75">
        <v>0.23</v>
      </c>
    </row>
    <row r="76" spans="7:27">
      <c r="G76" t="s">
        <v>118</v>
      </c>
      <c r="H76" s="73">
        <v>3.28</v>
      </c>
      <c r="I76" s="46">
        <v>0</v>
      </c>
      <c r="J76" s="46">
        <v>0</v>
      </c>
      <c r="K76" s="46">
        <v>2.59</v>
      </c>
      <c r="L76" s="46">
        <v>0.64</v>
      </c>
      <c r="M76" s="74">
        <v>0.11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6.62</v>
      </c>
      <c r="W76">
        <v>3.28</v>
      </c>
      <c r="X76">
        <v>0</v>
      </c>
      <c r="Y76">
        <v>0.64</v>
      </c>
      <c r="Z76">
        <v>2.59</v>
      </c>
      <c r="AA76">
        <v>0.11</v>
      </c>
    </row>
    <row r="77" spans="7:27">
      <c r="G77" t="s">
        <v>119</v>
      </c>
      <c r="H77" s="73">
        <v>12.2</v>
      </c>
      <c r="I77" s="46">
        <v>0</v>
      </c>
      <c r="J77" s="46">
        <v>0</v>
      </c>
      <c r="K77" s="46">
        <v>1.75</v>
      </c>
      <c r="L77" s="46">
        <v>0.51</v>
      </c>
      <c r="M77" s="74">
        <v>0.03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14.49</v>
      </c>
      <c r="W77">
        <v>12.2</v>
      </c>
      <c r="X77">
        <v>0</v>
      </c>
      <c r="Y77">
        <v>0.51</v>
      </c>
      <c r="Z77">
        <v>1.75</v>
      </c>
      <c r="AA77">
        <v>0.03</v>
      </c>
    </row>
    <row r="78" spans="7:27">
      <c r="G78" t="s">
        <v>120</v>
      </c>
      <c r="H78" s="73">
        <v>12.38</v>
      </c>
      <c r="I78" s="46">
        <v>0</v>
      </c>
      <c r="J78" s="46">
        <v>0</v>
      </c>
      <c r="K78" s="46">
        <v>1.7</v>
      </c>
      <c r="L78" s="46">
        <v>0.53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14.61</v>
      </c>
      <c r="W78">
        <v>12.38</v>
      </c>
      <c r="X78">
        <v>0</v>
      </c>
      <c r="Y78">
        <v>0.53</v>
      </c>
      <c r="Z78">
        <v>1.7</v>
      </c>
      <c r="AA78">
        <v>0</v>
      </c>
    </row>
    <row r="79" spans="7:27">
      <c r="G79" t="s">
        <v>121</v>
      </c>
      <c r="H79" s="73">
        <v>13.78</v>
      </c>
      <c r="I79" s="46">
        <v>0</v>
      </c>
      <c r="J79" s="46">
        <v>0</v>
      </c>
      <c r="K79" s="46">
        <v>1.67</v>
      </c>
      <c r="L79" s="46">
        <v>0.55000000000000004</v>
      </c>
      <c r="M79" s="74">
        <v>0.08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16.079999999999998</v>
      </c>
      <c r="W79">
        <v>13.78</v>
      </c>
      <c r="X79">
        <v>0</v>
      </c>
      <c r="Y79">
        <v>0.55000000000000004</v>
      </c>
      <c r="Z79">
        <v>1.67</v>
      </c>
      <c r="AA79">
        <v>0.08</v>
      </c>
    </row>
    <row r="80" spans="7:27">
      <c r="G80" t="s">
        <v>122</v>
      </c>
      <c r="H80" s="73">
        <v>15.95</v>
      </c>
      <c r="I80" s="46">
        <v>0</v>
      </c>
      <c r="J80" s="46">
        <v>0</v>
      </c>
      <c r="K80" s="46">
        <v>1.63</v>
      </c>
      <c r="L80" s="46">
        <v>0.54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18.12</v>
      </c>
      <c r="W80">
        <v>15.95</v>
      </c>
      <c r="X80">
        <v>0</v>
      </c>
      <c r="Y80">
        <v>0.54</v>
      </c>
      <c r="Z80">
        <v>1.63</v>
      </c>
      <c r="AA80">
        <v>0</v>
      </c>
    </row>
    <row r="81" spans="7:27">
      <c r="G81" t="s">
        <v>123</v>
      </c>
      <c r="H81" s="73">
        <v>17.87</v>
      </c>
      <c r="I81" s="46">
        <v>0</v>
      </c>
      <c r="J81" s="46">
        <v>0</v>
      </c>
      <c r="K81" s="46">
        <v>2.1</v>
      </c>
      <c r="L81" s="46">
        <v>0.72</v>
      </c>
      <c r="M81" s="74">
        <v>0.1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20.79</v>
      </c>
      <c r="W81">
        <v>17.87</v>
      </c>
      <c r="X81">
        <v>0</v>
      </c>
      <c r="Y81">
        <v>0.72</v>
      </c>
      <c r="Z81">
        <v>2.1</v>
      </c>
      <c r="AA81">
        <v>0.1</v>
      </c>
    </row>
    <row r="82" spans="7:27">
      <c r="G82" t="s">
        <v>124</v>
      </c>
      <c r="H82" s="73">
        <v>16.14</v>
      </c>
      <c r="I82" s="46">
        <v>0</v>
      </c>
      <c r="J82" s="46">
        <v>0</v>
      </c>
      <c r="K82" s="46">
        <v>2.0499999999999998</v>
      </c>
      <c r="L82" s="46">
        <v>0.77</v>
      </c>
      <c r="M82" s="74">
        <v>0.21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19.170000000000002</v>
      </c>
      <c r="W82">
        <v>16.14</v>
      </c>
      <c r="X82">
        <v>0</v>
      </c>
      <c r="Y82">
        <v>0.77</v>
      </c>
      <c r="Z82">
        <v>2.0499999999999998</v>
      </c>
      <c r="AA82">
        <v>0.21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9.6199999999999992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9.6199999999999992</v>
      </c>
      <c r="W83">
        <v>0</v>
      </c>
      <c r="X83">
        <v>0</v>
      </c>
      <c r="Y83">
        <v>0</v>
      </c>
      <c r="Z83">
        <v>9.6199999999999992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41.39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41.39</v>
      </c>
      <c r="W84">
        <v>0</v>
      </c>
      <c r="X84">
        <v>0</v>
      </c>
      <c r="Y84">
        <v>0</v>
      </c>
      <c r="Z84">
        <v>41.39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38.5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38.5</v>
      </c>
      <c r="W85">
        <v>0</v>
      </c>
      <c r="X85">
        <v>0</v>
      </c>
      <c r="Y85">
        <v>0</v>
      </c>
      <c r="Z85">
        <v>38.5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36.58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36.58</v>
      </c>
      <c r="W86">
        <v>0</v>
      </c>
      <c r="X86">
        <v>0</v>
      </c>
      <c r="Y86">
        <v>0</v>
      </c>
      <c r="Z86">
        <v>36.58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34.65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34.65</v>
      </c>
      <c r="W87">
        <v>0</v>
      </c>
      <c r="X87">
        <v>0</v>
      </c>
      <c r="Y87">
        <v>0</v>
      </c>
      <c r="Z87">
        <v>34.65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33.69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33.69</v>
      </c>
      <c r="W88">
        <v>0</v>
      </c>
      <c r="X88">
        <v>0</v>
      </c>
      <c r="Y88">
        <v>0</v>
      </c>
      <c r="Z88">
        <v>33.69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28.88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28.88</v>
      </c>
      <c r="W89">
        <v>0</v>
      </c>
      <c r="X89">
        <v>0</v>
      </c>
      <c r="Y89">
        <v>0</v>
      </c>
      <c r="Z89">
        <v>28.88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28.88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28.88</v>
      </c>
      <c r="W90">
        <v>0</v>
      </c>
      <c r="X90">
        <v>0</v>
      </c>
      <c r="Y90">
        <v>0</v>
      </c>
      <c r="Z90">
        <v>28.88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25.03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25.02</v>
      </c>
      <c r="W91">
        <v>0</v>
      </c>
      <c r="X91">
        <v>0</v>
      </c>
      <c r="Y91">
        <v>0</v>
      </c>
      <c r="Z91">
        <v>25.03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23.1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23.1</v>
      </c>
      <c r="W92">
        <v>0</v>
      </c>
      <c r="X92">
        <v>0</v>
      </c>
      <c r="Y92">
        <v>0</v>
      </c>
      <c r="Z92">
        <v>23.1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19.25</v>
      </c>
      <c r="L93" s="46">
        <v>0</v>
      </c>
      <c r="M93" s="74">
        <v>0.08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19.329999999999998</v>
      </c>
      <c r="W93">
        <v>0</v>
      </c>
      <c r="X93">
        <v>0</v>
      </c>
      <c r="Y93">
        <v>0</v>
      </c>
      <c r="Z93">
        <v>19.25</v>
      </c>
      <c r="AA93">
        <v>0.08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18.29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18.34</v>
      </c>
      <c r="W94">
        <v>0</v>
      </c>
      <c r="X94">
        <v>0</v>
      </c>
      <c r="Y94">
        <v>0</v>
      </c>
      <c r="Z94">
        <v>18.29</v>
      </c>
      <c r="AA94">
        <v>0.05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14.43</v>
      </c>
      <c r="L95" s="46">
        <v>0</v>
      </c>
      <c r="M95" s="74">
        <v>0.13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14.56</v>
      </c>
      <c r="W95">
        <v>0</v>
      </c>
      <c r="X95">
        <v>0</v>
      </c>
      <c r="Y95">
        <v>0</v>
      </c>
      <c r="Z95">
        <v>14.43</v>
      </c>
      <c r="AA95">
        <v>0.13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11.55</v>
      </c>
      <c r="L96" s="46">
        <v>0</v>
      </c>
      <c r="M96" s="74">
        <v>0.01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11.56</v>
      </c>
      <c r="W96">
        <v>0</v>
      </c>
      <c r="X96">
        <v>0</v>
      </c>
      <c r="Y96">
        <v>0</v>
      </c>
      <c r="Z96">
        <v>11.55</v>
      </c>
      <c r="AA96">
        <v>0.01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9.6199999999999992</v>
      </c>
      <c r="L97" s="46">
        <v>0</v>
      </c>
      <c r="M97" s="74">
        <v>7.0000000000000007E-2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9.69</v>
      </c>
      <c r="W97">
        <v>0</v>
      </c>
      <c r="X97">
        <v>0</v>
      </c>
      <c r="Y97">
        <v>0</v>
      </c>
      <c r="Z97">
        <v>9.6199999999999992</v>
      </c>
      <c r="AA97">
        <v>7.0000000000000007E-2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9.6300000000000008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9.6199999999999992</v>
      </c>
      <c r="W98">
        <v>0</v>
      </c>
      <c r="X98">
        <v>0</v>
      </c>
      <c r="Y98">
        <v>0</v>
      </c>
      <c r="Z98">
        <v>9.6300000000000008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7.2719999999999979E-2</v>
      </c>
      <c r="I99" s="69">
        <f t="shared" ref="I99:BQ99" si="1">SUM(I3:I98)/4000</f>
        <v>1.7475000000000001E-3</v>
      </c>
      <c r="J99" s="69">
        <f t="shared" si="1"/>
        <v>0</v>
      </c>
      <c r="K99" s="69">
        <f t="shared" si="1"/>
        <v>0.41637499999999994</v>
      </c>
      <c r="L99" s="69">
        <f t="shared" si="1"/>
        <v>1.6772499999999999E-2</v>
      </c>
      <c r="M99" s="69">
        <f t="shared" si="1"/>
        <v>9.6649999999999965E-3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0.51726749999999977</v>
      </c>
      <c r="W99">
        <f t="shared" si="1"/>
        <v>7.2719999999999979E-2</v>
      </c>
      <c r="X99">
        <f t="shared" si="1"/>
        <v>1.7475000000000001E-3</v>
      </c>
      <c r="Y99">
        <f t="shared" si="1"/>
        <v>1.6772499999999999E-2</v>
      </c>
      <c r="Z99">
        <f t="shared" si="1"/>
        <v>0.41637499999999994</v>
      </c>
      <c r="AA99">
        <f t="shared" si="1"/>
        <v>9.6649999999999965E-3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45330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45330</v>
      </c>
      <c r="B1" s="228"/>
      <c r="C1" s="228"/>
      <c r="D1" s="230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31" t="s">
        <v>143</v>
      </c>
      <c r="Q1" s="231" t="s">
        <v>144</v>
      </c>
      <c r="R1" s="229" t="s">
        <v>314</v>
      </c>
      <c r="S1" s="229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27" t="s">
        <v>218</v>
      </c>
      <c r="Z1" s="227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6" t="s">
        <v>373</v>
      </c>
      <c r="AP1" s="226" t="s">
        <v>374</v>
      </c>
      <c r="AQ1" s="226" t="s">
        <v>375</v>
      </c>
      <c r="AR1" s="226" t="s">
        <v>376</v>
      </c>
      <c r="AS1" s="227" t="s">
        <v>525</v>
      </c>
      <c r="AT1" s="227" t="s">
        <v>526</v>
      </c>
    </row>
    <row r="2" spans="1:47">
      <c r="A2" s="25" t="s">
        <v>44</v>
      </c>
      <c r="B2" s="228"/>
      <c r="C2" s="228"/>
      <c r="D2" s="23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31"/>
      <c r="Q2" s="231"/>
      <c r="R2" s="229"/>
      <c r="S2" s="229"/>
      <c r="T2" s="40" t="s">
        <v>294</v>
      </c>
      <c r="U2" s="232"/>
      <c r="V2" s="65" t="s">
        <v>284</v>
      </c>
      <c r="W2" s="65" t="s">
        <v>284</v>
      </c>
      <c r="X2" s="220"/>
      <c r="Y2" s="227"/>
      <c r="Z2" s="227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S2" s="227"/>
      <c r="AT2" s="227"/>
    </row>
    <row r="3" spans="1:47">
      <c r="A3" t="s">
        <v>45</v>
      </c>
      <c r="D3">
        <f>TWEPL!P3</f>
        <v>9.8041999999999998</v>
      </c>
      <c r="E3">
        <f>GT_NG!P3</f>
        <v>15.264170538398469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183.6</v>
      </c>
      <c r="J3">
        <f>Bawana_RLNG!P3</f>
        <v>0</v>
      </c>
      <c r="K3">
        <f>Bawana_Spot!P3</f>
        <v>134.99094992290679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625.92025483331497</v>
      </c>
      <c r="P3" s="36">
        <v>65.16</v>
      </c>
      <c r="Q3" s="36">
        <v>14.440000000000001</v>
      </c>
      <c r="R3" s="38">
        <v>0</v>
      </c>
      <c r="S3" s="38">
        <v>0</v>
      </c>
      <c r="T3" s="37">
        <f>SUMPRODUCT(LTA!J3:AN3,LTA!J$101:AN$101,LTA!J$103:AN$103)</f>
        <v>69.08</v>
      </c>
      <c r="U3" s="37">
        <f>SUMPRODUCT(LTA!J3:AN3,LTA!J$102:AN$102,LTA!J$103:AN$103)</f>
        <v>91.550000000000011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0.38</v>
      </c>
      <c r="AB3" s="75">
        <f>-STOA!N3</f>
        <v>-203.17</v>
      </c>
      <c r="AC3">
        <f>SUMIF(B3:AB3,"&gt;0")*$AC$2-SUMIF(B3:AB3,"&lt;0")*($AC$2/(1-$AC$2))+SUMIF(AI3:AR3,"&gt;0")*$AC$2-SUMIF(AI3:AR3,"&lt;0")*($AC$2/(1-$AC$2))</f>
        <v>12.115398806012527</v>
      </c>
      <c r="AD3">
        <f>SUM(B3:AB3,AI3:AT3)-AC3</f>
        <v>967.90417648860773</v>
      </c>
      <c r="AE3">
        <f>'IDT-1'!B3</f>
        <v>0</v>
      </c>
      <c r="AF3" s="24"/>
      <c r="AG3">
        <f>SUM(AD3:AF3)</f>
        <v>967.90417648860773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-27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9.8041999999999998</v>
      </c>
      <c r="E4">
        <f>GT_NG!P4</f>
        <v>15.264170538398469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183.6</v>
      </c>
      <c r="J4">
        <f>Bawana_RLNG!P4</f>
        <v>0</v>
      </c>
      <c r="K4">
        <f>Bawana_Spot!P4</f>
        <v>134.99094992290679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627.6744235964718</v>
      </c>
      <c r="P4" s="36">
        <v>65.16</v>
      </c>
      <c r="Q4" s="36">
        <v>14.440000000000001</v>
      </c>
      <c r="R4" s="38">
        <v>0</v>
      </c>
      <c r="S4" s="38">
        <v>0</v>
      </c>
      <c r="T4" s="37">
        <f>SUMPRODUCT(LTA!J4:AN4,LTA!J$101:AN$101,LTA!J$103:AN$103)</f>
        <v>69.58</v>
      </c>
      <c r="U4" s="37">
        <f>SUMPRODUCT(LTA!J4:AN4,LTA!J$102:AN$102,LTA!J$103:AN$103)</f>
        <v>91.81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0.38</v>
      </c>
      <c r="AB4" s="75">
        <f>-STOA!N4</f>
        <v>-203.17</v>
      </c>
      <c r="AC4">
        <f t="shared" ref="AC4:AC67" si="0">SUMIF(B4:AB4,"&gt;0")*$AC$2-SUMIF(B4:AB4,"&lt;0")*($AC$2/(1-$AC$2))+SUMIF(AI4:AR4,"&gt;0")*$AC$2-SUMIF(AI4:AR4,"&lt;0")*($AC$2/(1-$AC$2))</f>
        <v>12.534662236692832</v>
      </c>
      <c r="AD4">
        <f t="shared" ref="AD4:AD67" si="1">SUM(B4:AB4,AI4:AT4)-AC4</f>
        <v>922.99908182108436</v>
      </c>
      <c r="AE4">
        <f>'IDT-1'!B4</f>
        <v>0</v>
      </c>
      <c r="AF4" s="24"/>
      <c r="AG4">
        <f t="shared" ref="AG4:AG67" si="2">SUM(AD4:AF4)</f>
        <v>922.99908182108436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9.8041999999999998</v>
      </c>
      <c r="E5">
        <f>GT_NG!P5</f>
        <v>15.264170538398469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183.6</v>
      </c>
      <c r="J5">
        <f>Bawana_RLNG!P5</f>
        <v>0</v>
      </c>
      <c r="K5">
        <f>Bawana_Spot!P5</f>
        <v>139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642.25208284647181</v>
      </c>
      <c r="P5" s="36">
        <v>65.16</v>
      </c>
      <c r="Q5" s="36">
        <v>14.440000000000001</v>
      </c>
      <c r="R5" s="38">
        <v>0</v>
      </c>
      <c r="S5" s="38">
        <v>0</v>
      </c>
      <c r="T5" s="37">
        <f>SUMPRODUCT(LTA!J5:AN5,LTA!J$101:AN$101,LTA!J$103:AN$103)</f>
        <v>70.59</v>
      </c>
      <c r="U5" s="37">
        <f>SUMPRODUCT(LTA!J5:AN5,LTA!J$102:AN$102,LTA!J$103:AN$103)</f>
        <v>92.72999999999999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-20</v>
      </c>
      <c r="AA5" s="75">
        <f>STOA!H5</f>
        <v>0.38</v>
      </c>
      <c r="AB5" s="75">
        <f>-STOA!N5</f>
        <v>-203.17</v>
      </c>
      <c r="AC5">
        <f t="shared" si="0"/>
        <v>12.918781538162641</v>
      </c>
      <c r="AD5">
        <f t="shared" si="1"/>
        <v>918.13167184670772</v>
      </c>
      <c r="AE5">
        <f>'IDT-1'!B5</f>
        <v>0</v>
      </c>
      <c r="AF5" s="24"/>
      <c r="AG5">
        <f t="shared" si="2"/>
        <v>918.13167184670772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-79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9.8041999999999998</v>
      </c>
      <c r="E6">
        <f>GT_NG!P6</f>
        <v>15.264170538398469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183.6</v>
      </c>
      <c r="J6">
        <f>Bawana_RLNG!P6</f>
        <v>0</v>
      </c>
      <c r="K6">
        <f>Bawana_Spot!P6</f>
        <v>139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642.25208284647181</v>
      </c>
      <c r="P6" s="36">
        <v>65.16</v>
      </c>
      <c r="Q6" s="36">
        <v>14.440000000000001</v>
      </c>
      <c r="R6" s="38">
        <v>0</v>
      </c>
      <c r="S6" s="38">
        <v>0</v>
      </c>
      <c r="T6" s="37">
        <f>SUMPRODUCT(LTA!J6:AN6,LTA!J$101:AN$101,LTA!J$103:AN$103)</f>
        <v>70.900000000000006</v>
      </c>
      <c r="U6" s="37">
        <f>SUMPRODUCT(LTA!J6:AN6,LTA!J$102:AN$102,LTA!J$103:AN$103)</f>
        <v>93.85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-57</v>
      </c>
      <c r="AA6" s="75">
        <f>STOA!H6</f>
        <v>0.38</v>
      </c>
      <c r="AB6" s="75">
        <f>-STOA!N6</f>
        <v>-203.17</v>
      </c>
      <c r="AC6">
        <f t="shared" si="0"/>
        <v>13.218812900808867</v>
      </c>
      <c r="AD6">
        <f t="shared" si="1"/>
        <v>885.26164048406156</v>
      </c>
      <c r="AE6">
        <f>'IDT-1'!B6</f>
        <v>0</v>
      </c>
      <c r="AF6" s="24"/>
      <c r="AG6">
        <f t="shared" si="2"/>
        <v>885.26164048406156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-76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9.8041999999999998</v>
      </c>
      <c r="E7">
        <f>GT_NG!P7</f>
        <v>15.264170538398469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183.60999999999996</v>
      </c>
      <c r="J7">
        <f>Bawana_RLNG!P7</f>
        <v>0</v>
      </c>
      <c r="K7">
        <f>Bawana_Spot!P7</f>
        <v>139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632.45104159647178</v>
      </c>
      <c r="P7" s="36">
        <v>65.16</v>
      </c>
      <c r="Q7" s="36">
        <v>14.440000000000001</v>
      </c>
      <c r="R7" s="38">
        <v>0</v>
      </c>
      <c r="S7" s="38">
        <v>0</v>
      </c>
      <c r="T7" s="37">
        <f>SUMPRODUCT(LTA!J7:AN7,LTA!J$101:AN$101,LTA!J$103:AN$103)</f>
        <v>45.47</v>
      </c>
      <c r="U7" s="37">
        <f>SUMPRODUCT(LTA!J7:AN7,LTA!J$102:AN$102,LTA!J$103:AN$103)</f>
        <v>93.550000000000011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-88</v>
      </c>
      <c r="AA7" s="75">
        <f>STOA!H7</f>
        <v>0.38</v>
      </c>
      <c r="AB7" s="75">
        <f>-STOA!N7</f>
        <v>-203.17</v>
      </c>
      <c r="AC7">
        <f t="shared" si="0"/>
        <v>12.954320785208424</v>
      </c>
      <c r="AD7">
        <f t="shared" si="1"/>
        <v>846.00509134966194</v>
      </c>
      <c r="AE7">
        <f>'IDT-1'!B7</f>
        <v>0</v>
      </c>
      <c r="AF7" s="24"/>
      <c r="AG7">
        <f t="shared" si="2"/>
        <v>846.00509134966194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-49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9.8041999999999998</v>
      </c>
      <c r="E8">
        <f>GT_NG!P8</f>
        <v>15.748376796168175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183.60000000000002</v>
      </c>
      <c r="J8">
        <f>Bawana_RLNG!P8</f>
        <v>0</v>
      </c>
      <c r="K8">
        <f>Bawana_Spot!P8</f>
        <v>139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632.45104159647178</v>
      </c>
      <c r="P8" s="36">
        <v>65.16</v>
      </c>
      <c r="Q8" s="36">
        <v>14.440000000000001</v>
      </c>
      <c r="R8" s="38">
        <v>0</v>
      </c>
      <c r="S8" s="38">
        <v>0</v>
      </c>
      <c r="T8" s="37">
        <f>SUMPRODUCT(LTA!J8:AN8,LTA!J$101:AN$101,LTA!J$103:AN$103)</f>
        <v>46.58</v>
      </c>
      <c r="U8" s="37">
        <f>SUMPRODUCT(LTA!J8:AN8,LTA!J$102:AN$102,LTA!J$103:AN$103)</f>
        <v>95.53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-104</v>
      </c>
      <c r="AA8" s="75">
        <f>STOA!H8</f>
        <v>0.38</v>
      </c>
      <c r="AB8" s="75">
        <f>-STOA!N8</f>
        <v>-203.17</v>
      </c>
      <c r="AC8">
        <f t="shared" si="0"/>
        <v>13.204510218620804</v>
      </c>
      <c r="AD8">
        <f t="shared" si="1"/>
        <v>823.31910817401922</v>
      </c>
      <c r="AE8">
        <f>'IDT-1'!B8</f>
        <v>0</v>
      </c>
      <c r="AF8" s="24"/>
      <c r="AG8">
        <f t="shared" si="2"/>
        <v>823.31910817401922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9.8041999999999998</v>
      </c>
      <c r="E9">
        <f>GT_NG!P9</f>
        <v>15.748376796168175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183.60000000000002</v>
      </c>
      <c r="J9">
        <f>Bawana_RLNG!P9</f>
        <v>0</v>
      </c>
      <c r="K9">
        <f>Bawana_Spot!P9</f>
        <v>139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635.20746526647179</v>
      </c>
      <c r="P9" s="36">
        <v>65.16</v>
      </c>
      <c r="Q9" s="36">
        <v>14.440000000000001</v>
      </c>
      <c r="R9" s="38">
        <v>0</v>
      </c>
      <c r="S9" s="38">
        <v>0</v>
      </c>
      <c r="T9" s="37">
        <f>SUMPRODUCT(LTA!J9:AN9,LTA!J$101:AN$101,LTA!J$103:AN$103)</f>
        <v>40.72</v>
      </c>
      <c r="U9" s="37">
        <f>SUMPRODUCT(LTA!J9:AN9,LTA!J$102:AN$102,LTA!J$103:AN$103)</f>
        <v>97.88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-125</v>
      </c>
      <c r="AA9" s="75">
        <f>STOA!H9</f>
        <v>0.38</v>
      </c>
      <c r="AB9" s="75">
        <f>-STOA!N9</f>
        <v>-203.17</v>
      </c>
      <c r="AC9">
        <f t="shared" si="0"/>
        <v>13.36760333194659</v>
      </c>
      <c r="AD9">
        <f t="shared" si="1"/>
        <v>802.40243873069369</v>
      </c>
      <c r="AE9">
        <f>'IDT-1'!B9</f>
        <v>0</v>
      </c>
      <c r="AF9" s="24"/>
      <c r="AG9">
        <f t="shared" si="2"/>
        <v>802.40243873069369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9.8041999999999998</v>
      </c>
      <c r="E10">
        <f>GT_NG!P10</f>
        <v>15.748376796168175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183.60000000000002</v>
      </c>
      <c r="J10">
        <f>Bawana_RLNG!P10</f>
        <v>0</v>
      </c>
      <c r="K10">
        <f>Bawana_Spot!P10</f>
        <v>139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635.20746526647179</v>
      </c>
      <c r="P10" s="36">
        <v>65.16</v>
      </c>
      <c r="Q10" s="36">
        <v>14.440000000000001</v>
      </c>
      <c r="R10" s="38">
        <v>0</v>
      </c>
      <c r="S10" s="38">
        <v>0</v>
      </c>
      <c r="T10" s="37">
        <f>SUMPRODUCT(LTA!J10:AN10,LTA!J$101:AN$101,LTA!J$103:AN$103)</f>
        <v>41.17</v>
      </c>
      <c r="U10" s="37">
        <f>SUMPRODUCT(LTA!J10:AN10,LTA!J$102:AN$102,LTA!J$103:AN$103)</f>
        <v>98.460000000000008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-133</v>
      </c>
      <c r="AA10" s="75">
        <f>STOA!H10</f>
        <v>0.38</v>
      </c>
      <c r="AB10" s="75">
        <f>-STOA!N10</f>
        <v>-203.17</v>
      </c>
      <c r="AC10">
        <f t="shared" si="0"/>
        <v>13.494851540095036</v>
      </c>
      <c r="AD10">
        <f t="shared" si="1"/>
        <v>789.30519052254522</v>
      </c>
      <c r="AE10">
        <f>'IDT-1'!B10</f>
        <v>0</v>
      </c>
      <c r="AF10" s="24"/>
      <c r="AG10">
        <f t="shared" si="2"/>
        <v>789.30519052254522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-64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9.8041999999999998</v>
      </c>
      <c r="E11">
        <f>GT_NG!P11</f>
        <v>15.748376796168175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133.60500093538369</v>
      </c>
      <c r="J11">
        <f>Bawana_RLNG!P11</f>
        <v>0</v>
      </c>
      <c r="K11">
        <f>Bawana_Spot!P11</f>
        <v>139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638.96392951647181</v>
      </c>
      <c r="P11" s="36">
        <v>65.16</v>
      </c>
      <c r="Q11" s="36">
        <v>14.440000000000001</v>
      </c>
      <c r="R11" s="38">
        <v>0</v>
      </c>
      <c r="S11" s="38">
        <v>0</v>
      </c>
      <c r="T11" s="37">
        <f>SUMPRODUCT(LTA!J11:AN11,LTA!J$101:AN$101,LTA!J$103:AN$103)</f>
        <v>50.43</v>
      </c>
      <c r="U11" s="37">
        <f>SUMPRODUCT(LTA!J11:AN11,LTA!J$102:AN$102,LTA!J$103:AN$103)</f>
        <v>98.32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-146</v>
      </c>
      <c r="AA11" s="75">
        <f>STOA!H11</f>
        <v>0.38</v>
      </c>
      <c r="AB11" s="75">
        <f>-STOA!N11</f>
        <v>-203.17</v>
      </c>
      <c r="AC11">
        <f t="shared" si="0"/>
        <v>13.250825109451368</v>
      </c>
      <c r="AD11">
        <f t="shared" si="1"/>
        <v>744.43068213857237</v>
      </c>
      <c r="AE11">
        <f>'IDT-1'!B11</f>
        <v>0</v>
      </c>
      <c r="AF11" s="24"/>
      <c r="AG11">
        <f t="shared" si="2"/>
        <v>744.43068213857237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-59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9.2618399999999994</v>
      </c>
      <c r="E12">
        <f>GT_NG!P12</f>
        <v>15.748376796168175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133.60500093538369</v>
      </c>
      <c r="J12">
        <f>Bawana_RLNG!P12</f>
        <v>0</v>
      </c>
      <c r="K12">
        <f>Bawana_Spot!P12</f>
        <v>139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636.2075058464718</v>
      </c>
      <c r="P12" s="36">
        <v>65.16</v>
      </c>
      <c r="Q12" s="36">
        <v>14.440000000000001</v>
      </c>
      <c r="R12" s="38">
        <v>0</v>
      </c>
      <c r="S12" s="38">
        <v>0</v>
      </c>
      <c r="T12" s="37">
        <f>SUMPRODUCT(LTA!J12:AN12,LTA!J$101:AN$101,LTA!J$103:AN$103)</f>
        <v>51.41</v>
      </c>
      <c r="U12" s="37">
        <f>SUMPRODUCT(LTA!J12:AN12,LTA!J$102:AN$102,LTA!J$103:AN$103)</f>
        <v>98.47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-154</v>
      </c>
      <c r="AA12" s="75">
        <f>STOA!H12</f>
        <v>0.38</v>
      </c>
      <c r="AB12" s="75">
        <f>-STOA!N12</f>
        <v>-203.17</v>
      </c>
      <c r="AC12">
        <f t="shared" si="0"/>
        <v>13.30884774614737</v>
      </c>
      <c r="AD12">
        <f t="shared" si="1"/>
        <v>733.2038758318763</v>
      </c>
      <c r="AE12">
        <f>'IDT-1'!B12</f>
        <v>0</v>
      </c>
      <c r="AF12" s="24"/>
      <c r="AG12">
        <f t="shared" si="2"/>
        <v>733.2038758318763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-60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9.2618399999999994</v>
      </c>
      <c r="E13">
        <f>GT_NG!P13</f>
        <v>15.748376796168175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133.60500093538369</v>
      </c>
      <c r="J13">
        <f>Bawana_RLNG!P13</f>
        <v>0</v>
      </c>
      <c r="K13">
        <f>Bawana_Spot!P13</f>
        <v>139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634.89962212687624</v>
      </c>
      <c r="P13" s="36">
        <v>65.16</v>
      </c>
      <c r="Q13" s="36">
        <v>14.440000000000001</v>
      </c>
      <c r="R13" s="38">
        <v>0</v>
      </c>
      <c r="S13" s="38">
        <v>0</v>
      </c>
      <c r="T13" s="37">
        <f>SUMPRODUCT(LTA!J13:AN13,LTA!J$101:AN$101,LTA!J$103:AN$103)</f>
        <v>51.65</v>
      </c>
      <c r="U13" s="37">
        <f>SUMPRODUCT(LTA!J13:AN13,LTA!J$102:AN$102,LTA!J$103:AN$103)</f>
        <v>100.65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-151</v>
      </c>
      <c r="AA13" s="75">
        <f>STOA!H13</f>
        <v>0.38</v>
      </c>
      <c r="AB13" s="75">
        <f>-STOA!N13</f>
        <v>-203.17</v>
      </c>
      <c r="AC13">
        <f t="shared" si="0"/>
        <v>13.496083835125441</v>
      </c>
      <c r="AD13">
        <f t="shared" si="1"/>
        <v>713.1287560233028</v>
      </c>
      <c r="AE13">
        <f>'IDT-1'!B13</f>
        <v>0</v>
      </c>
      <c r="AF13" s="24"/>
      <c r="AG13">
        <f t="shared" si="2"/>
        <v>713.1287560233028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-84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9.2618399999999994</v>
      </c>
      <c r="E14">
        <f>GT_NG!P14</f>
        <v>15.748376796168175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133.60500093538369</v>
      </c>
      <c r="J14">
        <f>Bawana_RLNG!P14</f>
        <v>0</v>
      </c>
      <c r="K14">
        <f>Bawana_Spot!P14</f>
        <v>139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634.89962212687624</v>
      </c>
      <c r="P14" s="36">
        <v>65.16</v>
      </c>
      <c r="Q14" s="36">
        <v>14.440000000000001</v>
      </c>
      <c r="R14" s="38">
        <v>0</v>
      </c>
      <c r="S14" s="38">
        <v>0</v>
      </c>
      <c r="T14" s="37">
        <f>SUMPRODUCT(LTA!J14:AN14,LTA!J$101:AN$101,LTA!J$103:AN$103)</f>
        <v>52.59</v>
      </c>
      <c r="U14" s="37">
        <f>SUMPRODUCT(LTA!J14:AN14,LTA!J$102:AN$102,LTA!J$103:AN$103)</f>
        <v>100.69999999999999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-154</v>
      </c>
      <c r="AA14" s="75">
        <f>STOA!H14</f>
        <v>0.38</v>
      </c>
      <c r="AB14" s="75">
        <f>-STOA!N14</f>
        <v>-203.17</v>
      </c>
      <c r="AC14">
        <f t="shared" si="0"/>
        <v>13.555226781474772</v>
      </c>
      <c r="AD14">
        <f t="shared" si="1"/>
        <v>708.0596130769535</v>
      </c>
      <c r="AE14">
        <f>'IDT-1'!B14</f>
        <v>0</v>
      </c>
      <c r="AF14" s="24"/>
      <c r="AG14">
        <f t="shared" si="2"/>
        <v>708.0596130769535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-87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9.2618399999999994</v>
      </c>
      <c r="E15">
        <f>GT_NG!P15</f>
        <v>15.748376796168175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133.60500093538369</v>
      </c>
      <c r="J15">
        <f>Bawana_RLNG!P15</f>
        <v>0</v>
      </c>
      <c r="K15">
        <f>Bawana_Spot!P15</f>
        <v>139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634.08199556490672</v>
      </c>
      <c r="P15" s="36">
        <v>57.75</v>
      </c>
      <c r="Q15" s="36">
        <v>14.440000000000001</v>
      </c>
      <c r="R15" s="38">
        <v>0</v>
      </c>
      <c r="S15" s="38">
        <v>0</v>
      </c>
      <c r="T15" s="37">
        <f>SUMPRODUCT(LTA!J15:AN15,LTA!J$101:AN$101,LTA!J$103:AN$103)</f>
        <v>54.379999999999995</v>
      </c>
      <c r="U15" s="37">
        <f>SUMPRODUCT(LTA!J15:AN15,LTA!J$102:AN$102,LTA!J$103:AN$103)</f>
        <v>100.78999999999999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-149</v>
      </c>
      <c r="AA15" s="75">
        <f>STOA!H15</f>
        <v>0.38</v>
      </c>
      <c r="AB15" s="75">
        <f>-STOA!N15</f>
        <v>-203.17</v>
      </c>
      <c r="AC15">
        <f t="shared" si="0"/>
        <v>13.501906718354229</v>
      </c>
      <c r="AD15">
        <f t="shared" si="1"/>
        <v>701.76530657810429</v>
      </c>
      <c r="AE15">
        <f>'IDT-1'!B15</f>
        <v>0</v>
      </c>
      <c r="AF15" s="24"/>
      <c r="AG15">
        <f t="shared" si="2"/>
        <v>701.76530657810429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-92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9.2618399999999994</v>
      </c>
      <c r="E16">
        <f>GT_NG!P16</f>
        <v>15.748376796168175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133.60500093538369</v>
      </c>
      <c r="J16">
        <f>Bawana_RLNG!P16</f>
        <v>0</v>
      </c>
      <c r="K16">
        <f>Bawana_Spot!P16</f>
        <v>139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634.08199556490672</v>
      </c>
      <c r="P16" s="36">
        <v>57.75</v>
      </c>
      <c r="Q16" s="36">
        <v>14.440000000000001</v>
      </c>
      <c r="R16" s="38">
        <v>0</v>
      </c>
      <c r="S16" s="38">
        <v>0</v>
      </c>
      <c r="T16" s="37">
        <f>SUMPRODUCT(LTA!J16:AN16,LTA!J$101:AN$101,LTA!J$103:AN$103)</f>
        <v>55.15</v>
      </c>
      <c r="U16" s="37">
        <f>SUMPRODUCT(LTA!J16:AN16,LTA!J$102:AN$102,LTA!J$103:AN$103)</f>
        <v>100.66999999999999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-147</v>
      </c>
      <c r="AA16" s="75">
        <f>STOA!H16</f>
        <v>0.38</v>
      </c>
      <c r="AB16" s="75">
        <f>-STOA!N16</f>
        <v>-203.17</v>
      </c>
      <c r="AC16">
        <f t="shared" si="0"/>
        <v>13.51583787607912</v>
      </c>
      <c r="AD16">
        <f t="shared" si="1"/>
        <v>701.40137542037974</v>
      </c>
      <c r="AE16">
        <f>'IDT-1'!B16</f>
        <v>0</v>
      </c>
      <c r="AF16" s="24"/>
      <c r="AG16">
        <f t="shared" si="2"/>
        <v>701.40137542037974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-95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9.2618399999999994</v>
      </c>
      <c r="E17">
        <f>GT_NG!P17</f>
        <v>15.748376796168175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133.60500093538369</v>
      </c>
      <c r="J17">
        <f>Bawana_RLNG!P17</f>
        <v>0</v>
      </c>
      <c r="K17">
        <f>Bawana_Spot!P17</f>
        <v>139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642.48288806490677</v>
      </c>
      <c r="P17" s="36">
        <v>57.75</v>
      </c>
      <c r="Q17" s="36">
        <v>14.440000000000001</v>
      </c>
      <c r="R17" s="38">
        <v>0</v>
      </c>
      <c r="S17" s="38">
        <v>0</v>
      </c>
      <c r="T17" s="37">
        <f>SUMPRODUCT(LTA!J17:AN17,LTA!J$101:AN$101,LTA!J$103:AN$103)</f>
        <v>56.56</v>
      </c>
      <c r="U17" s="37">
        <f>SUMPRODUCT(LTA!J17:AN17,LTA!J$102:AN$102,LTA!J$103:AN$103)</f>
        <v>99.59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-144</v>
      </c>
      <c r="AA17" s="75">
        <f>STOA!H17</f>
        <v>0.38</v>
      </c>
      <c r="AB17" s="75">
        <f>-STOA!N17</f>
        <v>-203.17</v>
      </c>
      <c r="AC17">
        <f t="shared" si="0"/>
        <v>13.48752348038045</v>
      </c>
      <c r="AD17">
        <f t="shared" si="1"/>
        <v>722.16058231607826</v>
      </c>
      <c r="AE17">
        <f>'IDT-1'!B17</f>
        <v>0</v>
      </c>
      <c r="AF17" s="24"/>
      <c r="AG17">
        <f t="shared" si="2"/>
        <v>722.16058231607826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-86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9.2618399999999994</v>
      </c>
      <c r="E18">
        <f>GT_NG!P18</f>
        <v>15.748376796168175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133.60500093538369</v>
      </c>
      <c r="J18">
        <f>Bawana_RLNG!P18</f>
        <v>0</v>
      </c>
      <c r="K18">
        <f>Bawana_Spot!P18</f>
        <v>139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642.48288806490677</v>
      </c>
      <c r="P18" s="36">
        <v>57.75</v>
      </c>
      <c r="Q18" s="36">
        <v>14.440000000000001</v>
      </c>
      <c r="R18" s="38">
        <v>0</v>
      </c>
      <c r="S18" s="38">
        <v>0</v>
      </c>
      <c r="T18" s="37">
        <f>SUMPRODUCT(LTA!J18:AN18,LTA!J$101:AN$101,LTA!J$103:AN$103)</f>
        <v>57.44</v>
      </c>
      <c r="U18" s="37">
        <f>SUMPRODUCT(LTA!J18:AN18,LTA!J$102:AN$102,LTA!J$103:AN$103)</f>
        <v>100.62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-149</v>
      </c>
      <c r="AA18" s="75">
        <f>STOA!H18</f>
        <v>0.38</v>
      </c>
      <c r="AB18" s="75">
        <f>-STOA!N18</f>
        <v>-203.17</v>
      </c>
      <c r="AC18">
        <f t="shared" si="0"/>
        <v>13.461211691756004</v>
      </c>
      <c r="AD18">
        <f t="shared" si="1"/>
        <v>729.09689410470264</v>
      </c>
      <c r="AE18">
        <f>'IDT-1'!B18</f>
        <v>0</v>
      </c>
      <c r="AF18" s="24"/>
      <c r="AG18">
        <f t="shared" si="2"/>
        <v>729.09689410470264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-76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9.2618399999999994</v>
      </c>
      <c r="E19">
        <f>GT_NG!P19</f>
        <v>15.748376796168175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133.60500093538369</v>
      </c>
      <c r="J19">
        <f>Bawana_RLNG!P19</f>
        <v>0</v>
      </c>
      <c r="K19">
        <f>Bawana_Spot!P19</f>
        <v>139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655.48663275274771</v>
      </c>
      <c r="P19" s="36">
        <v>57.75</v>
      </c>
      <c r="Q19" s="36">
        <v>14.440000000000001</v>
      </c>
      <c r="R19" s="38">
        <v>0</v>
      </c>
      <c r="S19" s="38">
        <v>0</v>
      </c>
      <c r="T19" s="37">
        <f>SUMPRODUCT(LTA!J19:AN19,LTA!J$101:AN$101,LTA!J$103:AN$103)</f>
        <v>61.78</v>
      </c>
      <c r="U19" s="37">
        <f>SUMPRODUCT(LTA!J19:AN19,LTA!J$102:AN$102,LTA!J$103:AN$103)</f>
        <v>101.62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-147</v>
      </c>
      <c r="AA19" s="75">
        <f>STOA!H19</f>
        <v>0.38</v>
      </c>
      <c r="AB19" s="75">
        <f>-STOA!N19</f>
        <v>-203.17</v>
      </c>
      <c r="AC19">
        <f t="shared" si="0"/>
        <v>13.496702938985422</v>
      </c>
      <c r="AD19">
        <f t="shared" si="1"/>
        <v>761.40514754531443</v>
      </c>
      <c r="AE19">
        <f>'IDT-1'!B19</f>
        <v>0</v>
      </c>
      <c r="AF19" s="24"/>
      <c r="AG19">
        <f t="shared" si="2"/>
        <v>761.40514754531443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-64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9.2618399999999994</v>
      </c>
      <c r="E20">
        <f>GT_NG!P20</f>
        <v>15.748376796168175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133.60500093538369</v>
      </c>
      <c r="J20">
        <f>Bawana_RLNG!P20</f>
        <v>0</v>
      </c>
      <c r="K20">
        <f>Bawana_Spot!P20</f>
        <v>139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654.55320025274773</v>
      </c>
      <c r="P20" s="36">
        <v>57.75</v>
      </c>
      <c r="Q20" s="36">
        <v>14.440000000000001</v>
      </c>
      <c r="R20" s="38">
        <v>0</v>
      </c>
      <c r="S20" s="38">
        <v>0</v>
      </c>
      <c r="T20" s="37">
        <f>SUMPRODUCT(LTA!J20:AN20,LTA!J$101:AN$101,LTA!J$103:AN$103)</f>
        <v>61.36</v>
      </c>
      <c r="U20" s="37">
        <f>SUMPRODUCT(LTA!J20:AN20,LTA!J$102:AN$102,LTA!J$103:AN$103)</f>
        <v>101.82999999999998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-118</v>
      </c>
      <c r="AA20" s="75">
        <f>STOA!H20</f>
        <v>0.38</v>
      </c>
      <c r="AB20" s="75">
        <f>-STOA!N20</f>
        <v>-203.17</v>
      </c>
      <c r="AC20">
        <f t="shared" si="0"/>
        <v>13.283790320588084</v>
      </c>
      <c r="AD20">
        <f t="shared" si="1"/>
        <v>784.47462766371154</v>
      </c>
      <c r="AE20">
        <f>'IDT-1'!B20</f>
        <v>0</v>
      </c>
      <c r="AF20" s="24"/>
      <c r="AG20">
        <f t="shared" si="2"/>
        <v>784.47462766371154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-69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9.2618399999999994</v>
      </c>
      <c r="E21">
        <f>GT_NG!P21</f>
        <v>15.748376796168175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133.60500093538369</v>
      </c>
      <c r="J21">
        <f>Bawana_RLNG!P21</f>
        <v>0</v>
      </c>
      <c r="K21">
        <f>Bawana_Spot!P21</f>
        <v>139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654.55320025274773</v>
      </c>
      <c r="P21" s="36">
        <v>57.75</v>
      </c>
      <c r="Q21" s="36">
        <v>14.440000000000001</v>
      </c>
      <c r="R21" s="38">
        <v>0</v>
      </c>
      <c r="S21" s="38">
        <v>0</v>
      </c>
      <c r="T21" s="37">
        <f>SUMPRODUCT(LTA!J21:AN21,LTA!J$101:AN$101,LTA!J$103:AN$103)</f>
        <v>69.58</v>
      </c>
      <c r="U21" s="37">
        <f>SUMPRODUCT(LTA!J21:AN21,LTA!J$102:AN$102,LTA!J$103:AN$103)</f>
        <v>101.69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-85</v>
      </c>
      <c r="AA21" s="75">
        <f>STOA!H21</f>
        <v>0.38</v>
      </c>
      <c r="AB21" s="75">
        <f>-STOA!N21</f>
        <v>-203.17</v>
      </c>
      <c r="AC21">
        <f t="shared" si="0"/>
        <v>13.156825692915636</v>
      </c>
      <c r="AD21">
        <f t="shared" si="1"/>
        <v>815.68159229138416</v>
      </c>
      <c r="AE21">
        <f>'IDT-1'!B21</f>
        <v>0</v>
      </c>
      <c r="AF21" s="24"/>
      <c r="AG21">
        <f t="shared" si="2"/>
        <v>815.68159229138416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-79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9.2618399999999994</v>
      </c>
      <c r="E22">
        <f>GT_NG!P22</f>
        <v>15.748376796168175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133.60500093538369</v>
      </c>
      <c r="J22">
        <f>Bawana_RLNG!P22</f>
        <v>0</v>
      </c>
      <c r="K22">
        <f>Bawana_Spot!P22</f>
        <v>139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654.55320025274773</v>
      </c>
      <c r="P22" s="36">
        <v>57.75</v>
      </c>
      <c r="Q22" s="36">
        <v>14.440000000000001</v>
      </c>
      <c r="R22" s="38">
        <v>0</v>
      </c>
      <c r="S22" s="38">
        <v>0</v>
      </c>
      <c r="T22" s="37">
        <f>SUMPRODUCT(LTA!J22:AN22,LTA!J$101:AN$101,LTA!J$103:AN$103)</f>
        <v>69.19</v>
      </c>
      <c r="U22" s="37">
        <f>SUMPRODUCT(LTA!J22:AN22,LTA!J$102:AN$102,LTA!J$103:AN$103)</f>
        <v>101.48000000000002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-47</v>
      </c>
      <c r="AA22" s="75">
        <f>STOA!H22</f>
        <v>0.38</v>
      </c>
      <c r="AB22" s="75">
        <f>-STOA!N22</f>
        <v>-203.17</v>
      </c>
      <c r="AC22">
        <f t="shared" si="0"/>
        <v>12.855295172544521</v>
      </c>
      <c r="AD22">
        <f t="shared" si="1"/>
        <v>850.38312281175536</v>
      </c>
      <c r="AE22">
        <f>'IDT-1'!B22</f>
        <v>0</v>
      </c>
      <c r="AF22" s="24"/>
      <c r="AG22">
        <f t="shared" si="2"/>
        <v>850.38312281175536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-82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9.2618399999999994</v>
      </c>
      <c r="E23">
        <f>GT_NG!P23</f>
        <v>15.748376796168175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133.60500093538369</v>
      </c>
      <c r="J23">
        <f>Bawana_RLNG!P23</f>
        <v>0</v>
      </c>
      <c r="K23">
        <f>Bawana_Spot!P23</f>
        <v>139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662.31866556359364</v>
      </c>
      <c r="P23" s="36">
        <v>57.75</v>
      </c>
      <c r="Q23" s="36">
        <v>14.440000000000001</v>
      </c>
      <c r="R23" s="38">
        <v>0</v>
      </c>
      <c r="S23" s="38">
        <v>0</v>
      </c>
      <c r="T23" s="37">
        <f>SUMPRODUCT(LTA!J23:AN23,LTA!J$101:AN$101,LTA!J$103:AN$103)</f>
        <v>67.91</v>
      </c>
      <c r="U23" s="37">
        <f>SUMPRODUCT(LTA!J23:AN23,LTA!J$102:AN$102,LTA!J$103:AN$103)</f>
        <v>100.19999999999999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-203.17</v>
      </c>
      <c r="AC23">
        <f t="shared" si="0"/>
        <v>12.424636248561839</v>
      </c>
      <c r="AD23">
        <f t="shared" si="1"/>
        <v>912.01924704658404</v>
      </c>
      <c r="AE23">
        <f>'IDT-1'!B23</f>
        <v>0</v>
      </c>
      <c r="AF23" s="24"/>
      <c r="AG23">
        <f t="shared" si="2"/>
        <v>912.01924704658404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-73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9.2618399999999994</v>
      </c>
      <c r="E24">
        <f>GT_NG!P24</f>
        <v>15.748376796168175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133.60500093538369</v>
      </c>
      <c r="J24">
        <f>Bawana_RLNG!P24</f>
        <v>0</v>
      </c>
      <c r="K24">
        <f>Bawana_Spot!P24</f>
        <v>139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670.32512556359359</v>
      </c>
      <c r="P24" s="36">
        <v>57.75</v>
      </c>
      <c r="Q24" s="36">
        <v>24.35560843699297</v>
      </c>
      <c r="R24" s="38">
        <v>0</v>
      </c>
      <c r="S24" s="38">
        <v>0</v>
      </c>
      <c r="T24" s="37">
        <f>SUMPRODUCT(LTA!J24:AN24,LTA!J$101:AN$101,LTA!J$103:AN$103)</f>
        <v>66.710000000000008</v>
      </c>
      <c r="U24" s="37">
        <f>SUMPRODUCT(LTA!J24:AN24,LTA!J$102:AN$102,LTA!J$103:AN$103)</f>
        <v>98.85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-203.17</v>
      </c>
      <c r="AC24">
        <f t="shared" si="0"/>
        <v>12.06243447538901</v>
      </c>
      <c r="AD24">
        <f t="shared" si="1"/>
        <v>985.75351725674943</v>
      </c>
      <c r="AE24">
        <f>'IDT-1'!B24</f>
        <v>0</v>
      </c>
      <c r="AF24" s="24"/>
      <c r="AG24">
        <f t="shared" si="2"/>
        <v>985.75351725674943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9.2618399999999994</v>
      </c>
      <c r="E25">
        <f>GT_NG!P25</f>
        <v>15.748376796168175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133.60999999999999</v>
      </c>
      <c r="J25">
        <f>Bawana_RLNG!P25</f>
        <v>0</v>
      </c>
      <c r="K25">
        <f>Bawana_Spot!P25</f>
        <v>139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775.24292060044104</v>
      </c>
      <c r="P25" s="36">
        <v>117.64999999999999</v>
      </c>
      <c r="Q25" s="36">
        <v>38.129999999999995</v>
      </c>
      <c r="R25" s="38">
        <v>0</v>
      </c>
      <c r="S25" s="38">
        <v>0</v>
      </c>
      <c r="T25" s="37">
        <f>SUMPRODUCT(LTA!J25:AN25,LTA!J$101:AN$101,LTA!J$103:AN$103)</f>
        <v>65.58</v>
      </c>
      <c r="U25" s="37">
        <f>SUMPRODUCT(LTA!J25:AN25,LTA!J$102:AN$102,LTA!J$103:AN$103)</f>
        <v>92.81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-203.17</v>
      </c>
      <c r="AC25">
        <f t="shared" si="0"/>
        <v>14.205528926136358</v>
      </c>
      <c r="AD25">
        <f t="shared" si="1"/>
        <v>1072.0376084704728</v>
      </c>
      <c r="AE25">
        <f>'IDT-1'!B25</f>
        <v>0</v>
      </c>
      <c r="AF25" s="24"/>
      <c r="AG25">
        <f t="shared" si="2"/>
        <v>1072.0376084704728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-98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9.2618399999999994</v>
      </c>
      <c r="E26">
        <f>GT_NG!P26</f>
        <v>15.748376796168175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133.60999999999999</v>
      </c>
      <c r="J26">
        <f>Bawana_RLNG!P26</f>
        <v>0</v>
      </c>
      <c r="K26">
        <f>Bawana_Spot!P26</f>
        <v>139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843.56230751019677</v>
      </c>
      <c r="P26" s="36">
        <v>117.64</v>
      </c>
      <c r="Q26" s="36">
        <v>38.129999999999995</v>
      </c>
      <c r="R26" s="38">
        <v>0</v>
      </c>
      <c r="S26" s="38">
        <v>0</v>
      </c>
      <c r="T26" s="37">
        <f>SUMPRODUCT(LTA!J26:AN26,LTA!J$101:AN$101,LTA!J$103:AN$103)</f>
        <v>64.36</v>
      </c>
      <c r="U26" s="37">
        <f>SUMPRODUCT(LTA!J26:AN26,LTA!J$102:AN$102,LTA!J$103:AN$103)</f>
        <v>90.97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-203.17</v>
      </c>
      <c r="AC26">
        <f t="shared" si="0"/>
        <v>14.347008205383629</v>
      </c>
      <c r="AD26">
        <f t="shared" si="1"/>
        <v>1185.1455161009812</v>
      </c>
      <c r="AE26">
        <f>'IDT-1'!B26</f>
        <v>0</v>
      </c>
      <c r="AF26" s="24"/>
      <c r="AG26">
        <f t="shared" si="2"/>
        <v>1185.1455161009812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-50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9.2618399999999994</v>
      </c>
      <c r="E27">
        <f>GT_NG!P27</f>
        <v>15.748376796168175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132.16</v>
      </c>
      <c r="J27">
        <f>Bawana_RLNG!P27</f>
        <v>0</v>
      </c>
      <c r="K27">
        <f>Bawana_Spot!P27</f>
        <v>139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925.57535513316077</v>
      </c>
      <c r="P27" s="36">
        <v>117.64</v>
      </c>
      <c r="Q27" s="36">
        <v>38.129999999999995</v>
      </c>
      <c r="R27" s="38">
        <v>0</v>
      </c>
      <c r="S27" s="38">
        <v>0</v>
      </c>
      <c r="T27" s="37">
        <f>SUMPRODUCT(LTA!J27:AN27,LTA!J$101:AN$101,LTA!J$103:AN$103)</f>
        <v>53.58</v>
      </c>
      <c r="U27" s="37">
        <f>SUMPRODUCT(LTA!J27:AN27,LTA!J$102:AN$102,LTA!J$103:AN$103)</f>
        <v>89.759999999999991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3.85</v>
      </c>
      <c r="Z27" s="34">
        <f>IEX!N27</f>
        <v>0</v>
      </c>
      <c r="AA27" s="75">
        <f>STOA!H27</f>
        <v>0.43</v>
      </c>
      <c r="AB27" s="75">
        <f>-STOA!N27</f>
        <v>-237.07</v>
      </c>
      <c r="AC27">
        <f t="shared" si="0"/>
        <v>15.005372166045813</v>
      </c>
      <c r="AD27">
        <f t="shared" si="1"/>
        <v>1295.2001997632831</v>
      </c>
      <c r="AE27">
        <f>'IDT-1'!B27</f>
        <v>0</v>
      </c>
      <c r="AF27" s="24"/>
      <c r="AG27">
        <f t="shared" si="2"/>
        <v>1295.2001997632831</v>
      </c>
      <c r="AI27" s="34">
        <f>PXIL!H27</f>
        <v>0</v>
      </c>
      <c r="AJ27" s="34">
        <f>PXIL!N27</f>
        <v>0</v>
      </c>
      <c r="AK27" s="34">
        <f>RTM_IEX!H27</f>
        <v>22.14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9.2618399999999994</v>
      </c>
      <c r="E28">
        <f>GT_NG!P28</f>
        <v>15.748376796168175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112.55560329674623</v>
      </c>
      <c r="J28">
        <f>Bawana_RLNG!P28</f>
        <v>0</v>
      </c>
      <c r="K28">
        <f>Bawana_Spot!P28</f>
        <v>199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983.73166632452399</v>
      </c>
      <c r="P28" s="36">
        <v>117.64548299163017</v>
      </c>
      <c r="Q28" s="36">
        <v>38.14</v>
      </c>
      <c r="R28" s="38">
        <v>0.98</v>
      </c>
      <c r="S28" s="38">
        <v>0</v>
      </c>
      <c r="T28" s="37">
        <f>SUMPRODUCT(LTA!J28:AN28,LTA!J$101:AN$101,LTA!J$103:AN$103)</f>
        <v>52.510000000000005</v>
      </c>
      <c r="U28" s="37">
        <f>SUMPRODUCT(LTA!J28:AN28,LTA!J$102:AN$102,LTA!J$103:AN$103)</f>
        <v>88.259999999999991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120.32</v>
      </c>
      <c r="Z28" s="34">
        <f>IEX!N28</f>
        <v>0</v>
      </c>
      <c r="AA28" s="75">
        <f>STOA!H28</f>
        <v>0.43</v>
      </c>
      <c r="AB28" s="75">
        <f>-STOA!N28</f>
        <v>-237.07</v>
      </c>
      <c r="AC28">
        <f t="shared" si="0"/>
        <v>16.85801787889741</v>
      </c>
      <c r="AD28">
        <f t="shared" si="1"/>
        <v>1455.6549515301713</v>
      </c>
      <c r="AE28">
        <f>'IDT-1'!B28</f>
        <v>0</v>
      </c>
      <c r="AF28" s="24"/>
      <c r="AG28">
        <f t="shared" si="2"/>
        <v>1455.6549515301713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-29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9.2618399999999994</v>
      </c>
      <c r="E29">
        <f>GT_NG!P29</f>
        <v>15.748376796168175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102.55599390648803</v>
      </c>
      <c r="J29">
        <f>Bawana_RLNG!P29</f>
        <v>0</v>
      </c>
      <c r="K29">
        <f>Bawana_Spot!P29</f>
        <v>229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1018.2317690095625</v>
      </c>
      <c r="P29" s="36">
        <v>117.64548299163017</v>
      </c>
      <c r="Q29" s="36">
        <v>38.14</v>
      </c>
      <c r="R29" s="38">
        <v>3.0452044025157226</v>
      </c>
      <c r="S29" s="38">
        <v>0</v>
      </c>
      <c r="T29" s="37">
        <f>SUMPRODUCT(LTA!J29:AN29,LTA!J$101:AN$101,LTA!J$103:AN$103)</f>
        <v>51.879999999999995</v>
      </c>
      <c r="U29" s="37">
        <f>SUMPRODUCT(LTA!J29:AN29,LTA!J$102:AN$102,LTA!J$103:AN$103)</f>
        <v>87.199999999999989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144.81</v>
      </c>
      <c r="AB29" s="75">
        <f>-STOA!N29</f>
        <v>-237.07</v>
      </c>
      <c r="AC29">
        <f t="shared" si="0"/>
        <v>17.529548897279586</v>
      </c>
      <c r="AD29">
        <f t="shared" si="1"/>
        <v>1532.9191182090856</v>
      </c>
      <c r="AE29">
        <f>'IDT-1'!B29</f>
        <v>62</v>
      </c>
      <c r="AF29" s="24"/>
      <c r="AG29">
        <f t="shared" si="2"/>
        <v>1594.9191182090856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9.2618399999999994</v>
      </c>
      <c r="E30">
        <f>GT_NG!P30</f>
        <v>15.748376796168175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102.55599390648803</v>
      </c>
      <c r="J30">
        <f>Bawana_RLNG!P30</f>
        <v>0</v>
      </c>
      <c r="K30">
        <f>Bawana_Spot!P30</f>
        <v>219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1097.8204837986461</v>
      </c>
      <c r="P30" s="36">
        <v>117.64548299163017</v>
      </c>
      <c r="Q30" s="36">
        <v>38.14</v>
      </c>
      <c r="R30" s="38">
        <v>7.8299999999999983</v>
      </c>
      <c r="S30" s="38">
        <v>0</v>
      </c>
      <c r="T30" s="37">
        <f>SUMPRODUCT(LTA!J30:AN30,LTA!J$101:AN$101,LTA!J$103:AN$103)</f>
        <v>50.769999999999996</v>
      </c>
      <c r="U30" s="37">
        <f>SUMPRODUCT(LTA!J30:AN30,LTA!J$102:AN$102,LTA!J$103:AN$103)</f>
        <v>86.669999999999987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144.81</v>
      </c>
      <c r="AB30" s="75">
        <f>-STOA!N30</f>
        <v>-237.07</v>
      </c>
      <c r="AC30">
        <f t="shared" si="0"/>
        <v>18.013443018653419</v>
      </c>
      <c r="AD30">
        <f t="shared" si="1"/>
        <v>1620.1687344742793</v>
      </c>
      <c r="AE30">
        <f>'IDT-1'!B30</f>
        <v>64</v>
      </c>
      <c r="AF30" s="24"/>
      <c r="AG30">
        <f t="shared" si="2"/>
        <v>1684.1687344742793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-15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9.2618399999999994</v>
      </c>
      <c r="E31">
        <f>GT_NG!P31</f>
        <v>15.748376796168175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102.55599390648803</v>
      </c>
      <c r="J31">
        <f>Bawana_RLNG!P31</f>
        <v>0</v>
      </c>
      <c r="K31">
        <f>Bawana_Spot!P31</f>
        <v>209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1105.085062427381</v>
      </c>
      <c r="P31" s="36">
        <v>117.64548299163017</v>
      </c>
      <c r="Q31" s="36">
        <v>38.14</v>
      </c>
      <c r="R31" s="38">
        <v>17.59</v>
      </c>
      <c r="S31" s="38">
        <v>0</v>
      </c>
      <c r="T31" s="37">
        <f>SUMPRODUCT(LTA!J31:AN31,LTA!J$101:AN$101,LTA!J$103:AN$103)</f>
        <v>31.75</v>
      </c>
      <c r="U31" s="37">
        <f>SUMPRODUCT(LTA!J31:AN31,LTA!J$102:AN$102,LTA!J$103:AN$103)</f>
        <v>70.27000000000001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188.17</v>
      </c>
      <c r="AB31" s="75">
        <f>-STOA!N31</f>
        <v>-237.07</v>
      </c>
      <c r="AC31">
        <f t="shared" si="0"/>
        <v>18.384809053156577</v>
      </c>
      <c r="AD31">
        <f t="shared" si="1"/>
        <v>1605.7619470685108</v>
      </c>
      <c r="AE31">
        <f>'IDT-1'!B31</f>
        <v>77.001999999999995</v>
      </c>
      <c r="AF31" s="24"/>
      <c r="AG31">
        <f t="shared" si="2"/>
        <v>1682.7639470685108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9.2618399999999994</v>
      </c>
      <c r="E32">
        <f>GT_NG!P32</f>
        <v>15.748376796168175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102.55599390648803</v>
      </c>
      <c r="J32">
        <f>Bawana_RLNG!P32</f>
        <v>0</v>
      </c>
      <c r="K32">
        <f>Bawana_Spot!P32</f>
        <v>209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1116.5634843823809</v>
      </c>
      <c r="P32" s="36">
        <v>117.64548299163017</v>
      </c>
      <c r="Q32" s="36">
        <v>38.14</v>
      </c>
      <c r="R32" s="38">
        <v>31.19</v>
      </c>
      <c r="S32" s="38">
        <v>0</v>
      </c>
      <c r="T32" s="37">
        <f>SUMPRODUCT(LTA!J32:AN32,LTA!J$101:AN$101,LTA!J$103:AN$103)</f>
        <v>31.94</v>
      </c>
      <c r="U32" s="37">
        <f>SUMPRODUCT(LTA!J32:AN32,LTA!J$102:AN$102,LTA!J$103:AN$103)</f>
        <v>67.58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96.89</v>
      </c>
      <c r="Z32" s="34">
        <f>IEX!N32</f>
        <v>0</v>
      </c>
      <c r="AA32" s="75">
        <f>STOA!H32</f>
        <v>188.17</v>
      </c>
      <c r="AB32" s="75">
        <f>-STOA!N32</f>
        <v>-237.07</v>
      </c>
      <c r="AC32">
        <f t="shared" si="0"/>
        <v>19.878065898425692</v>
      </c>
      <c r="AD32">
        <f t="shared" si="1"/>
        <v>1729.8171121782418</v>
      </c>
      <c r="AE32">
        <f>'IDT-1'!B32</f>
        <v>29.274000000000001</v>
      </c>
      <c r="AF32" s="24"/>
      <c r="AG32">
        <f t="shared" si="2"/>
        <v>1759.0911121782419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-70</v>
      </c>
      <c r="AM32" s="34">
        <f>RTM_PXI!H32</f>
        <v>0</v>
      </c>
      <c r="AN32" s="34">
        <f>RTM_PXI!N32</f>
        <v>0</v>
      </c>
      <c r="AO32" s="148">
        <f>GDAM_IEX!H32</f>
        <v>32.08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9.2618399999999994</v>
      </c>
      <c r="E33">
        <f>GT_NG!P33</f>
        <v>15.748376796168175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102.55599390648803</v>
      </c>
      <c r="J33">
        <f>Bawana_RLNG!P33</f>
        <v>0</v>
      </c>
      <c r="K33">
        <f>Bawana_Spot!P33</f>
        <v>269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1116.5366792302236</v>
      </c>
      <c r="P33" s="36">
        <v>117.64548299163017</v>
      </c>
      <c r="Q33" s="36">
        <v>38.14</v>
      </c>
      <c r="R33" s="38">
        <v>41.9</v>
      </c>
      <c r="S33" s="38">
        <v>0</v>
      </c>
      <c r="T33" s="37">
        <f>SUMPRODUCT(LTA!J33:AN33,LTA!J$101:AN$101,LTA!J$103:AN$103)</f>
        <v>37.32</v>
      </c>
      <c r="U33" s="37">
        <f>SUMPRODUCT(LTA!J33:AN33,LTA!J$102:AN$102,LTA!J$103:AN$103)</f>
        <v>65.709999999999994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90.68</v>
      </c>
      <c r="Z33" s="34">
        <f>IEX!N33</f>
        <v>0</v>
      </c>
      <c r="AA33" s="75">
        <f>STOA!H33</f>
        <v>192.98</v>
      </c>
      <c r="AB33" s="75">
        <f>-STOA!N33</f>
        <v>-237.07</v>
      </c>
      <c r="AC33">
        <f t="shared" si="0"/>
        <v>20.192500533453337</v>
      </c>
      <c r="AD33">
        <f t="shared" si="1"/>
        <v>1871.3758723910569</v>
      </c>
      <c r="AE33">
        <f>'IDT-1'!B33</f>
        <v>0</v>
      </c>
      <c r="AF33" s="24"/>
      <c r="AG33">
        <f t="shared" si="2"/>
        <v>1871.3758723910569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-18</v>
      </c>
      <c r="AM33" s="34">
        <f>RTM_PXI!H33</f>
        <v>0</v>
      </c>
      <c r="AN33" s="34">
        <f>RTM_PXI!N33</f>
        <v>0</v>
      </c>
      <c r="AO33" s="148">
        <f>GDAM_IEX!H33</f>
        <v>49.16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9.2618399999999994</v>
      </c>
      <c r="E34">
        <f>GT_NG!P34</f>
        <v>15.748376796168175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102.55599390648803</v>
      </c>
      <c r="J34">
        <f>Bawana_RLNG!P34</f>
        <v>0</v>
      </c>
      <c r="K34">
        <f>Bawana_Spot!P34</f>
        <v>288.42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1096.5955580302236</v>
      </c>
      <c r="P34" s="36">
        <v>117.64548299163017</v>
      </c>
      <c r="Q34" s="36">
        <v>38.14</v>
      </c>
      <c r="R34" s="38">
        <v>44.5</v>
      </c>
      <c r="S34" s="38">
        <v>0</v>
      </c>
      <c r="T34" s="37">
        <f>SUMPRODUCT(LTA!J34:AN34,LTA!J$101:AN$101,LTA!J$103:AN$103)</f>
        <v>53.09</v>
      </c>
      <c r="U34" s="37">
        <f>SUMPRODUCT(LTA!J34:AN34,LTA!J$102:AN$102,LTA!J$103:AN$103)</f>
        <v>63.919999999999995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82.04</v>
      </c>
      <c r="Z34" s="34">
        <f>IEX!N34</f>
        <v>0</v>
      </c>
      <c r="AA34" s="75">
        <f>STOA!H34</f>
        <v>192.98</v>
      </c>
      <c r="AB34" s="75">
        <f>-STOA!N34</f>
        <v>-237.07</v>
      </c>
      <c r="AC34">
        <f t="shared" si="0"/>
        <v>20.261725853574223</v>
      </c>
      <c r="AD34">
        <f t="shared" si="1"/>
        <v>1895.6155258709359</v>
      </c>
      <c r="AE34">
        <f>'IDT-1'!B34</f>
        <v>0</v>
      </c>
      <c r="AF34" s="24"/>
      <c r="AG34">
        <f t="shared" si="2"/>
        <v>1895.6155258709359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-10</v>
      </c>
      <c r="AM34" s="34">
        <f>RTM_PXI!H34</f>
        <v>0</v>
      </c>
      <c r="AN34" s="34">
        <f>RTM_PXI!N34</f>
        <v>0</v>
      </c>
      <c r="AO34" s="148">
        <f>GDAM_IEX!H34</f>
        <v>58.05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9.2618399999999994</v>
      </c>
      <c r="E35">
        <f>GT_NG!P35</f>
        <v>15.748376796168175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102.55599390648803</v>
      </c>
      <c r="J35">
        <f>Bawana_RLNG!P35</f>
        <v>0</v>
      </c>
      <c r="K35">
        <f>Bawana_Spot!P35</f>
        <v>269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1076.6101362087147</v>
      </c>
      <c r="P35" s="36">
        <v>117.64548299163017</v>
      </c>
      <c r="Q35" s="36">
        <v>38.14</v>
      </c>
      <c r="R35" s="38">
        <v>44.5</v>
      </c>
      <c r="S35" s="38">
        <v>0</v>
      </c>
      <c r="T35" s="37">
        <f>SUMPRODUCT(LTA!J35:AN35,LTA!J$101:AN$101,LTA!J$103:AN$103)</f>
        <v>79.819999999999993</v>
      </c>
      <c r="U35" s="37">
        <f>SUMPRODUCT(LTA!J35:AN35,LTA!J$102:AN$102,LTA!J$103:AN$103)</f>
        <v>62.72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423.41</v>
      </c>
      <c r="AB35" s="75">
        <f>-STOA!N35</f>
        <v>-237.07</v>
      </c>
      <c r="AC35">
        <f t="shared" si="0"/>
        <v>21.259816934718891</v>
      </c>
      <c r="AD35">
        <f t="shared" si="1"/>
        <v>1929.0820129682822</v>
      </c>
      <c r="AE35">
        <f>'IDT-1'!B35</f>
        <v>0</v>
      </c>
      <c r="AF35" s="24"/>
      <c r="AG35">
        <f t="shared" si="2"/>
        <v>1929.0820129682822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-52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9.2618399999999994</v>
      </c>
      <c r="E36">
        <f>GT_NG!P36</f>
        <v>15.748376796168175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102.55599390648803</v>
      </c>
      <c r="J36">
        <f>Bawana_RLNG!P36</f>
        <v>0</v>
      </c>
      <c r="K36">
        <f>Bawana_Spot!P36</f>
        <v>279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1007.7721062548349</v>
      </c>
      <c r="P36" s="36">
        <v>117.64548299163017</v>
      </c>
      <c r="Q36" s="36">
        <v>38.14</v>
      </c>
      <c r="R36" s="38">
        <v>44.5</v>
      </c>
      <c r="S36" s="38">
        <v>0</v>
      </c>
      <c r="T36" s="37">
        <f>SUMPRODUCT(LTA!J36:AN36,LTA!J$101:AN$101,LTA!J$103:AN$103)</f>
        <v>110.38</v>
      </c>
      <c r="U36" s="37">
        <f>SUMPRODUCT(LTA!J36:AN36,LTA!J$102:AN$102,LTA!J$103:AN$103)</f>
        <v>62.019999999999996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12.38</v>
      </c>
      <c r="Z36" s="34">
        <f>IEX!N36</f>
        <v>0</v>
      </c>
      <c r="AA36" s="75">
        <f>STOA!H36</f>
        <v>423.41</v>
      </c>
      <c r="AB36" s="75">
        <f>-STOA!N36</f>
        <v>-237.07</v>
      </c>
      <c r="AC36">
        <f t="shared" si="0"/>
        <v>21.226743379032079</v>
      </c>
      <c r="AD36">
        <f t="shared" si="1"/>
        <v>1939.2370565700894</v>
      </c>
      <c r="AE36">
        <f>'IDT-1'!B36</f>
        <v>0</v>
      </c>
      <c r="AF36" s="24"/>
      <c r="AG36">
        <f t="shared" si="2"/>
        <v>1939.2370565700894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-45</v>
      </c>
      <c r="AM36" s="34">
        <f>RTM_PXI!H36</f>
        <v>0</v>
      </c>
      <c r="AN36" s="34">
        <f>RTM_PXI!N36</f>
        <v>0</v>
      </c>
      <c r="AO36" s="148">
        <f>GDAM_IEX!H36</f>
        <v>19.72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9.2618399999999994</v>
      </c>
      <c r="E37">
        <f>GT_NG!P37</f>
        <v>15.748376796168175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102.55599390648803</v>
      </c>
      <c r="J37">
        <f>Bawana_RLNG!P37</f>
        <v>0</v>
      </c>
      <c r="K37">
        <f>Bawana_Spot!P37</f>
        <v>288.04000000000002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975.33398545419834</v>
      </c>
      <c r="P37" s="36">
        <v>117.64548299163017</v>
      </c>
      <c r="Q37" s="36">
        <v>38.14</v>
      </c>
      <c r="R37" s="38">
        <v>47.5</v>
      </c>
      <c r="S37" s="38">
        <v>0</v>
      </c>
      <c r="T37" s="37">
        <f>SUMPRODUCT(LTA!J37:AN37,LTA!J$101:AN$101,LTA!J$103:AN$103)</f>
        <v>155.14999999999998</v>
      </c>
      <c r="U37" s="37">
        <f>SUMPRODUCT(LTA!J37:AN37,LTA!J$102:AN$102,LTA!J$103:AN$103)</f>
        <v>39.839999999999996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3.23</v>
      </c>
      <c r="Z37" s="34">
        <f>IEX!N37</f>
        <v>0</v>
      </c>
      <c r="AA37" s="75">
        <f>STOA!H37</f>
        <v>455.17</v>
      </c>
      <c r="AB37" s="75">
        <f>-STOA!N37</f>
        <v>-237.07</v>
      </c>
      <c r="AC37">
        <f t="shared" si="0"/>
        <v>21.423740214730287</v>
      </c>
      <c r="AD37">
        <f t="shared" si="1"/>
        <v>1936.3819389337543</v>
      </c>
      <c r="AE37">
        <f>'IDT-1'!B37</f>
        <v>0</v>
      </c>
      <c r="AF37" s="24"/>
      <c r="AG37">
        <f t="shared" si="2"/>
        <v>1936.3819389337543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-58</v>
      </c>
      <c r="AM37" s="34">
        <f>RTM_PXI!H37</f>
        <v>0</v>
      </c>
      <c r="AN37" s="34">
        <f>RTM_PXI!N37</f>
        <v>0</v>
      </c>
      <c r="AO37" s="148">
        <f>GDAM_IEX!H37</f>
        <v>5.26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10.221399999999999</v>
      </c>
      <c r="E38">
        <f>GT_NG!P38</f>
        <v>15.748376796168175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102.55599390648803</v>
      </c>
      <c r="J38">
        <f>Bawana_RLNG!P38</f>
        <v>0</v>
      </c>
      <c r="K38">
        <f>Bawana_Spot!P38</f>
        <v>279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959.86195173459203</v>
      </c>
      <c r="P38" s="36">
        <v>117.64548299163017</v>
      </c>
      <c r="Q38" s="36">
        <v>38.14</v>
      </c>
      <c r="R38" s="38">
        <v>47.5</v>
      </c>
      <c r="S38" s="38">
        <v>0</v>
      </c>
      <c r="T38" s="37">
        <f>SUMPRODUCT(LTA!J38:AN38,LTA!J$101:AN$101,LTA!J$103:AN$103)</f>
        <v>197.9</v>
      </c>
      <c r="U38" s="37">
        <f>SUMPRODUCT(LTA!J38:AN38,LTA!J$102:AN$102,LTA!J$103:AN$103)</f>
        <v>39.339999999999996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455.17</v>
      </c>
      <c r="AB38" s="75">
        <f>-STOA!N38</f>
        <v>-237.07</v>
      </c>
      <c r="AC38">
        <f t="shared" si="0"/>
        <v>21.568781539559819</v>
      </c>
      <c r="AD38">
        <f t="shared" si="1"/>
        <v>1939.4444238893188</v>
      </c>
      <c r="AE38">
        <f>'IDT-1'!B38</f>
        <v>0</v>
      </c>
      <c r="AF38" s="24"/>
      <c r="AG38">
        <f t="shared" si="2"/>
        <v>1939.4444238893188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-65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10.221399999999999</v>
      </c>
      <c r="E39">
        <f>GT_NG!P39</f>
        <v>15.622724853645556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102.55599390648803</v>
      </c>
      <c r="J39">
        <f>Bawana_RLNG!P39</f>
        <v>0</v>
      </c>
      <c r="K39">
        <f>Bawana_Spot!P39</f>
        <v>249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952.67171857481776</v>
      </c>
      <c r="P39" s="36">
        <v>117.64548299163017</v>
      </c>
      <c r="Q39" s="36">
        <v>38.14</v>
      </c>
      <c r="R39" s="38">
        <v>47.5</v>
      </c>
      <c r="S39" s="38">
        <v>0</v>
      </c>
      <c r="T39" s="37">
        <f>SUMPRODUCT(LTA!J39:AN39,LTA!J$101:AN$101,LTA!J$103:AN$103)</f>
        <v>239.26000000000002</v>
      </c>
      <c r="U39" s="37">
        <f>SUMPRODUCT(LTA!J39:AN39,LTA!J$102:AN$102,LTA!J$103:AN$103)</f>
        <v>37.19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446.51</v>
      </c>
      <c r="AB39" s="75">
        <f>-STOA!N39</f>
        <v>-237.07</v>
      </c>
      <c r="AC39">
        <f t="shared" si="0"/>
        <v>21.588188524224527</v>
      </c>
      <c r="AD39">
        <f t="shared" si="1"/>
        <v>1923.659131802357</v>
      </c>
      <c r="AE39">
        <f>'IDT-1'!B39</f>
        <v>0</v>
      </c>
      <c r="AF39" s="24"/>
      <c r="AG39">
        <f t="shared" si="2"/>
        <v>1923.659131802357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-74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10.221399999999999</v>
      </c>
      <c r="E40">
        <f>GT_NG!P40</f>
        <v>15.622724853645556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102.55599390648803</v>
      </c>
      <c r="J40">
        <f>Bawana_RLNG!P40</f>
        <v>0</v>
      </c>
      <c r="K40">
        <f>Bawana_Spot!P40</f>
        <v>229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932.98423355960767</v>
      </c>
      <c r="P40" s="36">
        <v>117.64548299163017</v>
      </c>
      <c r="Q40" s="36">
        <v>38.14</v>
      </c>
      <c r="R40" s="38">
        <v>47.5</v>
      </c>
      <c r="S40" s="38">
        <v>0</v>
      </c>
      <c r="T40" s="37">
        <f>SUMPRODUCT(LTA!J40:AN40,LTA!J$101:AN$101,LTA!J$103:AN$103)</f>
        <v>287.84000000000003</v>
      </c>
      <c r="U40" s="37">
        <f>SUMPRODUCT(LTA!J40:AN40,LTA!J$102:AN$102,LTA!J$103:AN$103)</f>
        <v>37.4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2.9</v>
      </c>
      <c r="Z40" s="34">
        <f>IEX!N40</f>
        <v>0</v>
      </c>
      <c r="AA40" s="75">
        <f>STOA!H40</f>
        <v>446.51</v>
      </c>
      <c r="AB40" s="75">
        <f>-STOA!N40</f>
        <v>-237.07</v>
      </c>
      <c r="AC40">
        <f t="shared" si="0"/>
        <v>21.759770280996324</v>
      </c>
      <c r="AD40">
        <f t="shared" si="1"/>
        <v>1935.880065030376</v>
      </c>
      <c r="AE40">
        <f>'IDT-1'!B40</f>
        <v>0</v>
      </c>
      <c r="AF40" s="24"/>
      <c r="AG40">
        <f t="shared" si="2"/>
        <v>1935.880065030376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-78</v>
      </c>
      <c r="AM40" s="34">
        <f>RTM_PXI!H40</f>
        <v>0</v>
      </c>
      <c r="AN40" s="34">
        <f>RTM_PXI!N40</f>
        <v>0</v>
      </c>
      <c r="AO40" s="148">
        <f>GDAM_IEX!H40</f>
        <v>4.3899999999999997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10.221399999999999</v>
      </c>
      <c r="E41">
        <f>GT_NG!P41</f>
        <v>15.622724853645556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102.55599390648803</v>
      </c>
      <c r="J41">
        <f>Bawana_RLNG!P41</f>
        <v>0</v>
      </c>
      <c r="K41">
        <f>Bawana_Spot!P41</f>
        <v>209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951.98332940619503</v>
      </c>
      <c r="P41" s="36">
        <v>117.64548299163017</v>
      </c>
      <c r="Q41" s="36">
        <v>38.14</v>
      </c>
      <c r="R41" s="38">
        <v>47.5</v>
      </c>
      <c r="S41" s="38">
        <v>0</v>
      </c>
      <c r="T41" s="37">
        <f>SUMPRODUCT(LTA!J41:AN41,LTA!J$101:AN$101,LTA!J$103:AN$103)</f>
        <v>341.42</v>
      </c>
      <c r="U41" s="37">
        <f>SUMPRODUCT(LTA!J41:AN41,LTA!J$102:AN$102,LTA!J$103:AN$103)</f>
        <v>36.06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13.04</v>
      </c>
      <c r="Z41" s="34">
        <f>IEX!N41</f>
        <v>0</v>
      </c>
      <c r="AA41" s="75">
        <f>STOA!H41</f>
        <v>383.95000000000005</v>
      </c>
      <c r="AB41" s="75">
        <f>-STOA!N41</f>
        <v>-237.07</v>
      </c>
      <c r="AC41">
        <f t="shared" si="0"/>
        <v>21.747872162509427</v>
      </c>
      <c r="AD41">
        <f t="shared" si="1"/>
        <v>1966.6110589954494</v>
      </c>
      <c r="AE41">
        <f>'IDT-1'!B41</f>
        <v>0</v>
      </c>
      <c r="AF41" s="24"/>
      <c r="AG41">
        <f t="shared" si="2"/>
        <v>1966.6110589954494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-62</v>
      </c>
      <c r="AM41" s="34">
        <f>RTM_PXI!H41</f>
        <v>0</v>
      </c>
      <c r="AN41" s="34">
        <f>RTM_PXI!N41</f>
        <v>0</v>
      </c>
      <c r="AO41" s="148">
        <f>GDAM_IEX!H41</f>
        <v>20.29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10.221399999999999</v>
      </c>
      <c r="E42">
        <f>GT_NG!P42</f>
        <v>15.622724853645556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102.55599390648803</v>
      </c>
      <c r="J42">
        <f>Bawana_RLNG!P42</f>
        <v>0</v>
      </c>
      <c r="K42">
        <f>Bawana_Spot!P42</f>
        <v>209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955.16774140619498</v>
      </c>
      <c r="P42" s="36">
        <v>117.64548299163017</v>
      </c>
      <c r="Q42" s="36">
        <v>38.14</v>
      </c>
      <c r="R42" s="38">
        <v>47.5</v>
      </c>
      <c r="S42" s="38">
        <v>0</v>
      </c>
      <c r="T42" s="37">
        <f>SUMPRODUCT(LTA!J42:AN42,LTA!J$101:AN$101,LTA!J$103:AN$103)</f>
        <v>382.45</v>
      </c>
      <c r="U42" s="37">
        <f>SUMPRODUCT(LTA!J42:AN42,LTA!J$102:AN$102,LTA!J$103:AN$103)</f>
        <v>35.1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383.95000000000005</v>
      </c>
      <c r="AB42" s="75">
        <f>-STOA!N42</f>
        <v>-237.07</v>
      </c>
      <c r="AC42">
        <f t="shared" si="0"/>
        <v>21.839708381034317</v>
      </c>
      <c r="AD42">
        <f t="shared" si="1"/>
        <v>1975.4436347769245</v>
      </c>
      <c r="AE42">
        <f>'IDT-1'!B42</f>
        <v>0</v>
      </c>
      <c r="AF42" s="24"/>
      <c r="AG42">
        <f t="shared" si="2"/>
        <v>1975.4436347769245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-63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10.221399999999999</v>
      </c>
      <c r="E43">
        <f>GT_NG!P43</f>
        <v>15.622724853645556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102.55599390648803</v>
      </c>
      <c r="J43">
        <f>Bawana_RLNG!P43</f>
        <v>0</v>
      </c>
      <c r="K43">
        <f>Bawana_Spot!P43</f>
        <v>139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934.78026459335388</v>
      </c>
      <c r="P43" s="36">
        <v>117.64548299163017</v>
      </c>
      <c r="Q43" s="36">
        <v>38.14</v>
      </c>
      <c r="R43" s="38">
        <v>47.5</v>
      </c>
      <c r="S43" s="38">
        <v>0</v>
      </c>
      <c r="T43" s="37">
        <f>SUMPRODUCT(LTA!J43:AN43,LTA!J$101:AN$101,LTA!J$103:AN$103)</f>
        <v>428.73</v>
      </c>
      <c r="U43" s="37">
        <f>SUMPRODUCT(LTA!J43:AN43,LTA!J$102:AN$102,LTA!J$103:AN$103)</f>
        <v>37.119999999999997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56.1</v>
      </c>
      <c r="Z43" s="34">
        <f>IEX!N43</f>
        <v>0</v>
      </c>
      <c r="AA43" s="75">
        <f>STOA!H43</f>
        <v>293.47000000000003</v>
      </c>
      <c r="AB43" s="75">
        <f>-STOA!N43</f>
        <v>-237.07</v>
      </c>
      <c r="AC43">
        <f t="shared" si="0"/>
        <v>20.739939058662436</v>
      </c>
      <c r="AD43">
        <f t="shared" si="1"/>
        <v>1954.075927286455</v>
      </c>
      <c r="AE43">
        <f>'IDT-1'!B43</f>
        <v>0</v>
      </c>
      <c r="AF43" s="24"/>
      <c r="AG43">
        <f t="shared" si="2"/>
        <v>1954.075927286455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-9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10.221399999999999</v>
      </c>
      <c r="E44">
        <f>GT_NG!P44</f>
        <v>15.622724853645556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102.55599390648803</v>
      </c>
      <c r="J44">
        <f>Bawana_RLNG!P44</f>
        <v>0</v>
      </c>
      <c r="K44">
        <f>Bawana_Spot!P44</f>
        <v>139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924.32431874676661</v>
      </c>
      <c r="P44" s="36">
        <v>117.64548299163017</v>
      </c>
      <c r="Q44" s="36">
        <v>38.14</v>
      </c>
      <c r="R44" s="38">
        <v>47.5</v>
      </c>
      <c r="S44" s="38">
        <v>0</v>
      </c>
      <c r="T44" s="37">
        <f>SUMPRODUCT(LTA!J44:AN44,LTA!J$101:AN$101,LTA!J$103:AN$103)</f>
        <v>465.67</v>
      </c>
      <c r="U44" s="37">
        <f>SUMPRODUCT(LTA!J44:AN44,LTA!J$102:AN$102,LTA!J$103:AN$103)</f>
        <v>36.11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293.47000000000003</v>
      </c>
      <c r="AB44" s="75">
        <f>-STOA!N44</f>
        <v>-237.07</v>
      </c>
      <c r="AC44">
        <f t="shared" si="0"/>
        <v>20.55045037535022</v>
      </c>
      <c r="AD44">
        <f t="shared" si="1"/>
        <v>1915.6394701231802</v>
      </c>
      <c r="AE44">
        <f>'IDT-1'!B44</f>
        <v>21.693000000000001</v>
      </c>
      <c r="AF44" s="24"/>
      <c r="AG44">
        <f t="shared" si="2"/>
        <v>1937.3324701231802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-17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10.221399999999999</v>
      </c>
      <c r="E45">
        <f>GT_NG!P45</f>
        <v>15.622724853645556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102.55599390648803</v>
      </c>
      <c r="J45">
        <f>Bawana_RLNG!P45</f>
        <v>0</v>
      </c>
      <c r="K45">
        <f>Bawana_Spot!P45</f>
        <v>139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924.32431874676661</v>
      </c>
      <c r="P45" s="36">
        <v>117.64548299163017</v>
      </c>
      <c r="Q45" s="36">
        <v>38.14</v>
      </c>
      <c r="R45" s="38">
        <v>47.5</v>
      </c>
      <c r="S45" s="38">
        <v>0</v>
      </c>
      <c r="T45" s="37">
        <f>SUMPRODUCT(LTA!J45:AN45,LTA!J$101:AN$101,LTA!J$103:AN$103)</f>
        <v>500.12000000000006</v>
      </c>
      <c r="U45" s="37">
        <f>SUMPRODUCT(LTA!J45:AN45,LTA!J$102:AN$102,LTA!J$103:AN$103)</f>
        <v>36.28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70.260000000000005</v>
      </c>
      <c r="Z45" s="34">
        <f>IEX!N45</f>
        <v>0</v>
      </c>
      <c r="AA45" s="75">
        <f>STOA!H45</f>
        <v>156.79</v>
      </c>
      <c r="AB45" s="75">
        <f>-STOA!N45</f>
        <v>-237.07</v>
      </c>
      <c r="AC45">
        <f t="shared" si="0"/>
        <v>20.266388059900446</v>
      </c>
      <c r="AD45">
        <f t="shared" si="1"/>
        <v>1886.1235324386303</v>
      </c>
      <c r="AE45">
        <f>'IDT-1'!B45</f>
        <v>27.116</v>
      </c>
      <c r="AF45" s="24"/>
      <c r="AG45">
        <f t="shared" si="2"/>
        <v>1913.2395324386302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-15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10.221399999999999</v>
      </c>
      <c r="E46">
        <f>GT_NG!P46</f>
        <v>15.622724853645556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102.55599390648803</v>
      </c>
      <c r="J46">
        <f>Bawana_RLNG!P46</f>
        <v>0</v>
      </c>
      <c r="K46">
        <f>Bawana_Spot!P46</f>
        <v>139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921.34890263013494</v>
      </c>
      <c r="P46" s="36">
        <v>117.64548299163017</v>
      </c>
      <c r="Q46" s="36">
        <v>38.14</v>
      </c>
      <c r="R46" s="38">
        <v>47.5</v>
      </c>
      <c r="S46" s="38">
        <v>0</v>
      </c>
      <c r="T46" s="37">
        <f>SUMPRODUCT(LTA!J46:AN46,LTA!J$101:AN$101,LTA!J$103:AN$103)</f>
        <v>522.98</v>
      </c>
      <c r="U46" s="37">
        <f>SUMPRODUCT(LTA!J46:AN46,LTA!J$102:AN$102,LTA!J$103:AN$103)</f>
        <v>36.880000000000003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9.6300000000000008</v>
      </c>
      <c r="Z46" s="34">
        <f>IEX!N46</f>
        <v>0</v>
      </c>
      <c r="AA46" s="75">
        <f>STOA!H46</f>
        <v>156.79</v>
      </c>
      <c r="AB46" s="75">
        <f>-STOA!N46</f>
        <v>-237.07</v>
      </c>
      <c r="AC46">
        <f t="shared" si="0"/>
        <v>19.802099198647401</v>
      </c>
      <c r="AD46">
        <f t="shared" si="1"/>
        <v>1861.4424051832516</v>
      </c>
      <c r="AE46">
        <f>'IDT-1'!B46</f>
        <v>29.827999999999999</v>
      </c>
      <c r="AF46" s="24"/>
      <c r="AG46">
        <f t="shared" si="2"/>
        <v>1891.2704051832516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10.221399999999999</v>
      </c>
      <c r="E47">
        <f>GT_NG!P47</f>
        <v>15.622724853645556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112.55560329674623</v>
      </c>
      <c r="J47">
        <f>Bawana_RLNG!P47</f>
        <v>0</v>
      </c>
      <c r="K47">
        <f>Bawana_Spot!P47</f>
        <v>139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889.92006455104422</v>
      </c>
      <c r="P47" s="36">
        <v>117.64548299163017</v>
      </c>
      <c r="Q47" s="36">
        <v>38.14</v>
      </c>
      <c r="R47" s="38">
        <v>47.5</v>
      </c>
      <c r="S47" s="38">
        <v>0</v>
      </c>
      <c r="T47" s="37">
        <f>SUMPRODUCT(LTA!J47:AN47,LTA!J$101:AN$101,LTA!J$103:AN$103)</f>
        <v>538.11</v>
      </c>
      <c r="U47" s="37">
        <f>SUMPRODUCT(LTA!J47:AN47,LTA!J$102:AN$102,LTA!J$103:AN$103)</f>
        <v>35.18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56.79</v>
      </c>
      <c r="Z47" s="34">
        <f>IEX!N47</f>
        <v>0</v>
      </c>
      <c r="AA47" s="75">
        <f>STOA!H47</f>
        <v>100.97</v>
      </c>
      <c r="AB47" s="75">
        <f>-STOA!N47</f>
        <v>-237.07</v>
      </c>
      <c r="AC47">
        <f t="shared" si="0"/>
        <v>19.751117677661206</v>
      </c>
      <c r="AD47">
        <f t="shared" si="1"/>
        <v>1855.4241580154053</v>
      </c>
      <c r="AE47">
        <f>'IDT-1'!B47</f>
        <v>0</v>
      </c>
      <c r="AF47" s="24"/>
      <c r="AG47">
        <f t="shared" si="2"/>
        <v>1855.4241580154053</v>
      </c>
      <c r="AI47" s="34">
        <f>PXIL!H47</f>
        <v>0</v>
      </c>
      <c r="AJ47" s="34">
        <f>PXIL!N47</f>
        <v>0</v>
      </c>
      <c r="AK47" s="34">
        <f>RTM_IEX!H47</f>
        <v>10.59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10.221399999999999</v>
      </c>
      <c r="E48">
        <f>GT_NG!P48</f>
        <v>15.622724853645556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112.55560329674623</v>
      </c>
      <c r="J48">
        <f>Bawana_RLNG!P48</f>
        <v>0</v>
      </c>
      <c r="K48">
        <f>Bawana_Spot!P48</f>
        <v>139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876.23189926443683</v>
      </c>
      <c r="P48" s="36">
        <v>117.64548299163017</v>
      </c>
      <c r="Q48" s="36">
        <v>38.14</v>
      </c>
      <c r="R48" s="38">
        <v>47.5</v>
      </c>
      <c r="S48" s="38">
        <v>0</v>
      </c>
      <c r="T48" s="37">
        <f>SUMPRODUCT(LTA!J48:AN48,LTA!J$101:AN$101,LTA!J$103:AN$103)</f>
        <v>544.04</v>
      </c>
      <c r="U48" s="37">
        <f>SUMPRODUCT(LTA!J48:AN48,LTA!J$102:AN$102,LTA!J$103:AN$103)</f>
        <v>34.71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100.97</v>
      </c>
      <c r="AB48" s="75">
        <f>-STOA!N48</f>
        <v>-237.07</v>
      </c>
      <c r="AC48">
        <f t="shared" si="0"/>
        <v>19.334241089253705</v>
      </c>
      <c r="AD48">
        <f t="shared" si="1"/>
        <v>1806.2128693172051</v>
      </c>
      <c r="AE48">
        <f>'IDT-1'!B48</f>
        <v>0</v>
      </c>
      <c r="AF48" s="24"/>
      <c r="AG48">
        <f t="shared" si="2"/>
        <v>1806.2128693172051</v>
      </c>
      <c r="AI48" s="34">
        <f>PXIL!H48</f>
        <v>0</v>
      </c>
      <c r="AJ48" s="34">
        <f>PXIL!N48</f>
        <v>0</v>
      </c>
      <c r="AK48" s="34">
        <f>RTM_IEX!H48</f>
        <v>25.98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10.221399999999999</v>
      </c>
      <c r="E49">
        <f>GT_NG!P49</f>
        <v>15.622724853645556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132.16</v>
      </c>
      <c r="J49">
        <f>Bawana_RLNG!P49</f>
        <v>0</v>
      </c>
      <c r="K49">
        <f>Bawana_Spot!P49</f>
        <v>139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791.09356089686548</v>
      </c>
      <c r="P49" s="36">
        <v>117.64548299163017</v>
      </c>
      <c r="Q49" s="36">
        <v>38.14</v>
      </c>
      <c r="R49" s="38">
        <v>47.5</v>
      </c>
      <c r="S49" s="38">
        <v>0</v>
      </c>
      <c r="T49" s="37">
        <f>SUMPRODUCT(LTA!J49:AN49,LTA!J$101:AN$101,LTA!J$103:AN$103)</f>
        <v>559.88</v>
      </c>
      <c r="U49" s="37">
        <f>SUMPRODUCT(LTA!J49:AN49,LTA!J$102:AN$102,LTA!J$103:AN$103)</f>
        <v>36.630000000000003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58.72</v>
      </c>
      <c r="Z49" s="34">
        <f>IEX!N49</f>
        <v>0</v>
      </c>
      <c r="AA49" s="75">
        <f>STOA!H49</f>
        <v>0.87</v>
      </c>
      <c r="AB49" s="75">
        <f>-STOA!N49</f>
        <v>-237.07</v>
      </c>
      <c r="AC49">
        <f t="shared" si="0"/>
        <v>19.369655979273436</v>
      </c>
      <c r="AD49">
        <f t="shared" si="1"/>
        <v>1810.3935127628679</v>
      </c>
      <c r="AE49">
        <f>'IDT-1'!B49</f>
        <v>0</v>
      </c>
      <c r="AF49" s="24"/>
      <c r="AG49">
        <f t="shared" si="2"/>
        <v>1810.3935127628679</v>
      </c>
      <c r="AI49" s="34">
        <f>PXIL!H49</f>
        <v>0</v>
      </c>
      <c r="AJ49" s="34">
        <f>PXIL!N49</f>
        <v>0</v>
      </c>
      <c r="AK49" s="34">
        <f>RTM_IEX!H49</f>
        <v>119.35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10.221399999999999</v>
      </c>
      <c r="E50">
        <f>GT_NG!P50</f>
        <v>15.622724853645556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132.16</v>
      </c>
      <c r="J50">
        <f>Bawana_RLNG!P50</f>
        <v>0</v>
      </c>
      <c r="K50">
        <f>Bawana_Spot!P50</f>
        <v>139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708.07622830775153</v>
      </c>
      <c r="P50" s="36">
        <v>117.64548299163017</v>
      </c>
      <c r="Q50" s="36">
        <v>38.14</v>
      </c>
      <c r="R50" s="38">
        <v>47.5</v>
      </c>
      <c r="S50" s="38">
        <v>0</v>
      </c>
      <c r="T50" s="37">
        <f>SUMPRODUCT(LTA!J50:AN50,LTA!J$101:AN$101,LTA!J$103:AN$103)</f>
        <v>570.75</v>
      </c>
      <c r="U50" s="37">
        <f>SUMPRODUCT(LTA!J50:AN50,LTA!J$102:AN$102,LTA!J$103:AN$103)</f>
        <v>38.629999999999995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18.29</v>
      </c>
      <c r="Z50" s="34">
        <f>IEX!N50</f>
        <v>0</v>
      </c>
      <c r="AA50" s="75">
        <f>STOA!H50</f>
        <v>0.87</v>
      </c>
      <c r="AB50" s="75">
        <f>-STOA!N50</f>
        <v>-237.07</v>
      </c>
      <c r="AC50">
        <f t="shared" si="0"/>
        <v>19.006798385524881</v>
      </c>
      <c r="AD50">
        <f t="shared" si="1"/>
        <v>1767.5590377675026</v>
      </c>
      <c r="AE50">
        <f>'IDT-1'!B50</f>
        <v>0</v>
      </c>
      <c r="AF50" s="24"/>
      <c r="AG50">
        <f t="shared" si="2"/>
        <v>1767.5590377675026</v>
      </c>
      <c r="AI50" s="34">
        <f>PXIL!H50</f>
        <v>0</v>
      </c>
      <c r="AJ50" s="34">
        <f>PXIL!N50</f>
        <v>0</v>
      </c>
      <c r="AK50" s="34">
        <f>RTM_IEX!H50</f>
        <v>186.73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10.221399999999999</v>
      </c>
      <c r="E51">
        <f>GT_NG!P51</f>
        <v>15.622724853645556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133.60500093538369</v>
      </c>
      <c r="J51">
        <f>Bawana_RLNG!P51</f>
        <v>0</v>
      </c>
      <c r="K51">
        <f>Bawana_Spot!P51</f>
        <v>139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694.81692432000682</v>
      </c>
      <c r="P51" s="36">
        <v>117.64548299163017</v>
      </c>
      <c r="Q51" s="36">
        <v>38.135126378058622</v>
      </c>
      <c r="R51" s="38">
        <v>47.5</v>
      </c>
      <c r="S51" s="38">
        <v>0</v>
      </c>
      <c r="T51" s="37">
        <f>SUMPRODUCT(LTA!J51:AN51,LTA!J$101:AN$101,LTA!J$103:AN$103)</f>
        <v>581.07000000000005</v>
      </c>
      <c r="U51" s="37">
        <f>SUMPRODUCT(LTA!J51:AN51,LTA!J$102:AN$102,LTA!J$103:AN$103)</f>
        <v>48.629999999999995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0.87</v>
      </c>
      <c r="AB51" s="75">
        <f>-STOA!N51</f>
        <v>-237.07</v>
      </c>
      <c r="AC51">
        <f t="shared" si="0"/>
        <v>18.649637301460743</v>
      </c>
      <c r="AD51">
        <f t="shared" si="1"/>
        <v>1725.3970221772645</v>
      </c>
      <c r="AE51">
        <f>'IDT-1'!B51</f>
        <v>0</v>
      </c>
      <c r="AF51" s="24"/>
      <c r="AG51">
        <f t="shared" si="2"/>
        <v>1725.3970221772645</v>
      </c>
      <c r="AI51" s="34">
        <f>PXIL!H51</f>
        <v>0</v>
      </c>
      <c r="AJ51" s="34">
        <f>PXIL!N51</f>
        <v>0</v>
      </c>
      <c r="AK51" s="34">
        <f>RTM_IEX!H51</f>
        <v>154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10.68032</v>
      </c>
      <c r="E52">
        <f>GT_NG!P52</f>
        <v>15.13905438644438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133.60500093538369</v>
      </c>
      <c r="J52">
        <f>Bawana_RLNG!P52</f>
        <v>0</v>
      </c>
      <c r="K52">
        <f>Bawana_Spot!P52</f>
        <v>139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694.07880150701953</v>
      </c>
      <c r="P52" s="36">
        <v>117.64548299163017</v>
      </c>
      <c r="Q52" s="36">
        <v>38.135126378058622</v>
      </c>
      <c r="R52" s="38">
        <v>47.5</v>
      </c>
      <c r="S52" s="38">
        <v>0</v>
      </c>
      <c r="T52" s="37">
        <f>SUMPRODUCT(LTA!J52:AN52,LTA!J$101:AN$101,LTA!J$103:AN$103)</f>
        <v>582.31999999999994</v>
      </c>
      <c r="U52" s="37">
        <f>SUMPRODUCT(LTA!J52:AN52,LTA!J$102:AN$102,LTA!J$103:AN$103)</f>
        <v>49.129999999999995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0.87</v>
      </c>
      <c r="AB52" s="75">
        <f>-STOA!N52</f>
        <v>-237.07</v>
      </c>
      <c r="AC52">
        <f t="shared" si="0"/>
        <v>18.285977165907159</v>
      </c>
      <c r="AD52">
        <f t="shared" si="1"/>
        <v>1682.4678090326295</v>
      </c>
      <c r="AE52">
        <f>'IDT-1'!B52</f>
        <v>0</v>
      </c>
      <c r="AF52" s="24"/>
      <c r="AG52">
        <f t="shared" si="2"/>
        <v>1682.4678090326295</v>
      </c>
      <c r="AI52" s="34">
        <f>PXIL!H52</f>
        <v>0</v>
      </c>
      <c r="AJ52" s="34">
        <f>PXIL!N52</f>
        <v>0</v>
      </c>
      <c r="AK52" s="34">
        <f>RTM_IEX!H52</f>
        <v>109.72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10.68032</v>
      </c>
      <c r="E53">
        <f>GT_NG!P53</f>
        <v>15.13905438644438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133.60500093538369</v>
      </c>
      <c r="J53">
        <f>Bawana_RLNG!P53</f>
        <v>0</v>
      </c>
      <c r="K53">
        <f>Bawana_Spot!P53</f>
        <v>139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695.01224650945016</v>
      </c>
      <c r="P53" s="36">
        <v>117.64548299163017</v>
      </c>
      <c r="Q53" s="36">
        <v>38.135126378058622</v>
      </c>
      <c r="R53" s="38">
        <v>47.5</v>
      </c>
      <c r="S53" s="38">
        <v>0</v>
      </c>
      <c r="T53" s="37">
        <f>SUMPRODUCT(LTA!J53:AN53,LTA!J$101:AN$101,LTA!J$103:AN$103)</f>
        <v>588.32999999999993</v>
      </c>
      <c r="U53" s="37">
        <f>SUMPRODUCT(LTA!J53:AN53,LTA!J$102:AN$102,LTA!J$103:AN$103)</f>
        <v>49.129999999999995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0.87</v>
      </c>
      <c r="AB53" s="75">
        <f>-STOA!N53</f>
        <v>-237.07</v>
      </c>
      <c r="AC53">
        <f t="shared" si="0"/>
        <v>18.020986103927569</v>
      </c>
      <c r="AD53">
        <f t="shared" si="1"/>
        <v>1651.1862450970395</v>
      </c>
      <c r="AE53">
        <f>'IDT-1'!B53</f>
        <v>0</v>
      </c>
      <c r="AF53" s="24"/>
      <c r="AG53">
        <f t="shared" si="2"/>
        <v>1651.1862450970395</v>
      </c>
      <c r="AI53" s="34">
        <f>PXIL!H53</f>
        <v>0</v>
      </c>
      <c r="AJ53" s="34">
        <f>PXIL!N53</f>
        <v>0</v>
      </c>
      <c r="AK53" s="34">
        <f>RTM_IEX!H53</f>
        <v>71.23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10.68032</v>
      </c>
      <c r="E54">
        <f>GT_NG!P54</f>
        <v>15.13905438644438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133.60500093538369</v>
      </c>
      <c r="J54">
        <f>Bawana_RLNG!P54</f>
        <v>0</v>
      </c>
      <c r="K54">
        <f>Bawana_Spot!P54</f>
        <v>139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691.44338064656961</v>
      </c>
      <c r="P54" s="36">
        <v>117.64548299163017</v>
      </c>
      <c r="Q54" s="36">
        <v>38.135126378058622</v>
      </c>
      <c r="R54" s="38">
        <v>47.5</v>
      </c>
      <c r="S54" s="38">
        <v>0</v>
      </c>
      <c r="T54" s="37">
        <f>SUMPRODUCT(LTA!J54:AN54,LTA!J$101:AN$101,LTA!J$103:AN$103)</f>
        <v>589.70000000000005</v>
      </c>
      <c r="U54" s="37">
        <f>SUMPRODUCT(LTA!J54:AN54,LTA!J$102:AN$102,LTA!J$103:AN$103)</f>
        <v>49.629999999999995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0.87</v>
      </c>
      <c r="AB54" s="75">
        <f>-STOA!N54</f>
        <v>-237.07</v>
      </c>
      <c r="AC54">
        <f t="shared" si="0"/>
        <v>17.650975630679373</v>
      </c>
      <c r="AD54">
        <f t="shared" si="1"/>
        <v>1607.5073897074071</v>
      </c>
      <c r="AE54">
        <f>'IDT-1'!B54</f>
        <v>0</v>
      </c>
      <c r="AF54" s="24"/>
      <c r="AG54">
        <f t="shared" si="2"/>
        <v>1607.5073897074071</v>
      </c>
      <c r="AI54" s="34">
        <f>PXIL!H54</f>
        <v>0</v>
      </c>
      <c r="AJ54" s="34">
        <f>PXIL!N54</f>
        <v>0</v>
      </c>
      <c r="AK54" s="34">
        <f>RTM_IEX!H54</f>
        <v>28.88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10.68032</v>
      </c>
      <c r="E55">
        <f>GT_NG!P55</f>
        <v>15.13905438644438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133.60500093538369</v>
      </c>
      <c r="J55">
        <f>Bawana_RLNG!P55</f>
        <v>0</v>
      </c>
      <c r="K55">
        <f>Bawana_Spot!P55</f>
        <v>139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681.17491730362144</v>
      </c>
      <c r="P55" s="36">
        <v>118.41</v>
      </c>
      <c r="Q55" s="36">
        <v>38.129999999999995</v>
      </c>
      <c r="R55" s="38">
        <v>47.5</v>
      </c>
      <c r="S55" s="38">
        <v>0</v>
      </c>
      <c r="T55" s="37">
        <f>SUMPRODUCT(LTA!J55:AN55,LTA!J$101:AN$101,LTA!J$103:AN$103)</f>
        <v>593.31999999999994</v>
      </c>
      <c r="U55" s="37">
        <f>SUMPRODUCT(LTA!J55:AN55,LTA!J$102:AN$102,LTA!J$103:AN$103)</f>
        <v>58.129999999999995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0.87</v>
      </c>
      <c r="AB55" s="75">
        <f>-STOA!N55</f>
        <v>-237.07</v>
      </c>
      <c r="AC55">
        <f t="shared" si="0"/>
        <v>17.870815621587454</v>
      </c>
      <c r="AD55">
        <f t="shared" si="1"/>
        <v>1529.0184770038616</v>
      </c>
      <c r="AE55">
        <f>'IDT-1'!B55</f>
        <v>0</v>
      </c>
      <c r="AF55" s="24"/>
      <c r="AG55">
        <f t="shared" si="2"/>
        <v>1529.0184770038616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-52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10.68032</v>
      </c>
      <c r="E56">
        <f>GT_NG!P56</f>
        <v>15.13905438644438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133.60500093538369</v>
      </c>
      <c r="J56">
        <f>Bawana_RLNG!P56</f>
        <v>0</v>
      </c>
      <c r="K56">
        <f>Bawana_Spot!P56</f>
        <v>139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675.8129151329166</v>
      </c>
      <c r="P56" s="36">
        <v>118.32</v>
      </c>
      <c r="Q56" s="36">
        <v>38.129999999999995</v>
      </c>
      <c r="R56" s="38">
        <v>47.5</v>
      </c>
      <c r="S56" s="38">
        <v>0</v>
      </c>
      <c r="T56" s="37">
        <f>SUMPRODUCT(LTA!J56:AN56,LTA!J$101:AN$101,LTA!J$103:AN$103)</f>
        <v>593.69000000000005</v>
      </c>
      <c r="U56" s="37">
        <f>SUMPRODUCT(LTA!J56:AN56,LTA!J$102:AN$102,LTA!J$103:AN$103)</f>
        <v>57.809999999999995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0.87</v>
      </c>
      <c r="AB56" s="75">
        <f>-STOA!N56</f>
        <v>-237.07</v>
      </c>
      <c r="AC56">
        <f t="shared" si="0"/>
        <v>18.079573535100206</v>
      </c>
      <c r="AD56">
        <f t="shared" si="1"/>
        <v>1493.4077169196441</v>
      </c>
      <c r="AE56">
        <f>'IDT-1'!B56</f>
        <v>0</v>
      </c>
      <c r="AF56" s="24"/>
      <c r="AG56">
        <f t="shared" si="2"/>
        <v>1493.4077169196441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-82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10.68032</v>
      </c>
      <c r="E57">
        <f>GT_NG!P57</f>
        <v>15.13905438644438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133.60500093538369</v>
      </c>
      <c r="J57">
        <f>Bawana_RLNG!P57</f>
        <v>0</v>
      </c>
      <c r="K57">
        <f>Bawana_Spot!P57</f>
        <v>139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666.56530284952532</v>
      </c>
      <c r="P57" s="36">
        <v>117.64</v>
      </c>
      <c r="Q57" s="36">
        <v>14.44</v>
      </c>
      <c r="R57" s="38">
        <v>47.5</v>
      </c>
      <c r="S57" s="38">
        <v>0</v>
      </c>
      <c r="T57" s="37">
        <f>SUMPRODUCT(LTA!J57:AN57,LTA!J$101:AN$101,LTA!J$103:AN$103)</f>
        <v>594.57000000000005</v>
      </c>
      <c r="U57" s="37">
        <f>SUMPRODUCT(LTA!J57:AN57,LTA!J$102:AN$102,LTA!J$103:AN$103)</f>
        <v>56.739999999999995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0.87</v>
      </c>
      <c r="AB57" s="75">
        <f>-STOA!N57</f>
        <v>-237.07</v>
      </c>
      <c r="AC57">
        <f t="shared" si="0"/>
        <v>17.727820330120611</v>
      </c>
      <c r="AD57">
        <f t="shared" si="1"/>
        <v>1467.9518578412326</v>
      </c>
      <c r="AE57">
        <f>'IDT-1'!B57</f>
        <v>0</v>
      </c>
      <c r="AF57" s="24"/>
      <c r="AG57">
        <f t="shared" si="2"/>
        <v>1467.9518578412326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10.68032</v>
      </c>
      <c r="E58">
        <f>GT_NG!P58</f>
        <v>15.13905438644438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133.60500093538369</v>
      </c>
      <c r="J58">
        <f>Bawana_RLNG!P58</f>
        <v>0</v>
      </c>
      <c r="K58">
        <f>Bawana_Spot!P58</f>
        <v>139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666.56530284952532</v>
      </c>
      <c r="P58" s="36">
        <v>117.64</v>
      </c>
      <c r="Q58" s="36">
        <v>14.44</v>
      </c>
      <c r="R58" s="38">
        <v>47.5</v>
      </c>
      <c r="S58" s="38">
        <v>0</v>
      </c>
      <c r="T58" s="37">
        <f>SUMPRODUCT(LTA!J58:AN58,LTA!J$101:AN$101,LTA!J$103:AN$103)</f>
        <v>601.01</v>
      </c>
      <c r="U58" s="37">
        <f>SUMPRODUCT(LTA!J58:AN58,LTA!J$102:AN$102,LTA!J$103:AN$103)</f>
        <v>54.48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0.87</v>
      </c>
      <c r="AB58" s="75">
        <f>-STOA!N58</f>
        <v>-237.07</v>
      </c>
      <c r="AC58">
        <f t="shared" si="0"/>
        <v>17.932355484618391</v>
      </c>
      <c r="AD58">
        <f t="shared" si="1"/>
        <v>1451.9273226867349</v>
      </c>
      <c r="AE58">
        <f>'IDT-1'!B58</f>
        <v>0</v>
      </c>
      <c r="AF58" s="24"/>
      <c r="AG58">
        <f t="shared" si="2"/>
        <v>1451.9273226867349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-94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10.68032</v>
      </c>
      <c r="E59">
        <f>GT_NG!P59</f>
        <v>15.13905438644438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133.60500093538369</v>
      </c>
      <c r="J59">
        <f>Bawana_RLNG!P59</f>
        <v>0</v>
      </c>
      <c r="K59">
        <f>Bawana_Spot!P59</f>
        <v>139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676.38384216795941</v>
      </c>
      <c r="P59" s="36">
        <v>117.64</v>
      </c>
      <c r="Q59" s="36">
        <v>14.44</v>
      </c>
      <c r="R59" s="38">
        <v>47.5</v>
      </c>
      <c r="S59" s="38">
        <v>0</v>
      </c>
      <c r="T59" s="37">
        <f>SUMPRODUCT(LTA!J59:AN59,LTA!J$101:AN$101,LTA!J$103:AN$103)</f>
        <v>595.32000000000005</v>
      </c>
      <c r="U59" s="37">
        <f>SUMPRODUCT(LTA!J59:AN59,LTA!J$102:AN$102,LTA!J$103:AN$103)</f>
        <v>58.129999999999995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0.87</v>
      </c>
      <c r="AB59" s="75">
        <f>-STOA!N59</f>
        <v>-237.07</v>
      </c>
      <c r="AC59">
        <f t="shared" si="0"/>
        <v>18.17558952711591</v>
      </c>
      <c r="AD59">
        <f t="shared" si="1"/>
        <v>1438.4626279626718</v>
      </c>
      <c r="AE59">
        <f>'IDT-1'!B59</f>
        <v>0</v>
      </c>
      <c r="AF59" s="24"/>
      <c r="AG59">
        <f t="shared" si="2"/>
        <v>1438.4626279626718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-115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10.68032</v>
      </c>
      <c r="E60">
        <f>GT_NG!P60</f>
        <v>15.13905438644438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133.60500093538369</v>
      </c>
      <c r="J60">
        <f>Bawana_RLNG!P60</f>
        <v>0</v>
      </c>
      <c r="K60">
        <f>Bawana_Spot!P60</f>
        <v>139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676.38384216795941</v>
      </c>
      <c r="P60" s="36">
        <v>117.64</v>
      </c>
      <c r="Q60" s="36">
        <v>14.44</v>
      </c>
      <c r="R60" s="38">
        <v>47.5</v>
      </c>
      <c r="S60" s="38">
        <v>0</v>
      </c>
      <c r="T60" s="37">
        <f>SUMPRODUCT(LTA!J60:AN60,LTA!J$101:AN$101,LTA!J$103:AN$103)</f>
        <v>589.53</v>
      </c>
      <c r="U60" s="37">
        <f>SUMPRODUCT(LTA!J60:AN60,LTA!J$102:AN$102,LTA!J$103:AN$103)</f>
        <v>58.04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0.87</v>
      </c>
      <c r="AB60" s="75">
        <f>-STOA!N60</f>
        <v>-237.07</v>
      </c>
      <c r="AC60">
        <f t="shared" si="0"/>
        <v>18.227851419814574</v>
      </c>
      <c r="AD60">
        <f t="shared" si="1"/>
        <v>1420.5303660699728</v>
      </c>
      <c r="AE60">
        <f>'IDT-1'!B60</f>
        <v>0</v>
      </c>
      <c r="AF60" s="24"/>
      <c r="AG60">
        <f t="shared" si="2"/>
        <v>1420.5303660699728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10.68032</v>
      </c>
      <c r="E61">
        <f>GT_NG!P61</f>
        <v>15.13905438644438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133.60500093538369</v>
      </c>
      <c r="J61">
        <f>Bawana_RLNG!P61</f>
        <v>0</v>
      </c>
      <c r="K61">
        <f>Bawana_Spot!P61</f>
        <v>135.00000000000003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639.64800951767074</v>
      </c>
      <c r="P61" s="36">
        <v>110.51</v>
      </c>
      <c r="Q61" s="36">
        <v>14.44</v>
      </c>
      <c r="R61" s="38">
        <v>47.5</v>
      </c>
      <c r="S61" s="38">
        <v>0</v>
      </c>
      <c r="T61" s="37">
        <f>SUMPRODUCT(LTA!J61:AN61,LTA!J$101:AN$101,LTA!J$103:AN$103)</f>
        <v>581.23</v>
      </c>
      <c r="U61" s="37">
        <f>SUMPRODUCT(LTA!J61:AN61,LTA!J$102:AN$102,LTA!J$103:AN$103)</f>
        <v>64.13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0.87</v>
      </c>
      <c r="AB61" s="75">
        <f>-STOA!N61</f>
        <v>-237.07</v>
      </c>
      <c r="AC61">
        <f t="shared" si="0"/>
        <v>16.892329391264131</v>
      </c>
      <c r="AD61">
        <f t="shared" si="1"/>
        <v>1479.7900554482349</v>
      </c>
      <c r="AE61">
        <f>'IDT-1'!B61</f>
        <v>0</v>
      </c>
      <c r="AF61" s="24"/>
      <c r="AG61">
        <f t="shared" si="2"/>
        <v>1479.7900554482349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-19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10.68032</v>
      </c>
      <c r="E62">
        <f>GT_NG!P62</f>
        <v>15.13905438644438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133.60500093538369</v>
      </c>
      <c r="J62">
        <f>Bawana_RLNG!P62</f>
        <v>0</v>
      </c>
      <c r="K62">
        <f>Bawana_Spot!P62</f>
        <v>135.00000000000003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649.02122948925808</v>
      </c>
      <c r="P62" s="36">
        <v>110.51</v>
      </c>
      <c r="Q62" s="36">
        <v>14.44</v>
      </c>
      <c r="R62" s="38">
        <v>47.5</v>
      </c>
      <c r="S62" s="38">
        <v>0</v>
      </c>
      <c r="T62" s="37">
        <f>SUMPRODUCT(LTA!J62:AN62,LTA!J$101:AN$101,LTA!J$103:AN$103)</f>
        <v>574.11999999999989</v>
      </c>
      <c r="U62" s="37">
        <f>SUMPRODUCT(LTA!J62:AN62,LTA!J$102:AN$102,LTA!J$103:AN$103)</f>
        <v>62.33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0.87</v>
      </c>
      <c r="AB62" s="75">
        <f>-STOA!N62</f>
        <v>-237.07</v>
      </c>
      <c r="AC62">
        <f t="shared" si="0"/>
        <v>17.065643593523244</v>
      </c>
      <c r="AD62">
        <f t="shared" si="1"/>
        <v>1460.0799612175629</v>
      </c>
      <c r="AE62">
        <f>'IDT-1'!B62</f>
        <v>0</v>
      </c>
      <c r="AF62" s="24"/>
      <c r="AG62">
        <f t="shared" si="2"/>
        <v>1460.0799612175629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10.68032</v>
      </c>
      <c r="E63">
        <f>GT_NG!P63</f>
        <v>14.492726762145463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133.60500093538369</v>
      </c>
      <c r="J63">
        <f>Bawana_RLNG!P63</f>
        <v>0</v>
      </c>
      <c r="K63">
        <f>Bawana_Spot!P63</f>
        <v>136.5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649.02136920307737</v>
      </c>
      <c r="P63" s="36">
        <v>58.730000000000004</v>
      </c>
      <c r="Q63" s="36">
        <v>14.44</v>
      </c>
      <c r="R63" s="38">
        <v>47.5</v>
      </c>
      <c r="S63" s="38">
        <v>0</v>
      </c>
      <c r="T63" s="37">
        <f>SUMPRODUCT(LTA!J63:AN63,LTA!J$101:AN$101,LTA!J$103:AN$103)</f>
        <v>563.95000000000005</v>
      </c>
      <c r="U63" s="37">
        <f>SUMPRODUCT(LTA!J63:AN63,LTA!J$102:AN$102,LTA!J$103:AN$103)</f>
        <v>72.209999999999994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0.67</v>
      </c>
      <c r="AB63" s="75">
        <f>-STOA!N63</f>
        <v>-237.07</v>
      </c>
      <c r="AC63">
        <f t="shared" si="0"/>
        <v>16.684574561424554</v>
      </c>
      <c r="AD63">
        <f t="shared" si="1"/>
        <v>1403.0448423391822</v>
      </c>
      <c r="AE63">
        <f>'IDT-1'!B63</f>
        <v>0</v>
      </c>
      <c r="AF63" s="24"/>
      <c r="AG63">
        <f t="shared" si="2"/>
        <v>1403.0448423391822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10.68032</v>
      </c>
      <c r="E64">
        <f>GT_NG!P64</f>
        <v>14.492726762145463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133.60500093538369</v>
      </c>
      <c r="J64">
        <f>Bawana_RLNG!P64</f>
        <v>0</v>
      </c>
      <c r="K64">
        <f>Bawana_Spot!P64</f>
        <v>136.5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659.3193007314901</v>
      </c>
      <c r="P64" s="36">
        <v>57.75</v>
      </c>
      <c r="Q64" s="36">
        <v>14.44</v>
      </c>
      <c r="R64" s="38">
        <v>47.5</v>
      </c>
      <c r="S64" s="38">
        <v>0</v>
      </c>
      <c r="T64" s="37">
        <f>SUMPRODUCT(LTA!J64:AN64,LTA!J$101:AN$101,LTA!J$103:AN$103)</f>
        <v>525.91999999999996</v>
      </c>
      <c r="U64" s="37">
        <f>SUMPRODUCT(LTA!J64:AN64,LTA!J$102:AN$102,LTA!J$103:AN$103)</f>
        <v>71.709999999999994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0.67</v>
      </c>
      <c r="AB64" s="75">
        <f>-STOA!N64</f>
        <v>-237.07</v>
      </c>
      <c r="AC64">
        <f t="shared" si="0"/>
        <v>16.235885400865882</v>
      </c>
      <c r="AD64">
        <f t="shared" si="1"/>
        <v>1398.2814630281532</v>
      </c>
      <c r="AE64">
        <f>'IDT-1'!B64</f>
        <v>0</v>
      </c>
      <c r="AF64" s="24"/>
      <c r="AG64">
        <f t="shared" si="2"/>
        <v>1398.2814630281532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-21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10.68032</v>
      </c>
      <c r="E65">
        <f>GT_NG!P65</f>
        <v>14.492726762145463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133.60500093538369</v>
      </c>
      <c r="J65">
        <f>Bawana_RLNG!P65</f>
        <v>0</v>
      </c>
      <c r="K65">
        <f>Bawana_Spot!P65</f>
        <v>136.5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686.6030240573765</v>
      </c>
      <c r="P65" s="36">
        <v>57.75</v>
      </c>
      <c r="Q65" s="36">
        <v>14.44</v>
      </c>
      <c r="R65" s="38">
        <v>47.5</v>
      </c>
      <c r="S65" s="38">
        <v>0</v>
      </c>
      <c r="T65" s="37">
        <f>SUMPRODUCT(LTA!J65:AN65,LTA!J$101:AN$101,LTA!J$103:AN$103)</f>
        <v>498.87</v>
      </c>
      <c r="U65" s="37">
        <f>SUMPRODUCT(LTA!J65:AN65,LTA!J$102:AN$102,LTA!J$103:AN$103)</f>
        <v>71.61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0.67</v>
      </c>
      <c r="AB65" s="75">
        <f>-STOA!N65</f>
        <v>-237.07</v>
      </c>
      <c r="AC65">
        <f t="shared" si="0"/>
        <v>16.22853751907844</v>
      </c>
      <c r="AD65">
        <f t="shared" si="1"/>
        <v>1399.4225342358275</v>
      </c>
      <c r="AE65">
        <f>'IDT-1'!B65</f>
        <v>0</v>
      </c>
      <c r="AF65" s="24"/>
      <c r="AG65">
        <f t="shared" si="2"/>
        <v>1399.4225342358275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10.68032</v>
      </c>
      <c r="E66">
        <f>GT_NG!P66</f>
        <v>14.492726762145463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133.60500093538369</v>
      </c>
      <c r="J66">
        <f>Bawana_RLNG!P66</f>
        <v>0</v>
      </c>
      <c r="K66">
        <f>Bawana_Spot!P66</f>
        <v>136.5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708.19303219210019</v>
      </c>
      <c r="P66" s="36">
        <v>112.33</v>
      </c>
      <c r="Q66" s="36">
        <v>38.135126378058622</v>
      </c>
      <c r="R66" s="38">
        <v>47.5</v>
      </c>
      <c r="S66" s="38">
        <v>0</v>
      </c>
      <c r="T66" s="37">
        <f>SUMPRODUCT(LTA!J66:AN66,LTA!J$101:AN$101,LTA!J$103:AN$103)</f>
        <v>468.28999999999996</v>
      </c>
      <c r="U66" s="37">
        <f>SUMPRODUCT(LTA!J66:AN66,LTA!J$102:AN$102,LTA!J$103:AN$103)</f>
        <v>71.31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0.67</v>
      </c>
      <c r="AB66" s="75">
        <f>-STOA!N66</f>
        <v>-237.07</v>
      </c>
      <c r="AC66">
        <f t="shared" si="0"/>
        <v>17.409464847452934</v>
      </c>
      <c r="AD66">
        <f t="shared" si="1"/>
        <v>1396.2267414202352</v>
      </c>
      <c r="AE66">
        <f>'IDT-1'!B66</f>
        <v>0</v>
      </c>
      <c r="AF66" s="24"/>
      <c r="AG66">
        <f t="shared" si="2"/>
        <v>1396.2267414202352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-91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10.68032</v>
      </c>
      <c r="E67">
        <f>GT_NG!P67</f>
        <v>14.492726762145463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133.60500093538369</v>
      </c>
      <c r="J67">
        <f>Bawana_RLNG!P67</f>
        <v>0</v>
      </c>
      <c r="K67">
        <f>Bawana_Spot!P67</f>
        <v>136.5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735.4513248273214</v>
      </c>
      <c r="P67" s="36">
        <v>117.64548299163017</v>
      </c>
      <c r="Q67" s="36">
        <v>38.135126378058622</v>
      </c>
      <c r="R67" s="38">
        <v>47.5</v>
      </c>
      <c r="S67" s="38">
        <v>0</v>
      </c>
      <c r="T67" s="37">
        <f>SUMPRODUCT(LTA!J67:AN67,LTA!J$101:AN$101,LTA!J$103:AN$103)</f>
        <v>450.99</v>
      </c>
      <c r="U67" s="37">
        <f>SUMPRODUCT(LTA!J67:AN67,LTA!J$102:AN$102,LTA!J$103:AN$103)</f>
        <v>93.62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-237.07</v>
      </c>
      <c r="AC67">
        <f t="shared" si="0"/>
        <v>17.961184979015378</v>
      </c>
      <c r="AD67">
        <f t="shared" si="1"/>
        <v>1405.1187969155239</v>
      </c>
      <c r="AE67">
        <f>'IDT-1'!B67</f>
        <v>0</v>
      </c>
      <c r="AF67" s="24"/>
      <c r="AG67">
        <f t="shared" si="2"/>
        <v>1405.1187969155239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-119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10.68032</v>
      </c>
      <c r="E68">
        <f>GT_NG!P68</f>
        <v>14.492726762145463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133.60500093538369</v>
      </c>
      <c r="J68">
        <f>Bawana_RLNG!P68</f>
        <v>0</v>
      </c>
      <c r="K68">
        <f>Bawana_Spot!P68</f>
        <v>136.5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786.5017819133368</v>
      </c>
      <c r="P68" s="36">
        <v>117.64548299163017</v>
      </c>
      <c r="Q68" s="36">
        <v>38.135126378058622</v>
      </c>
      <c r="R68" s="38">
        <v>46.69</v>
      </c>
      <c r="S68" s="38">
        <v>0</v>
      </c>
      <c r="T68" s="37">
        <f>SUMPRODUCT(LTA!J68:AN68,LTA!J$101:AN$101,LTA!J$103:AN$103)</f>
        <v>405.82</v>
      </c>
      <c r="U68" s="37">
        <f>SUMPRODUCT(LTA!J68:AN68,LTA!J$102:AN$102,LTA!J$103:AN$103)</f>
        <v>92.18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-237.07</v>
      </c>
      <c r="AC68">
        <f t="shared" ref="AC68:AC98" si="3">SUMIF(B68:AB68,"&gt;0")*$AC$2-SUMIF(B68:AB68,"&lt;0")*($AC$2/(1-$AC$2))+SUMIF(AI68:AR68,"&gt;0")*$AC$2-SUMIF(AI68:AR68,"&lt;0")*($AC$2/(1-$AC$2))</f>
        <v>17.940853872188573</v>
      </c>
      <c r="AD68">
        <f t="shared" ref="AD68:AD98" si="4">SUM(B68:AB68,AI68:AT68)-AC68</f>
        <v>1414.7695851083661</v>
      </c>
      <c r="AE68">
        <f>'IDT-1'!B68</f>
        <v>0</v>
      </c>
      <c r="AF68" s="24"/>
      <c r="AG68">
        <f t="shared" ref="AG68:AG98" si="5">SUM(AD68:AF68)</f>
        <v>1414.7695851083661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-113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10.68032</v>
      </c>
      <c r="E69">
        <f>GT_NG!P69</f>
        <v>14.492726762145463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133.60500093538369</v>
      </c>
      <c r="J69">
        <f>Bawana_RLNG!P69</f>
        <v>0</v>
      </c>
      <c r="K69">
        <f>Bawana_Spot!P69</f>
        <v>136.5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894.52382334930473</v>
      </c>
      <c r="P69" s="36">
        <v>117.64548299163017</v>
      </c>
      <c r="Q69" s="36">
        <v>38.135126378058622</v>
      </c>
      <c r="R69" s="38">
        <v>34</v>
      </c>
      <c r="S69" s="38">
        <v>0</v>
      </c>
      <c r="T69" s="37">
        <f>SUMPRODUCT(LTA!J69:AN69,LTA!J$101:AN$101,LTA!J$103:AN$103)</f>
        <v>334.97</v>
      </c>
      <c r="U69" s="37">
        <f>SUMPRODUCT(LTA!J69:AN69,LTA!J$102:AN$102,LTA!J$103:AN$103)</f>
        <v>82.9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-237.07</v>
      </c>
      <c r="AC69">
        <f t="shared" si="3"/>
        <v>18.542935852844494</v>
      </c>
      <c r="AD69">
        <f t="shared" si="4"/>
        <v>1373.3695445636783</v>
      </c>
      <c r="AE69">
        <f>'IDT-1'!B69</f>
        <v>0</v>
      </c>
      <c r="AF69" s="24"/>
      <c r="AG69">
        <f t="shared" si="5"/>
        <v>1373.3695445636783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-169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10.68032</v>
      </c>
      <c r="E70">
        <f>GT_NG!P70</f>
        <v>14.492726762145463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133.60500093538369</v>
      </c>
      <c r="J70">
        <f>Bawana_RLNG!P70</f>
        <v>0</v>
      </c>
      <c r="K70">
        <f>Bawana_Spot!P70</f>
        <v>136.5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954.010587030024</v>
      </c>
      <c r="P70" s="36">
        <v>117.64548299163017</v>
      </c>
      <c r="Q70" s="36">
        <v>38.135126378058622</v>
      </c>
      <c r="R70" s="38">
        <v>24.46</v>
      </c>
      <c r="S70" s="38">
        <v>0</v>
      </c>
      <c r="T70" s="37">
        <f>SUMPRODUCT(LTA!J70:AN70,LTA!J$101:AN$101,LTA!J$103:AN$103)</f>
        <v>285.7</v>
      </c>
      <c r="U70" s="37">
        <f>SUMPRODUCT(LTA!J70:AN70,LTA!J$102:AN$102,LTA!J$103:AN$103)</f>
        <v>82.289999999999992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-237.07</v>
      </c>
      <c r="AC70">
        <f t="shared" si="3"/>
        <v>18.204650358766969</v>
      </c>
      <c r="AD70">
        <f t="shared" si="4"/>
        <v>1413.774593738475</v>
      </c>
      <c r="AE70">
        <f>'IDT-1'!B70</f>
        <v>0</v>
      </c>
      <c r="AF70" s="24"/>
      <c r="AG70">
        <f t="shared" si="5"/>
        <v>1413.774593738475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-129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10.68032</v>
      </c>
      <c r="E71">
        <f>GT_NG!P71</f>
        <v>14.492726762145463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102.55599390648803</v>
      </c>
      <c r="J71">
        <f>Bawana_RLNG!P71</f>
        <v>0</v>
      </c>
      <c r="K71">
        <f>Bawana_Spot!P71</f>
        <v>251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976.16629645125852</v>
      </c>
      <c r="P71" s="36">
        <v>117.64548299163017</v>
      </c>
      <c r="Q71" s="36">
        <v>38.14</v>
      </c>
      <c r="R71" s="38">
        <v>13.66</v>
      </c>
      <c r="S71" s="38">
        <v>0</v>
      </c>
      <c r="T71" s="37">
        <f>SUMPRODUCT(LTA!J71:AN71,LTA!J$101:AN$101,LTA!J$103:AN$103)</f>
        <v>236.39</v>
      </c>
      <c r="U71" s="37">
        <f>SUMPRODUCT(LTA!J71:AN71,LTA!J$102:AN$102,LTA!J$103:AN$103)</f>
        <v>82.85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24.59</v>
      </c>
      <c r="AB71" s="75">
        <f>-STOA!N71</f>
        <v>-237.07</v>
      </c>
      <c r="AC71">
        <f t="shared" si="3"/>
        <v>19.064748644483373</v>
      </c>
      <c r="AD71">
        <f t="shared" si="4"/>
        <v>1451.0360714670389</v>
      </c>
      <c r="AE71">
        <f>'IDT-1'!B71</f>
        <v>0</v>
      </c>
      <c r="AF71" s="24"/>
      <c r="AG71">
        <f t="shared" si="5"/>
        <v>1451.0360714670389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-161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10.68032</v>
      </c>
      <c r="E72">
        <f>GT_NG!P72</f>
        <v>14.492726762145463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102.55599390648803</v>
      </c>
      <c r="J72">
        <f>Bawana_RLNG!P72</f>
        <v>0</v>
      </c>
      <c r="K72">
        <f>Bawana_Spot!P72</f>
        <v>286.23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1007.7189325654857</v>
      </c>
      <c r="P72" s="36">
        <v>117.64548299163017</v>
      </c>
      <c r="Q72" s="36">
        <v>38.14</v>
      </c>
      <c r="R72" s="38">
        <v>4.7947995991983969</v>
      </c>
      <c r="S72" s="38">
        <v>0</v>
      </c>
      <c r="T72" s="37">
        <f>SUMPRODUCT(LTA!J72:AN72,LTA!J$101:AN$101,LTA!J$103:AN$103)</f>
        <v>180.63</v>
      </c>
      <c r="U72" s="37">
        <f>SUMPRODUCT(LTA!J72:AN72,LTA!J$102:AN$102,LTA!J$103:AN$103)</f>
        <v>81.95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23.55</v>
      </c>
      <c r="Z72" s="34">
        <f>IEX!N72</f>
        <v>0</v>
      </c>
      <c r="AA72" s="75">
        <f>STOA!H72</f>
        <v>24.59</v>
      </c>
      <c r="AB72" s="75">
        <f>-STOA!N72</f>
        <v>-237.07</v>
      </c>
      <c r="AC72">
        <f t="shared" si="3"/>
        <v>19.283837631301484</v>
      </c>
      <c r="AD72">
        <f t="shared" si="4"/>
        <v>1482.9244181936463</v>
      </c>
      <c r="AE72">
        <f>'IDT-1'!B72</f>
        <v>0</v>
      </c>
      <c r="AF72" s="24"/>
      <c r="AG72">
        <f t="shared" si="5"/>
        <v>1482.9244181936463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-158</v>
      </c>
      <c r="AM72" s="34">
        <f>RTM_PXI!H72</f>
        <v>0</v>
      </c>
      <c r="AN72" s="34">
        <f>RTM_PXI!N72</f>
        <v>0</v>
      </c>
      <c r="AO72" s="148">
        <f>GDAM_IEX!H72</f>
        <v>4.3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10.68032</v>
      </c>
      <c r="E73">
        <f>GT_NG!P73</f>
        <v>14.492726762145463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102.55599390648803</v>
      </c>
      <c r="J73">
        <f>Bawana_RLNG!P73</f>
        <v>0</v>
      </c>
      <c r="K73">
        <f>Bawana_Spot!P73</f>
        <v>287.23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1086.8618307197225</v>
      </c>
      <c r="P73" s="36">
        <v>117.64548299163017</v>
      </c>
      <c r="Q73" s="36">
        <v>38.14</v>
      </c>
      <c r="R73" s="38">
        <v>1.2348046874999998</v>
      </c>
      <c r="S73" s="38">
        <v>0</v>
      </c>
      <c r="T73" s="37">
        <f>SUMPRODUCT(LTA!J73:AN73,LTA!J$101:AN$101,LTA!J$103:AN$103)</f>
        <v>129.42000000000002</v>
      </c>
      <c r="U73" s="37">
        <f>SUMPRODUCT(LTA!J73:AN73,LTA!J$102:AN$102,LTA!J$103:AN$103)</f>
        <v>81.81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5.64</v>
      </c>
      <c r="Z73" s="34">
        <f>IEX!N73</f>
        <v>0</v>
      </c>
      <c r="AA73" s="75">
        <f>STOA!H73</f>
        <v>24.59</v>
      </c>
      <c r="AB73" s="75">
        <f>-STOA!N73</f>
        <v>-237.07</v>
      </c>
      <c r="AC73">
        <f t="shared" si="3"/>
        <v>19.083881602241913</v>
      </c>
      <c r="AD73">
        <f t="shared" si="4"/>
        <v>1515.5572774652444</v>
      </c>
      <c r="AE73">
        <f>'IDT-1'!B73</f>
        <v>0</v>
      </c>
      <c r="AF73" s="24"/>
      <c r="AG73">
        <f t="shared" si="5"/>
        <v>1515.5572774652444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-130</v>
      </c>
      <c r="AM73" s="34">
        <f>RTM_PXI!H73</f>
        <v>0</v>
      </c>
      <c r="AN73" s="34">
        <f>RTM_PXI!N73</f>
        <v>0</v>
      </c>
      <c r="AO73" s="148">
        <f>GDAM_IEX!H73</f>
        <v>1.41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10.68032</v>
      </c>
      <c r="E74">
        <f>GT_NG!P74</f>
        <v>14.492726762145463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102.55599390648803</v>
      </c>
      <c r="J74">
        <f>Bawana_RLNG!P74</f>
        <v>0</v>
      </c>
      <c r="K74">
        <f>Bawana_Spot!P74</f>
        <v>288.98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1096.4621277114968</v>
      </c>
      <c r="P74" s="36">
        <v>117.64548299163017</v>
      </c>
      <c r="Q74" s="36">
        <v>38.14</v>
      </c>
      <c r="R74" s="38">
        <v>0</v>
      </c>
      <c r="S74" s="38">
        <v>0</v>
      </c>
      <c r="T74" s="37">
        <f>SUMPRODUCT(LTA!J74:AN74,LTA!J$101:AN$101,LTA!J$103:AN$103)</f>
        <v>79.91</v>
      </c>
      <c r="U74" s="37">
        <f>SUMPRODUCT(LTA!J74:AN74,LTA!J$102:AN$102,LTA!J$103:AN$103)</f>
        <v>80.460000000000008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24.6</v>
      </c>
      <c r="Z74" s="34">
        <f>IEX!N74</f>
        <v>0</v>
      </c>
      <c r="AA74" s="75">
        <f>STOA!H74</f>
        <v>24.59</v>
      </c>
      <c r="AB74" s="75">
        <f>-STOA!N74</f>
        <v>-237.07</v>
      </c>
      <c r="AC74">
        <f t="shared" si="3"/>
        <v>18.538182482252921</v>
      </c>
      <c r="AD74">
        <f t="shared" si="4"/>
        <v>1543.5284688895076</v>
      </c>
      <c r="AE74">
        <f>'IDT-1'!B74</f>
        <v>0</v>
      </c>
      <c r="AF74" s="24"/>
      <c r="AG74">
        <f t="shared" si="5"/>
        <v>1543.5284688895076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-84</v>
      </c>
      <c r="AM74" s="34">
        <f>RTM_PXI!H74</f>
        <v>0</v>
      </c>
      <c r="AN74" s="34">
        <f>RTM_PXI!N74</f>
        <v>0</v>
      </c>
      <c r="AO74" s="148">
        <f>GDAM_IEX!H74</f>
        <v>4.62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10.68032</v>
      </c>
      <c r="E75">
        <f>GT_NG!P75</f>
        <v>14.615894411682111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102.55599390648803</v>
      </c>
      <c r="J75">
        <f>Bawana_RLNG!P75</f>
        <v>0</v>
      </c>
      <c r="K75">
        <f>Bawana_Spot!P75</f>
        <v>286.75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1094.8882894730627</v>
      </c>
      <c r="P75" s="36">
        <v>117.64548299163017</v>
      </c>
      <c r="Q75" s="36">
        <v>38.14</v>
      </c>
      <c r="R75" s="38">
        <v>0</v>
      </c>
      <c r="S75" s="38">
        <v>0</v>
      </c>
      <c r="T75" s="37">
        <f>SUMPRODUCT(LTA!J75:AN75,LTA!J$101:AN$101,LTA!J$103:AN$103)</f>
        <v>53.88</v>
      </c>
      <c r="U75" s="37">
        <f>SUMPRODUCT(LTA!J75:AN75,LTA!J$102:AN$102,LTA!J$103:AN$103)</f>
        <v>80.92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144.91</v>
      </c>
      <c r="AB75" s="75">
        <f>-STOA!N75</f>
        <v>-263.48</v>
      </c>
      <c r="AC75">
        <f t="shared" si="3"/>
        <v>19.349209386619616</v>
      </c>
      <c r="AD75">
        <f t="shared" si="4"/>
        <v>1570.1567713962438</v>
      </c>
      <c r="AE75">
        <f>'IDT-1'!B75</f>
        <v>21</v>
      </c>
      <c r="AF75" s="24"/>
      <c r="AG75">
        <f t="shared" si="5"/>
        <v>1591.1567713962438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-92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10.68032</v>
      </c>
      <c r="E76">
        <f>GT_NG!P76</f>
        <v>14.615894411682111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102.55599390648803</v>
      </c>
      <c r="J76">
        <f>Bawana_RLNG!P76</f>
        <v>0</v>
      </c>
      <c r="K76">
        <f>Bawana_Spot!P76</f>
        <v>288.37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1084.8755944730628</v>
      </c>
      <c r="P76" s="36">
        <v>117.64548299163017</v>
      </c>
      <c r="Q76" s="36">
        <v>38.14</v>
      </c>
      <c r="R76" s="38">
        <v>0</v>
      </c>
      <c r="S76" s="38">
        <v>0</v>
      </c>
      <c r="T76" s="37">
        <f>SUMPRODUCT(LTA!J76:AN76,LTA!J$101:AN$101,LTA!J$103:AN$103)</f>
        <v>37.150000000000006</v>
      </c>
      <c r="U76" s="37">
        <f>SUMPRODUCT(LTA!J76:AN76,LTA!J$102:AN$102,LTA!J$103:AN$103)</f>
        <v>81.040000000000006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23.88</v>
      </c>
      <c r="Z76" s="34">
        <f>IEX!N76</f>
        <v>0</v>
      </c>
      <c r="AA76" s="75">
        <f>STOA!H76</f>
        <v>144.91</v>
      </c>
      <c r="AB76" s="75">
        <f>-STOA!N76</f>
        <v>-263.48</v>
      </c>
      <c r="AC76">
        <f t="shared" si="3"/>
        <v>19.036955597348946</v>
      </c>
      <c r="AD76">
        <f t="shared" si="4"/>
        <v>1611.6263301855145</v>
      </c>
      <c r="AE76">
        <f>'IDT-1'!B76</f>
        <v>18.388999999999999</v>
      </c>
      <c r="AF76" s="24"/>
      <c r="AG76">
        <f t="shared" si="5"/>
        <v>1630.0153301855144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-53</v>
      </c>
      <c r="AM76" s="34">
        <f>RTM_PXI!H76</f>
        <v>0</v>
      </c>
      <c r="AN76" s="34">
        <f>RTM_PXI!N76</f>
        <v>0</v>
      </c>
      <c r="AO76" s="148">
        <f>GDAM_IEX!H76</f>
        <v>3.28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10.68032</v>
      </c>
      <c r="E77">
        <f>GT_NG!P77</f>
        <v>14.615894411682111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102.55599390648803</v>
      </c>
      <c r="J77">
        <f>Bawana_RLNG!P77</f>
        <v>0</v>
      </c>
      <c r="K77">
        <f>Bawana_Spot!P77</f>
        <v>280.13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1073.1452700980626</v>
      </c>
      <c r="P77" s="36">
        <v>117.64548299163017</v>
      </c>
      <c r="Q77" s="36">
        <v>38.14</v>
      </c>
      <c r="R77" s="38">
        <v>0</v>
      </c>
      <c r="S77" s="38">
        <v>0</v>
      </c>
      <c r="T77" s="37">
        <f>SUMPRODUCT(LTA!J77:AN77,LTA!J$101:AN$101,LTA!J$103:AN$103)</f>
        <v>29.41</v>
      </c>
      <c r="U77" s="37">
        <f>SUMPRODUCT(LTA!J77:AN77,LTA!J$102:AN$102,LTA!J$103:AN$103)</f>
        <v>68.78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82.98</v>
      </c>
      <c r="Z77" s="34">
        <f>IEX!N77</f>
        <v>0</v>
      </c>
      <c r="AA77" s="75">
        <f>STOA!H77</f>
        <v>48.65</v>
      </c>
      <c r="AB77" s="75">
        <f>-STOA!N77</f>
        <v>-263.48</v>
      </c>
      <c r="AC77">
        <f t="shared" si="3"/>
        <v>18.015017513179821</v>
      </c>
      <c r="AD77">
        <f t="shared" si="4"/>
        <v>1597.4379438946835</v>
      </c>
      <c r="AE77">
        <f>'IDT-1'!B77</f>
        <v>17.561</v>
      </c>
      <c r="AF77" s="24"/>
      <c r="AG77">
        <f t="shared" si="5"/>
        <v>1614.9989438946834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12.2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10.68032</v>
      </c>
      <c r="E78">
        <f>GT_NG!P78</f>
        <v>14.615894411682111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102.55599390648803</v>
      </c>
      <c r="J78">
        <f>Bawana_RLNG!P78</f>
        <v>0</v>
      </c>
      <c r="K78">
        <f>Bawana_Spot!P78</f>
        <v>281.06063131228962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1063.0133651062883</v>
      </c>
      <c r="P78" s="36">
        <v>117.64548299163017</v>
      </c>
      <c r="Q78" s="36">
        <v>38.14</v>
      </c>
      <c r="R78" s="38">
        <v>0</v>
      </c>
      <c r="S78" s="38">
        <v>0</v>
      </c>
      <c r="T78" s="37">
        <f>SUMPRODUCT(LTA!J78:AN78,LTA!J$101:AN$101,LTA!J$103:AN$103)</f>
        <v>26.29</v>
      </c>
      <c r="U78" s="37">
        <f>SUMPRODUCT(LTA!J78:AN78,LTA!J$102:AN$102,LTA!J$103:AN$103)</f>
        <v>68.41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77.209999999999994</v>
      </c>
      <c r="Z78" s="34">
        <f>IEX!N78</f>
        <v>0</v>
      </c>
      <c r="AA78" s="75">
        <f>STOA!H78</f>
        <v>48.65</v>
      </c>
      <c r="AB78" s="75">
        <f>-STOA!N78</f>
        <v>-263.48</v>
      </c>
      <c r="AC78">
        <f t="shared" si="3"/>
        <v>17.903118814272151</v>
      </c>
      <c r="AD78">
        <f t="shared" si="4"/>
        <v>1584.2285689141065</v>
      </c>
      <c r="AE78">
        <f>'IDT-1'!B78</f>
        <v>12.420999999999999</v>
      </c>
      <c r="AF78" s="24"/>
      <c r="AG78">
        <f t="shared" si="5"/>
        <v>1596.6495689141066</v>
      </c>
      <c r="AI78" s="34">
        <f>PXIL!H78</f>
        <v>0</v>
      </c>
      <c r="AJ78" s="34">
        <f>PXIL!N78</f>
        <v>0</v>
      </c>
      <c r="AK78" s="34">
        <f>RTM_IEX!H78</f>
        <v>4.96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12.38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10.68032</v>
      </c>
      <c r="E79">
        <f>GT_NG!P79</f>
        <v>14.615894411682111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102.55599390648803</v>
      </c>
      <c r="J79">
        <f>Bawana_RLNG!P79</f>
        <v>0</v>
      </c>
      <c r="K79">
        <f>Bawana_Spot!P79</f>
        <v>280.94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996.04344232785149</v>
      </c>
      <c r="P79" s="36">
        <v>117.64548299163017</v>
      </c>
      <c r="Q79" s="36">
        <v>38.14</v>
      </c>
      <c r="R79" s="38">
        <v>0</v>
      </c>
      <c r="S79" s="38">
        <v>0</v>
      </c>
      <c r="T79" s="37">
        <f>SUMPRODUCT(LTA!J79:AN79,LTA!J$101:AN$101,LTA!J$103:AN$103)</f>
        <v>27.66</v>
      </c>
      <c r="U79" s="37">
        <f>SUMPRODUCT(LTA!J79:AN79,LTA!J$102:AN$102,LTA!J$103:AN$103)</f>
        <v>68.45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91.77</v>
      </c>
      <c r="Z79" s="34">
        <f>IEX!N79</f>
        <v>0</v>
      </c>
      <c r="AA79" s="75">
        <f>STOA!H79</f>
        <v>145.01</v>
      </c>
      <c r="AB79" s="75">
        <f>-STOA!N79</f>
        <v>-263.48</v>
      </c>
      <c r="AC79">
        <f t="shared" si="3"/>
        <v>18.278006159910049</v>
      </c>
      <c r="AD79">
        <f t="shared" si="4"/>
        <v>1628.4831274777418</v>
      </c>
      <c r="AE79">
        <f>'IDT-1'!B79</f>
        <v>0</v>
      </c>
      <c r="AF79" s="24"/>
      <c r="AG79">
        <f t="shared" si="5"/>
        <v>1628.4831274777418</v>
      </c>
      <c r="AI79" s="34">
        <f>PXIL!H79</f>
        <v>0</v>
      </c>
      <c r="AJ79" s="34">
        <f>PXIL!N79</f>
        <v>0</v>
      </c>
      <c r="AK79" s="34">
        <f>RTM_IEX!H79</f>
        <v>2.95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13.78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10.68032</v>
      </c>
      <c r="E80">
        <f>GT_NG!P80</f>
        <v>14.615894411682111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102.55599390648803</v>
      </c>
      <c r="J80">
        <f>Bawana_RLNG!P80</f>
        <v>0</v>
      </c>
      <c r="K80">
        <f>Bawana_Spot!P80</f>
        <v>280.98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963.93223594701124</v>
      </c>
      <c r="P80" s="36">
        <v>117.64548299163017</v>
      </c>
      <c r="Q80" s="36">
        <v>38.14</v>
      </c>
      <c r="R80" s="38">
        <v>0</v>
      </c>
      <c r="S80" s="38">
        <v>0</v>
      </c>
      <c r="T80" s="37">
        <f>SUMPRODUCT(LTA!J80:AN80,LTA!J$101:AN$101,LTA!J$103:AN$103)</f>
        <v>27.99</v>
      </c>
      <c r="U80" s="37">
        <f>SUMPRODUCT(LTA!J80:AN80,LTA!J$102:AN$102,LTA!J$103:AN$103)</f>
        <v>67.599999999999994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121.97</v>
      </c>
      <c r="Z80" s="34">
        <f>IEX!N80</f>
        <v>0</v>
      </c>
      <c r="AA80" s="75">
        <f>STOA!H80</f>
        <v>145.01</v>
      </c>
      <c r="AB80" s="75">
        <f>-STOA!N80</f>
        <v>-263.48</v>
      </c>
      <c r="AC80">
        <f t="shared" si="3"/>
        <v>18.259839184035876</v>
      </c>
      <c r="AD80">
        <f t="shared" si="4"/>
        <v>1624.3300880727757</v>
      </c>
      <c r="AE80">
        <f>'IDT-1'!B80</f>
        <v>0</v>
      </c>
      <c r="AF80" s="24"/>
      <c r="AG80">
        <f t="shared" si="5"/>
        <v>1624.3300880727757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</v>
      </c>
      <c r="AM80" s="34">
        <f>RTM_PXI!H80</f>
        <v>0</v>
      </c>
      <c r="AN80" s="34">
        <f>RTM_PXI!N80</f>
        <v>0</v>
      </c>
      <c r="AO80" s="148">
        <f>GDAM_IEX!H80</f>
        <v>15.95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10.68032</v>
      </c>
      <c r="E81">
        <f>GT_NG!P81</f>
        <v>14.615894411682111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102.55599390648803</v>
      </c>
      <c r="J81">
        <f>Bawana_RLNG!P81</f>
        <v>0</v>
      </c>
      <c r="K81">
        <f>Bawana_Spot!P81</f>
        <v>279.5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940.8591892480589</v>
      </c>
      <c r="P81" s="36">
        <v>117.64548299163017</v>
      </c>
      <c r="Q81" s="36">
        <v>38.14</v>
      </c>
      <c r="R81" s="38">
        <v>0</v>
      </c>
      <c r="S81" s="38">
        <v>0</v>
      </c>
      <c r="T81" s="37">
        <f>SUMPRODUCT(LTA!J81:AN81,LTA!J$101:AN$101,LTA!J$103:AN$103)</f>
        <v>24.33</v>
      </c>
      <c r="U81" s="37">
        <f>SUMPRODUCT(LTA!J81:AN81,LTA!J$102:AN$102,LTA!J$103:AN$103)</f>
        <v>69.23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146.27000000000001</v>
      </c>
      <c r="Z81" s="34">
        <f>IEX!N81</f>
        <v>0</v>
      </c>
      <c r="AA81" s="75">
        <f>STOA!H81</f>
        <v>145.01</v>
      </c>
      <c r="AB81" s="75">
        <f>-STOA!N81</f>
        <v>-263.48</v>
      </c>
      <c r="AC81">
        <f t="shared" si="3"/>
        <v>18.383856957638013</v>
      </c>
      <c r="AD81">
        <f t="shared" si="4"/>
        <v>1608.8430236002212</v>
      </c>
      <c r="AE81">
        <f>'IDT-1'!B81</f>
        <v>0</v>
      </c>
      <c r="AF81" s="24"/>
      <c r="AG81">
        <f t="shared" si="5"/>
        <v>1608.8430236002212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-16</v>
      </c>
      <c r="AM81" s="34">
        <f>RTM_PXI!H81</f>
        <v>0</v>
      </c>
      <c r="AN81" s="34">
        <f>RTM_PXI!N81</f>
        <v>0</v>
      </c>
      <c r="AO81" s="148">
        <f>GDAM_IEX!H81</f>
        <v>17.87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10.68032</v>
      </c>
      <c r="E82">
        <f>GT_NG!P82</f>
        <v>14.615894411682111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102.55599390648803</v>
      </c>
      <c r="J82">
        <f>Bawana_RLNG!P82</f>
        <v>0</v>
      </c>
      <c r="K82">
        <f>Bawana_Spot!P82</f>
        <v>279.77999999999997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922.76495924805886</v>
      </c>
      <c r="P82" s="36">
        <v>117.64548299163017</v>
      </c>
      <c r="Q82" s="36">
        <v>38.14</v>
      </c>
      <c r="R82" s="38">
        <v>0</v>
      </c>
      <c r="S82" s="38">
        <v>0</v>
      </c>
      <c r="T82" s="37">
        <f>SUMPRODUCT(LTA!J82:AN82,LTA!J$101:AN$101,LTA!J$103:AN$103)</f>
        <v>24.009999999999998</v>
      </c>
      <c r="U82" s="37">
        <f>SUMPRODUCT(LTA!J82:AN82,LTA!J$102:AN$102,LTA!J$103:AN$103)</f>
        <v>70.88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161.63999999999999</v>
      </c>
      <c r="Z82" s="34">
        <f>IEX!N82</f>
        <v>0</v>
      </c>
      <c r="AA82" s="75">
        <f>STOA!H82</f>
        <v>145.01</v>
      </c>
      <c r="AB82" s="75">
        <f>-STOA!N82</f>
        <v>-263.48</v>
      </c>
      <c r="AC82">
        <f t="shared" si="3"/>
        <v>18.368436583362904</v>
      </c>
      <c r="AD82">
        <f t="shared" si="4"/>
        <v>1605.0142139744962</v>
      </c>
      <c r="AE82">
        <f>'IDT-1'!B82</f>
        <v>0</v>
      </c>
      <c r="AF82" s="24"/>
      <c r="AG82">
        <f t="shared" si="5"/>
        <v>1605.0142139744962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-17</v>
      </c>
      <c r="AM82" s="34">
        <f>RTM_PXI!H82</f>
        <v>0</v>
      </c>
      <c r="AN82" s="34">
        <f>RTM_PXI!N82</f>
        <v>0</v>
      </c>
      <c r="AO82" s="148">
        <f>GDAM_IEX!H82</f>
        <v>16.14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10.68032</v>
      </c>
      <c r="E83">
        <f>GT_NG!P83</f>
        <v>14.615894411682111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102.55599390648803</v>
      </c>
      <c r="J83">
        <f>Bawana_RLNG!P83</f>
        <v>0</v>
      </c>
      <c r="K83">
        <f>Bawana_Spot!P83</f>
        <v>277.44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923.86268143924178</v>
      </c>
      <c r="P83" s="36">
        <v>117.64548299163017</v>
      </c>
      <c r="Q83" s="36">
        <v>38.14</v>
      </c>
      <c r="R83" s="38">
        <v>0</v>
      </c>
      <c r="S83" s="38">
        <v>0</v>
      </c>
      <c r="T83" s="37">
        <f>SUMPRODUCT(LTA!J83:AN83,LTA!J$101:AN$101,LTA!J$103:AN$103)</f>
        <v>22.34</v>
      </c>
      <c r="U83" s="37">
        <f>SUMPRODUCT(LTA!J83:AN83,LTA!J$102:AN$102,LTA!J$103:AN$103)</f>
        <v>63.79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59.68</v>
      </c>
      <c r="Z83" s="34">
        <f>IEX!N83</f>
        <v>0</v>
      </c>
      <c r="AA83" s="75">
        <f>STOA!H83</f>
        <v>145.01</v>
      </c>
      <c r="AB83" s="75">
        <f>-STOA!N83</f>
        <v>-263.48</v>
      </c>
      <c r="AC83">
        <f t="shared" si="3"/>
        <v>17.334733238393284</v>
      </c>
      <c r="AD83">
        <f t="shared" si="4"/>
        <v>1472.9456395106488</v>
      </c>
      <c r="AE83">
        <f>'IDT-1'!B83</f>
        <v>124.81</v>
      </c>
      <c r="AF83" s="24"/>
      <c r="AG83">
        <f t="shared" si="5"/>
        <v>1597.7556395106487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-22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10.68032</v>
      </c>
      <c r="E84">
        <f>GT_NG!P84</f>
        <v>14.615894411682111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102.55599390648803</v>
      </c>
      <c r="J84">
        <f>Bawana_RLNG!P84</f>
        <v>0</v>
      </c>
      <c r="K84">
        <f>Bawana_Spot!P84</f>
        <v>276.62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939.4976758142418</v>
      </c>
      <c r="P84" s="36">
        <v>117.64548299163017</v>
      </c>
      <c r="Q84" s="36">
        <v>38.14</v>
      </c>
      <c r="R84" s="38">
        <v>0</v>
      </c>
      <c r="S84" s="38">
        <v>0</v>
      </c>
      <c r="T84" s="37">
        <f>SUMPRODUCT(LTA!J84:AN84,LTA!J$101:AN$101,LTA!J$103:AN$103)</f>
        <v>22.34</v>
      </c>
      <c r="U84" s="37">
        <f>SUMPRODUCT(LTA!J84:AN84,LTA!J$102:AN$102,LTA!J$103:AN$103)</f>
        <v>64.080000000000013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3.85</v>
      </c>
      <c r="Z84" s="34">
        <f>IEX!N84</f>
        <v>0</v>
      </c>
      <c r="AA84" s="75">
        <f>STOA!H84</f>
        <v>145.01</v>
      </c>
      <c r="AB84" s="75">
        <f>-STOA!N84</f>
        <v>-263.48</v>
      </c>
      <c r="AC84">
        <f t="shared" si="3"/>
        <v>17.136652872466396</v>
      </c>
      <c r="AD84">
        <f t="shared" si="4"/>
        <v>1415.4187142515757</v>
      </c>
      <c r="AE84">
        <f>'IDT-1'!B84</f>
        <v>173.5</v>
      </c>
      <c r="AF84" s="24"/>
      <c r="AG84">
        <f t="shared" si="5"/>
        <v>1588.9187142515757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-39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10.68032</v>
      </c>
      <c r="E85">
        <f>GT_NG!P85</f>
        <v>14.615894411682111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102.55599390648803</v>
      </c>
      <c r="J85">
        <f>Bawana_RLNG!P85</f>
        <v>0</v>
      </c>
      <c r="K85">
        <f>Bawana_Spot!P85</f>
        <v>276.25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939.4976758142418</v>
      </c>
      <c r="P85" s="36">
        <v>117.64548299163017</v>
      </c>
      <c r="Q85" s="36">
        <v>38.14</v>
      </c>
      <c r="R85" s="38">
        <v>0</v>
      </c>
      <c r="S85" s="38">
        <v>0</v>
      </c>
      <c r="T85" s="37">
        <f>SUMPRODUCT(LTA!J85:AN85,LTA!J$101:AN$101,LTA!J$103:AN$103)</f>
        <v>21.66</v>
      </c>
      <c r="U85" s="37">
        <f>SUMPRODUCT(LTA!J85:AN85,LTA!J$102:AN$102,LTA!J$103:AN$103)</f>
        <v>64.47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145.01</v>
      </c>
      <c r="AB85" s="75">
        <f>-STOA!N85</f>
        <v>-263.48</v>
      </c>
      <c r="AC85">
        <f t="shared" si="3"/>
        <v>16.768393721195729</v>
      </c>
      <c r="AD85">
        <f>SUM(B85:AB85,AI85:AT85)-AC85</f>
        <v>1450.2769734028466</v>
      </c>
      <c r="AE85">
        <f>'IDT-1'!B85</f>
        <v>165</v>
      </c>
      <c r="AF85" s="24"/>
      <c r="AG85">
        <f t="shared" si="5"/>
        <v>1615.2769734028466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10.68032</v>
      </c>
      <c r="E86">
        <f>GT_NG!P86</f>
        <v>14.615894411682111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102.55599390648803</v>
      </c>
      <c r="J86">
        <f>Bawana_RLNG!P86</f>
        <v>0</v>
      </c>
      <c r="K86">
        <f>Bawana_Spot!P86</f>
        <v>275.48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923.86268143924178</v>
      </c>
      <c r="P86" s="36">
        <v>117.64548299163017</v>
      </c>
      <c r="Q86" s="36">
        <v>38.14</v>
      </c>
      <c r="R86" s="38">
        <v>0</v>
      </c>
      <c r="S86" s="38">
        <v>0</v>
      </c>
      <c r="T86" s="37">
        <f>SUMPRODUCT(LTA!J86:AN86,LTA!J$101:AN$101,LTA!J$103:AN$103)</f>
        <v>21.34</v>
      </c>
      <c r="U86" s="37">
        <f>SUMPRODUCT(LTA!J86:AN86,LTA!J$102:AN$102,LTA!J$103:AN$103)</f>
        <v>64.650000000000006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145.01</v>
      </c>
      <c r="AB86" s="75">
        <f>-STOA!N86</f>
        <v>-263.48</v>
      </c>
      <c r="AC86">
        <f t="shared" si="3"/>
        <v>16.645879768445724</v>
      </c>
      <c r="AD86">
        <f t="shared" si="4"/>
        <v>1435.8144929805967</v>
      </c>
      <c r="AE86">
        <f>'IDT-1'!B86</f>
        <v>151</v>
      </c>
      <c r="AF86" s="24"/>
      <c r="AG86">
        <f t="shared" si="5"/>
        <v>1586.8144929805967</v>
      </c>
      <c r="AI86" s="34">
        <f>PXIL!H86</f>
        <v>0</v>
      </c>
      <c r="AJ86" s="34">
        <f>PXIL!N86</f>
        <v>0</v>
      </c>
      <c r="AK86" s="34">
        <f>RTM_IEX!H86</f>
        <v>1.96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10.68032</v>
      </c>
      <c r="E87">
        <f>GT_NG!P87</f>
        <v>15.748376796168175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112.55560329674623</v>
      </c>
      <c r="J87">
        <f>Bawana_RLNG!P87</f>
        <v>0</v>
      </c>
      <c r="K87">
        <f>Bawana_Spot!P87</f>
        <v>136.5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915.03471635102278</v>
      </c>
      <c r="P87" s="36">
        <v>117.64548299163017</v>
      </c>
      <c r="Q87" s="36">
        <v>38.14</v>
      </c>
      <c r="R87" s="38">
        <v>0</v>
      </c>
      <c r="S87" s="38">
        <v>0</v>
      </c>
      <c r="T87" s="37">
        <f>SUMPRODUCT(LTA!J87:AN87,LTA!J$101:AN$101,LTA!J$103:AN$103)</f>
        <v>21</v>
      </c>
      <c r="U87" s="37">
        <f>SUMPRODUCT(LTA!J87:AN87,LTA!J$102:AN$102,LTA!J$103:AN$103)</f>
        <v>66.7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144.37</v>
      </c>
      <c r="Z87" s="34">
        <f>IEX!N87</f>
        <v>0</v>
      </c>
      <c r="AA87" s="75">
        <f>STOA!H87</f>
        <v>0.57999999999999996</v>
      </c>
      <c r="AB87" s="75">
        <f>-STOA!N87</f>
        <v>-263.48</v>
      </c>
      <c r="AC87">
        <f t="shared" si="3"/>
        <v>16.200294432612537</v>
      </c>
      <c r="AD87">
        <f t="shared" si="4"/>
        <v>1383.2142050029549</v>
      </c>
      <c r="AE87">
        <f>'IDT-1'!B87</f>
        <v>135</v>
      </c>
      <c r="AF87" s="24"/>
      <c r="AG87">
        <f t="shared" si="5"/>
        <v>1518.2142050029549</v>
      </c>
      <c r="AI87" s="34">
        <f>PXIL!H87</f>
        <v>0</v>
      </c>
      <c r="AJ87" s="34">
        <f>PXIL!N87</f>
        <v>0</v>
      </c>
      <c r="AK87" s="34">
        <f>RTM_IEX!H87</f>
        <v>83.94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10.68032</v>
      </c>
      <c r="E88">
        <f>GT_NG!P88</f>
        <v>15.748376796168175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112.55560329674623</v>
      </c>
      <c r="J88">
        <f>Bawana_RLNG!P88</f>
        <v>0</v>
      </c>
      <c r="K88">
        <f>Bawana_Spot!P88</f>
        <v>136.5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915.03471635102278</v>
      </c>
      <c r="P88" s="36">
        <v>117.64548299163017</v>
      </c>
      <c r="Q88" s="36">
        <v>38.14</v>
      </c>
      <c r="R88" s="38">
        <v>0</v>
      </c>
      <c r="S88" s="38">
        <v>0</v>
      </c>
      <c r="T88" s="37">
        <f>SUMPRODUCT(LTA!J88:AN88,LTA!J$101:AN$101,LTA!J$103:AN$103)</f>
        <v>20.66</v>
      </c>
      <c r="U88" s="37">
        <f>SUMPRODUCT(LTA!J88:AN88,LTA!J$102:AN$102,LTA!J$103:AN$103)</f>
        <v>66.650000000000006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144.38</v>
      </c>
      <c r="Z88" s="34">
        <f>IEX!N88</f>
        <v>0</v>
      </c>
      <c r="AA88" s="75">
        <f>STOA!H88</f>
        <v>0.57999999999999996</v>
      </c>
      <c r="AB88" s="75">
        <f>-STOA!N88</f>
        <v>-263.48</v>
      </c>
      <c r="AC88">
        <f t="shared" si="3"/>
        <v>16.26993043261254</v>
      </c>
      <c r="AD88">
        <f t="shared" si="4"/>
        <v>1391.4345690029552</v>
      </c>
      <c r="AE88">
        <f>'IDT-1'!B88</f>
        <v>119</v>
      </c>
      <c r="AF88" s="24"/>
      <c r="AG88">
        <f t="shared" si="5"/>
        <v>1510.4345690029552</v>
      </c>
      <c r="AI88" s="34">
        <f>PXIL!H88</f>
        <v>0</v>
      </c>
      <c r="AJ88" s="34">
        <f>PXIL!N88</f>
        <v>0</v>
      </c>
      <c r="AK88" s="34">
        <f>RTM_IEX!H88</f>
        <v>92.61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10.68032</v>
      </c>
      <c r="E89">
        <f>GT_NG!P89</f>
        <v>15.748376796168175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112.55560329674623</v>
      </c>
      <c r="J89">
        <f>Bawana_RLNG!P89</f>
        <v>0</v>
      </c>
      <c r="K89">
        <f>Bawana_Spot!P89</f>
        <v>136.5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930.62767869761012</v>
      </c>
      <c r="P89" s="36">
        <v>118.92</v>
      </c>
      <c r="Q89" s="36">
        <v>38.14</v>
      </c>
      <c r="R89" s="38">
        <v>0</v>
      </c>
      <c r="S89" s="38">
        <v>0</v>
      </c>
      <c r="T89" s="37">
        <f>SUMPRODUCT(LTA!J89:AN89,LTA!J$101:AN$101,LTA!J$103:AN$103)</f>
        <v>26.66</v>
      </c>
      <c r="U89" s="37">
        <f>SUMPRODUCT(LTA!J89:AN89,LTA!J$102:AN$102,LTA!J$103:AN$103)</f>
        <v>69.13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144.38</v>
      </c>
      <c r="Z89" s="34">
        <f>IEX!N89</f>
        <v>0</v>
      </c>
      <c r="AA89" s="75">
        <f>STOA!H89</f>
        <v>0.57999999999999996</v>
      </c>
      <c r="AB89" s="75">
        <f>-STOA!N89</f>
        <v>-263.48</v>
      </c>
      <c r="AC89">
        <f t="shared" si="3"/>
        <v>16.351725259194179</v>
      </c>
      <c r="AD89">
        <f t="shared" si="4"/>
        <v>1401.0902535313307</v>
      </c>
      <c r="AE89">
        <f>'IDT-1'!B89</f>
        <v>106</v>
      </c>
      <c r="AF89" s="24"/>
      <c r="AG89">
        <f t="shared" si="5"/>
        <v>1507.0902535313307</v>
      </c>
      <c r="AI89" s="34">
        <f>PXIL!H89</f>
        <v>0</v>
      </c>
      <c r="AJ89" s="34">
        <f>PXIL!N89</f>
        <v>0</v>
      </c>
      <c r="AK89" s="34">
        <f>RTM_IEX!H89</f>
        <v>77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10.68032</v>
      </c>
      <c r="E90">
        <f>GT_NG!P90</f>
        <v>15.748376796168175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112.55560329674623</v>
      </c>
      <c r="J90">
        <f>Bawana_RLNG!P90</f>
        <v>0</v>
      </c>
      <c r="K90">
        <f>Bawana_Spot!P90</f>
        <v>136.5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930.54361325443551</v>
      </c>
      <c r="P90" s="36">
        <v>118.92</v>
      </c>
      <c r="Q90" s="36">
        <v>38.14</v>
      </c>
      <c r="R90" s="38">
        <v>0</v>
      </c>
      <c r="S90" s="38">
        <v>0</v>
      </c>
      <c r="T90" s="37">
        <f>SUMPRODUCT(LTA!J90:AN90,LTA!J$101:AN$101,LTA!J$103:AN$103)</f>
        <v>30.66</v>
      </c>
      <c r="U90" s="37">
        <f>SUMPRODUCT(LTA!J90:AN90,LTA!J$102:AN$102,LTA!J$103:AN$103)</f>
        <v>68.710000000000008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144.37</v>
      </c>
      <c r="Z90" s="34">
        <f>IEX!N90</f>
        <v>0</v>
      </c>
      <c r="AA90" s="75">
        <f>STOA!H90</f>
        <v>0.57999999999999996</v>
      </c>
      <c r="AB90" s="75">
        <f>-STOA!N90</f>
        <v>-263.48</v>
      </c>
      <c r="AC90">
        <f t="shared" si="3"/>
        <v>16.445687109471514</v>
      </c>
      <c r="AD90">
        <f t="shared" si="4"/>
        <v>1412.1822262378787</v>
      </c>
      <c r="AE90">
        <f>'IDT-1'!B90</f>
        <v>61</v>
      </c>
      <c r="AF90" s="24"/>
      <c r="AG90">
        <f t="shared" si="5"/>
        <v>1473.1822262378787</v>
      </c>
      <c r="AI90" s="34">
        <f>PXIL!H90</f>
        <v>0</v>
      </c>
      <c r="AJ90" s="34">
        <f>PXIL!N90</f>
        <v>0</v>
      </c>
      <c r="AK90" s="34">
        <f>RTM_IEX!H90</f>
        <v>84.7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10.68032</v>
      </c>
      <c r="E91">
        <f>GT_NG!P91</f>
        <v>15.748376796168175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132.16</v>
      </c>
      <c r="J91">
        <f>Bawana_RLNG!P91</f>
        <v>0</v>
      </c>
      <c r="K91">
        <f>Bawana_Spot!P91</f>
        <v>136.5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913.56629971438679</v>
      </c>
      <c r="P91" s="36">
        <v>117.64492887931036</v>
      </c>
      <c r="Q91" s="36">
        <v>38.130000000000003</v>
      </c>
      <c r="R91" s="38">
        <v>0</v>
      </c>
      <c r="S91" s="38">
        <v>0</v>
      </c>
      <c r="T91" s="37">
        <f>SUMPRODUCT(LTA!J91:AN91,LTA!J$101:AN$101,LTA!J$103:AN$103)</f>
        <v>32.659999999999997</v>
      </c>
      <c r="U91" s="37">
        <f>SUMPRODUCT(LTA!J91:AN91,LTA!J$102:AN$102,LTA!J$103:AN$103)</f>
        <v>73.080000000000013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144.38</v>
      </c>
      <c r="Z91" s="34">
        <f>IEX!N91</f>
        <v>0</v>
      </c>
      <c r="AA91" s="75">
        <f>STOA!H91</f>
        <v>0.53</v>
      </c>
      <c r="AB91" s="75">
        <f>-STOA!N91</f>
        <v>-258.17</v>
      </c>
      <c r="AC91">
        <f t="shared" si="3"/>
        <v>16.133686163109481</v>
      </c>
      <c r="AD91">
        <f t="shared" si="4"/>
        <v>1386.0162392267559</v>
      </c>
      <c r="AE91">
        <f>'IDT-1'!B91</f>
        <v>20</v>
      </c>
      <c r="AF91" s="24"/>
      <c r="AG91">
        <f t="shared" si="5"/>
        <v>1406.0162392267559</v>
      </c>
      <c r="AI91" s="34">
        <f>PXIL!H91</f>
        <v>0</v>
      </c>
      <c r="AJ91" s="34">
        <f>PXIL!N91</f>
        <v>0</v>
      </c>
      <c r="AK91" s="34">
        <f>RTM_IEX!H91</f>
        <v>45.24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10.68032</v>
      </c>
      <c r="E92">
        <f>GT_NG!P92</f>
        <v>15.748376796168175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132.16</v>
      </c>
      <c r="J92">
        <f>Bawana_RLNG!P92</f>
        <v>0</v>
      </c>
      <c r="K92">
        <f>Bawana_Spot!P92</f>
        <v>136.5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905.83740250013693</v>
      </c>
      <c r="P92" s="36">
        <v>117.64492887931036</v>
      </c>
      <c r="Q92" s="36">
        <v>38.130000000000003</v>
      </c>
      <c r="R92" s="38">
        <v>0</v>
      </c>
      <c r="S92" s="38">
        <v>0</v>
      </c>
      <c r="T92" s="37">
        <f>SUMPRODUCT(LTA!J92:AN92,LTA!J$101:AN$101,LTA!J$103:AN$103)</f>
        <v>34.75</v>
      </c>
      <c r="U92" s="37">
        <f>SUMPRODUCT(LTA!J92:AN92,LTA!J$102:AN$102,LTA!J$103:AN$103)</f>
        <v>72.72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110.69</v>
      </c>
      <c r="Z92" s="34">
        <f>IEX!N92</f>
        <v>0</v>
      </c>
      <c r="AA92" s="75">
        <f>STOA!H92</f>
        <v>0.53</v>
      </c>
      <c r="AB92" s="75">
        <f>-STOA!N92</f>
        <v>-258.17</v>
      </c>
      <c r="AC92">
        <f t="shared" si="3"/>
        <v>15.848767426509779</v>
      </c>
      <c r="AD92">
        <f t="shared" si="4"/>
        <v>1352.3822607491056</v>
      </c>
      <c r="AE92">
        <f>'IDT-1'!B92</f>
        <v>0</v>
      </c>
      <c r="AF92" s="24"/>
      <c r="AG92">
        <f t="shared" si="5"/>
        <v>1352.3822607491056</v>
      </c>
      <c r="AI92" s="34">
        <f>PXIL!H92</f>
        <v>0</v>
      </c>
      <c r="AJ92" s="34">
        <f>PXIL!N92</f>
        <v>0</v>
      </c>
      <c r="AK92" s="34">
        <f>RTM_IEX!H92</f>
        <v>51.01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10.68032</v>
      </c>
      <c r="E93">
        <f>GT_NG!P93</f>
        <v>15.748376796168175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132.16</v>
      </c>
      <c r="J93">
        <f>Bawana_RLNG!P93</f>
        <v>0</v>
      </c>
      <c r="K93">
        <f>Bawana_Spot!P93</f>
        <v>136.5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899.78150893146938</v>
      </c>
      <c r="P93" s="36">
        <v>117.64492887931036</v>
      </c>
      <c r="Q93" s="36">
        <v>38.130000000000003</v>
      </c>
      <c r="R93" s="38">
        <v>0</v>
      </c>
      <c r="S93" s="38">
        <v>0</v>
      </c>
      <c r="T93" s="37">
        <f>SUMPRODUCT(LTA!J93:AN93,LTA!J$101:AN$101,LTA!J$103:AN$103)</f>
        <v>33.69</v>
      </c>
      <c r="U93" s="37">
        <f>SUMPRODUCT(LTA!J93:AN93,LTA!J$102:AN$102,LTA!J$103:AN$103)</f>
        <v>72.319999999999993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54.87</v>
      </c>
      <c r="Z93" s="34">
        <f>IEX!N93</f>
        <v>0</v>
      </c>
      <c r="AA93" s="75">
        <f>STOA!H93</f>
        <v>0.53</v>
      </c>
      <c r="AB93" s="75">
        <f>-STOA!N93</f>
        <v>-258.17</v>
      </c>
      <c r="AC93">
        <f t="shared" si="3"/>
        <v>15.413765920532972</v>
      </c>
      <c r="AD93">
        <f t="shared" si="4"/>
        <v>1301.0313686864147</v>
      </c>
      <c r="AE93">
        <f>'IDT-1'!B93</f>
        <v>0</v>
      </c>
      <c r="AF93" s="24"/>
      <c r="AG93">
        <f t="shared" si="5"/>
        <v>1301.0313686864147</v>
      </c>
      <c r="AI93" s="34">
        <f>PXIL!H93</f>
        <v>0</v>
      </c>
      <c r="AJ93" s="34">
        <f>PXIL!N93</f>
        <v>0</v>
      </c>
      <c r="AK93" s="34">
        <f>RTM_IEX!H93</f>
        <v>62.56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10.68032</v>
      </c>
      <c r="E94">
        <f>GT_NG!P94</f>
        <v>15.748376796168175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132.16</v>
      </c>
      <c r="J94">
        <f>Bawana_RLNG!P94</f>
        <v>0</v>
      </c>
      <c r="K94">
        <f>Bawana_Spot!P94</f>
        <v>136.5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899.69234986789797</v>
      </c>
      <c r="P94" s="36">
        <v>117.64492887931036</v>
      </c>
      <c r="Q94" s="36">
        <v>38.130000000000003</v>
      </c>
      <c r="R94" s="38">
        <v>0</v>
      </c>
      <c r="S94" s="38">
        <v>0</v>
      </c>
      <c r="T94" s="37">
        <f>SUMPRODUCT(LTA!J94:AN94,LTA!J$101:AN$101,LTA!J$103:AN$103)</f>
        <v>32.739999999999995</v>
      </c>
      <c r="U94" s="37">
        <f>SUMPRODUCT(LTA!J94:AN94,LTA!J$102:AN$102,LTA!J$103:AN$103)</f>
        <v>71.47999999999999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-258.17</v>
      </c>
      <c r="AC94">
        <f t="shared" si="3"/>
        <v>14.904732984398974</v>
      </c>
      <c r="AD94">
        <f t="shared" si="4"/>
        <v>1240.9412425589776</v>
      </c>
      <c r="AE94">
        <f>'IDT-1'!B94</f>
        <v>0</v>
      </c>
      <c r="AF94" s="24"/>
      <c r="AG94">
        <f t="shared" si="5"/>
        <v>1240.9412425589776</v>
      </c>
      <c r="AI94" s="34">
        <f>PXIL!H94</f>
        <v>0</v>
      </c>
      <c r="AJ94" s="34">
        <f>PXIL!N94</f>
        <v>0</v>
      </c>
      <c r="AK94" s="34">
        <f>RTM_IEX!H94</f>
        <v>58.71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10.68032</v>
      </c>
      <c r="E95">
        <f>GT_NG!P95</f>
        <v>15.748376796168175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133.60500093538369</v>
      </c>
      <c r="J95">
        <f>Bawana_RLNG!P95</f>
        <v>0</v>
      </c>
      <c r="K95">
        <f>Bawana_Spot!P95</f>
        <v>136.5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819.88487774811176</v>
      </c>
      <c r="P95" s="36">
        <v>117.64492887931036</v>
      </c>
      <c r="Q95" s="36">
        <v>38.130000000000003</v>
      </c>
      <c r="R95" s="38">
        <v>0</v>
      </c>
      <c r="S95" s="38">
        <v>0</v>
      </c>
      <c r="T95" s="37">
        <f>SUMPRODUCT(LTA!J95:AN95,LTA!J$101:AN$101,LTA!J$103:AN$103)</f>
        <v>26.66</v>
      </c>
      <c r="U95" s="37">
        <f>SUMPRODUCT(LTA!J95:AN95,LTA!J$102:AN$102,LTA!J$103:AN$103)</f>
        <v>70.7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-203.17</v>
      </c>
      <c r="AC95">
        <f t="shared" si="3"/>
        <v>13.350662551581093</v>
      </c>
      <c r="AD95">
        <f t="shared" si="4"/>
        <v>1167.952841807393</v>
      </c>
      <c r="AE95">
        <f>'IDT-1'!B95</f>
        <v>0</v>
      </c>
      <c r="AF95" s="24"/>
      <c r="AG95">
        <f t="shared" si="5"/>
        <v>1167.952841807393</v>
      </c>
      <c r="AI95" s="34">
        <f>PXIL!H95</f>
        <v>0</v>
      </c>
      <c r="AJ95" s="34">
        <f>PXIL!N95</f>
        <v>0</v>
      </c>
      <c r="AK95" s="34">
        <f>RTM_IEX!H95</f>
        <v>14.44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10.68032</v>
      </c>
      <c r="E96">
        <f>GT_NG!P96</f>
        <v>15.748376796168175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133.60500093538369</v>
      </c>
      <c r="J96">
        <f>Bawana_RLNG!P96</f>
        <v>0</v>
      </c>
      <c r="K96">
        <f>Bawana_Spot!P96</f>
        <v>136.5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713.90517936742378</v>
      </c>
      <c r="P96" s="36">
        <v>117.64492887931036</v>
      </c>
      <c r="Q96" s="36">
        <v>38.130000000000003</v>
      </c>
      <c r="R96" s="38">
        <v>0</v>
      </c>
      <c r="S96" s="38">
        <v>0</v>
      </c>
      <c r="T96" s="37">
        <f>SUMPRODUCT(LTA!J96:AN96,LTA!J$101:AN$101,LTA!J$103:AN$103)</f>
        <v>25.99</v>
      </c>
      <c r="U96" s="37">
        <f>SUMPRODUCT(LTA!J96:AN96,LTA!J$102:AN$102,LTA!J$103:AN$103)</f>
        <v>69.88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-203.17</v>
      </c>
      <c r="AC96">
        <f t="shared" si="3"/>
        <v>12.819785085183314</v>
      </c>
      <c r="AD96">
        <f>SUM(B96:AB96,AI96:AT96)-AC96</f>
        <v>1105.2840208931025</v>
      </c>
      <c r="AE96">
        <f>'IDT-1'!B96</f>
        <v>0</v>
      </c>
      <c r="AF96" s="24"/>
      <c r="AG96">
        <f t="shared" si="5"/>
        <v>1105.2840208931025</v>
      </c>
      <c r="AI96" s="34">
        <f>PXIL!H96</f>
        <v>0</v>
      </c>
      <c r="AJ96" s="34">
        <f>PXIL!N96</f>
        <v>0</v>
      </c>
      <c r="AK96" s="34">
        <f>RTM_IEX!H96</f>
        <v>58.71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10.68032</v>
      </c>
      <c r="E97">
        <f>GT_NG!P97</f>
        <v>15.748376796168175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133.60500093538369</v>
      </c>
      <c r="J97">
        <f>Bawana_RLNG!P97</f>
        <v>0</v>
      </c>
      <c r="K97">
        <f>Bawana_Spot!P97</f>
        <v>136.5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712.96364909952263</v>
      </c>
      <c r="P97" s="36">
        <v>117.64492887931036</v>
      </c>
      <c r="Q97" s="36">
        <v>38.130000000000003</v>
      </c>
      <c r="R97" s="38">
        <v>0</v>
      </c>
      <c r="S97" s="38">
        <v>0</v>
      </c>
      <c r="T97" s="37">
        <f>SUMPRODUCT(LTA!J97:AN97,LTA!J$101:AN$101,LTA!J$103:AN$103)</f>
        <v>25.330000000000002</v>
      </c>
      <c r="U97" s="37">
        <f>SUMPRODUCT(LTA!J97:AN97,LTA!J$102:AN$102,LTA!J$103:AN$103)</f>
        <v>69.27000000000001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-203.17</v>
      </c>
      <c r="AC97">
        <f t="shared" si="3"/>
        <v>12.333457704107612</v>
      </c>
      <c r="AD97">
        <f t="shared" si="4"/>
        <v>1041.8488180062773</v>
      </c>
      <c r="AE97">
        <f>'IDT-1'!B97</f>
        <v>0</v>
      </c>
      <c r="AF97" s="24"/>
      <c r="AG97">
        <f t="shared" si="5"/>
        <v>1041.8488180062773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10.68032</v>
      </c>
      <c r="E98">
        <f>GT_NG!P98</f>
        <v>15.748376796168175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133.60500093538369</v>
      </c>
      <c r="J98">
        <f>Bawana_RLNG!P98</f>
        <v>0</v>
      </c>
      <c r="K98">
        <f>Bawana_Spot!P98</f>
        <v>136.5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712.96364909952263</v>
      </c>
      <c r="P98" s="36">
        <v>117.64492887931036</v>
      </c>
      <c r="Q98" s="36">
        <v>38.130000000000003</v>
      </c>
      <c r="R98" s="38">
        <v>0</v>
      </c>
      <c r="S98" s="38">
        <v>0</v>
      </c>
      <c r="T98" s="37">
        <f>SUMPRODUCT(LTA!J98:AN98,LTA!J$101:AN$101,LTA!J$103:AN$103)</f>
        <v>24.66</v>
      </c>
      <c r="U98" s="37">
        <f>SUMPRODUCT(LTA!J98:AN98,LTA!J$102:AN$102,LTA!J$103:AN$103)</f>
        <v>68.66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-203.17</v>
      </c>
      <c r="AC98">
        <f t="shared" si="3"/>
        <v>12.754734748076956</v>
      </c>
      <c r="AD98">
        <f t="shared" si="4"/>
        <v>989.14754096230808</v>
      </c>
      <c r="AE98">
        <f>'IDT-1'!B98</f>
        <v>0</v>
      </c>
      <c r="AF98" s="24"/>
      <c r="AG98">
        <f t="shared" si="5"/>
        <v>989.14754096230808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-54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0.24353007000000065</v>
      </c>
      <c r="E99">
        <f t="shared" si="6"/>
        <v>0.36810738259035902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3.0032332628605989</v>
      </c>
      <c r="J99">
        <f t="shared" si="6"/>
        <v>0</v>
      </c>
      <c r="K99">
        <f t="shared" si="6"/>
        <v>4.2697956327895259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19.867138805692651</v>
      </c>
      <c r="P99" s="36">
        <f t="shared" si="6"/>
        <v>2.4677120244060911</v>
      </c>
      <c r="Q99" s="36">
        <f t="shared" si="6"/>
        <v>0.73412043645988034</v>
      </c>
      <c r="R99" s="38">
        <f t="shared" si="6"/>
        <v>0.45834370217230352</v>
      </c>
      <c r="S99" s="38">
        <f t="shared" si="6"/>
        <v>0</v>
      </c>
      <c r="T99" s="37">
        <f t="shared" si="6"/>
        <v>4.899110000000003</v>
      </c>
      <c r="U99" s="37">
        <f t="shared" si="6"/>
        <v>1.7270024999999998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0.60140000000000005</v>
      </c>
      <c r="Z99" s="34">
        <f t="shared" si="6"/>
        <v>-0.52949999999999997</v>
      </c>
      <c r="AA99" s="75">
        <f t="shared" si="6"/>
        <v>1.8128349999999991</v>
      </c>
      <c r="AB99" s="75">
        <f t="shared" si="6"/>
        <v>-5.5791199999999916</v>
      </c>
      <c r="AC99">
        <f t="shared" si="6"/>
        <v>0.40466076089717062</v>
      </c>
      <c r="AD99">
        <f t="shared" si="6"/>
        <v>33.216620556074233</v>
      </c>
      <c r="AE99">
        <f t="shared" si="6"/>
        <v>0.35889850000000001</v>
      </c>
      <c r="AG99">
        <f t="shared" si="6"/>
        <v>33.575519056074235</v>
      </c>
      <c r="AI99">
        <f t="shared" si="6"/>
        <v>0</v>
      </c>
      <c r="AJ99">
        <f t="shared" si="6"/>
        <v>0</v>
      </c>
      <c r="AK99">
        <f t="shared" si="6"/>
        <v>0.3418525</v>
      </c>
      <c r="AL99">
        <f t="shared" si="6"/>
        <v>-1.137</v>
      </c>
      <c r="AM99">
        <f t="shared" si="6"/>
        <v>0</v>
      </c>
      <c r="AN99">
        <f t="shared" si="6"/>
        <v>0</v>
      </c>
      <c r="AO99">
        <f t="shared" si="6"/>
        <v>7.2719999999999979E-2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45330</v>
      </c>
      <c r="B1" s="228"/>
      <c r="C1" s="228"/>
      <c r="D1" s="230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31" t="s">
        <v>143</v>
      </c>
      <c r="Q1" s="231" t="s">
        <v>144</v>
      </c>
      <c r="R1" s="229" t="s">
        <v>314</v>
      </c>
      <c r="S1" s="229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27" t="s">
        <v>218</v>
      </c>
      <c r="Z1" s="227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27" t="s">
        <v>352</v>
      </c>
      <c r="AJ1" s="227" t="s">
        <v>372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6" t="s">
        <v>373</v>
      </c>
      <c r="AP1" s="226" t="s">
        <v>374</v>
      </c>
      <c r="AQ1" s="226" t="s">
        <v>375</v>
      </c>
      <c r="AR1" s="226" t="s">
        <v>376</v>
      </c>
      <c r="AS1" s="227" t="s">
        <v>525</v>
      </c>
      <c r="AT1" s="227" t="s">
        <v>526</v>
      </c>
    </row>
    <row r="2" spans="1:46">
      <c r="A2" s="25" t="s">
        <v>44</v>
      </c>
      <c r="B2" s="228"/>
      <c r="C2" s="228"/>
      <c r="D2" s="230"/>
      <c r="E2" s="220"/>
      <c r="F2" s="220"/>
      <c r="G2" s="220"/>
      <c r="H2" s="220"/>
      <c r="I2" s="220"/>
      <c r="J2" s="220"/>
      <c r="K2" s="220"/>
      <c r="L2" s="228"/>
      <c r="M2" s="228"/>
      <c r="N2" s="228"/>
      <c r="O2" s="228"/>
      <c r="P2" s="231"/>
      <c r="Q2" s="231"/>
      <c r="R2" s="229"/>
      <c r="S2" s="229"/>
      <c r="T2" s="40" t="s">
        <v>294</v>
      </c>
      <c r="U2" s="232"/>
      <c r="V2" s="65" t="s">
        <v>284</v>
      </c>
      <c r="W2" s="65" t="s">
        <v>284</v>
      </c>
      <c r="X2" s="220"/>
      <c r="Y2" s="227"/>
      <c r="Z2" s="227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S2" s="227"/>
      <c r="AT2" s="227"/>
    </row>
    <row r="3" spans="1:46">
      <c r="A3" t="s">
        <v>45</v>
      </c>
      <c r="D3">
        <f>TWEPL!Q3</f>
        <v>5.4825499999999998</v>
      </c>
      <c r="E3">
        <f>GT_NG!Q3</f>
        <v>8.352282044274391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0.93993698464838793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596.42795687039188</v>
      </c>
      <c r="P3" s="36">
        <v>34.65</v>
      </c>
      <c r="Q3" s="36">
        <v>9.620000000000001</v>
      </c>
      <c r="R3" s="38">
        <v>0</v>
      </c>
      <c r="S3" s="38">
        <v>0</v>
      </c>
      <c r="T3" s="37">
        <f>SUMPRODUCT(LTA!J3:AN3,LTA!J$101:AN$101,LTA!J$104:AN$104)</f>
        <v>52.55</v>
      </c>
      <c r="U3" s="37">
        <f>SUMPRODUCT(LTA!J3:AN3,LTA!J$102:AN$102,LTA!J$104:AN$104)</f>
        <v>71.039999999999992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-172</v>
      </c>
      <c r="AA3" s="75">
        <f>STOA!I3</f>
        <v>0</v>
      </c>
      <c r="AB3" s="75">
        <f>-STOA!O3</f>
        <v>-128.4</v>
      </c>
      <c r="AC3">
        <f>SUMIF(B3:AB3,"&gt;0")*$AC$2-SUMIF(B3:AB3,"&lt;0")*($AC$2/(1-$AC$2))+SUMIF(AI3:AR3,"&gt;0")*$AC$2-SUMIF(AI3:AR3,"&lt;0")*($AC$2/(1-$AC$2))</f>
        <v>10.076786034302931</v>
      </c>
      <c r="AD3">
        <f>SUM(B3:AB3,AI3:AT3)-AC3</f>
        <v>441.58593986501171</v>
      </c>
      <c r="AE3">
        <f>'IDT-1'!C3</f>
        <v>0</v>
      </c>
      <c r="AF3" s="24"/>
      <c r="AG3">
        <f>SUM(AD3:AF3)</f>
        <v>441.58593986501171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-72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5.4825499999999998</v>
      </c>
      <c r="E4">
        <f>GT_NG!Q4</f>
        <v>8.352282044274391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0.93993698464838793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597.23451536404082</v>
      </c>
      <c r="P4" s="36">
        <v>34.65</v>
      </c>
      <c r="Q4" s="36">
        <v>9.620000000000001</v>
      </c>
      <c r="R4" s="38">
        <v>0</v>
      </c>
      <c r="S4" s="38">
        <v>0</v>
      </c>
      <c r="T4" s="37">
        <f>SUMPRODUCT(LTA!J4:AN4,LTA!J$101:AN$101,LTA!J$104:AN$104)</f>
        <v>52.72</v>
      </c>
      <c r="U4" s="37">
        <f>SUMPRODUCT(LTA!J4:AN4,LTA!J$102:AN$102,LTA!J$104:AN$104)</f>
        <v>71.39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-192</v>
      </c>
      <c r="AA4" s="75">
        <f>STOA!I4</f>
        <v>0</v>
      </c>
      <c r="AB4" s="75">
        <f>-STOA!O4</f>
        <v>-128.4</v>
      </c>
      <c r="AC4">
        <f t="shared" ref="AC4:AC67" si="0">SUMIF(B4:AB4,"&gt;0")*$AC$2-SUMIF(B4:AB4,"&lt;0")*($AC$2/(1-$AC$2))+SUMIF(AI4:AR4,"&gt;0")*$AC$2-SUMIF(AI4:AR4,"&lt;0")*($AC$2/(1-$AC$2))</f>
        <v>10.299708068771809</v>
      </c>
      <c r="AD4">
        <f t="shared" ref="AD4:AD67" si="1">SUM(B4:AB4,AI4:AT4)-AC4</f>
        <v>417.68957632419188</v>
      </c>
      <c r="AE4">
        <f>'IDT-1'!C4</f>
        <v>0</v>
      </c>
      <c r="AF4" s="24"/>
      <c r="AG4">
        <f t="shared" ref="AG4:AG67" si="2">SUM(AD4:AF4)</f>
        <v>417.68957632419188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-77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5.4825499999999998</v>
      </c>
      <c r="E5">
        <f>GT_NG!Q5</f>
        <v>8.352282044274391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605.66474486404081</v>
      </c>
      <c r="P5" s="36">
        <v>34.65</v>
      </c>
      <c r="Q5" s="36">
        <v>9.620000000000001</v>
      </c>
      <c r="R5" s="38">
        <v>0</v>
      </c>
      <c r="S5" s="38">
        <v>0</v>
      </c>
      <c r="T5" s="37">
        <f>SUMPRODUCT(LTA!J5:AN5,LTA!J$101:AN$101,LTA!J$104:AN$104)</f>
        <v>53.18</v>
      </c>
      <c r="U5" s="37">
        <f>SUMPRODUCT(LTA!J5:AN5,LTA!J$102:AN$102,LTA!J$104:AN$104)</f>
        <v>71.88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-212</v>
      </c>
      <c r="AA5" s="75">
        <f>STOA!I5</f>
        <v>0</v>
      </c>
      <c r="AB5" s="75">
        <f>-STOA!O5</f>
        <v>-128.4</v>
      </c>
      <c r="AC5">
        <f t="shared" si="0"/>
        <v>10.514616207223877</v>
      </c>
      <c r="AD5">
        <f t="shared" si="1"/>
        <v>408.91496070109133</v>
      </c>
      <c r="AE5">
        <f>'IDT-1'!C5</f>
        <v>0</v>
      </c>
      <c r="AF5" s="24"/>
      <c r="AG5">
        <f t="shared" si="2"/>
        <v>408.91496070109133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-74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5.4825499999999998</v>
      </c>
      <c r="E6">
        <f>GT_NG!Q6</f>
        <v>8.352282044274391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605.66474486404081</v>
      </c>
      <c r="P6" s="36">
        <v>34.65</v>
      </c>
      <c r="Q6" s="36">
        <v>9.620000000000001</v>
      </c>
      <c r="R6" s="38">
        <v>0</v>
      </c>
      <c r="S6" s="38">
        <v>0</v>
      </c>
      <c r="T6" s="37">
        <f>SUMPRODUCT(LTA!J6:AN6,LTA!J$101:AN$101,LTA!J$104:AN$104)</f>
        <v>52.93</v>
      </c>
      <c r="U6" s="37">
        <f>SUMPRODUCT(LTA!J6:AN6,LTA!J$102:AN$102,LTA!J$104:AN$104)</f>
        <v>72.59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-227</v>
      </c>
      <c r="AA6" s="75">
        <f>STOA!I6</f>
        <v>0</v>
      </c>
      <c r="AB6" s="75">
        <f>-STOA!O6</f>
        <v>-128.4</v>
      </c>
      <c r="AC6">
        <f t="shared" si="0"/>
        <v>10.67943220399677</v>
      </c>
      <c r="AD6">
        <f t="shared" si="1"/>
        <v>390.21014470431845</v>
      </c>
      <c r="AE6">
        <f>'IDT-1'!C6</f>
        <v>0</v>
      </c>
      <c r="AF6" s="24"/>
      <c r="AG6">
        <f t="shared" si="2"/>
        <v>390.21014470431845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5.4825499999999998</v>
      </c>
      <c r="E7">
        <f>GT_NG!Q7</f>
        <v>8.352282044274391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599.99715986404078</v>
      </c>
      <c r="P7" s="36">
        <v>34.65</v>
      </c>
      <c r="Q7" s="36">
        <v>9.620000000000001</v>
      </c>
      <c r="R7" s="38">
        <v>0</v>
      </c>
      <c r="S7" s="38">
        <v>0</v>
      </c>
      <c r="T7" s="37">
        <f>SUMPRODUCT(LTA!J7:AN7,LTA!J$101:AN$101,LTA!J$104:AN$104)</f>
        <v>27.08</v>
      </c>
      <c r="U7" s="37">
        <f>SUMPRODUCT(LTA!J7:AN7,LTA!J$102:AN$102,LTA!J$104:AN$104)</f>
        <v>72.650000000000006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-242</v>
      </c>
      <c r="AA7" s="75">
        <f>STOA!I7</f>
        <v>0</v>
      </c>
      <c r="AB7" s="75">
        <f>-STOA!O7</f>
        <v>-128.4</v>
      </c>
      <c r="AC7">
        <f t="shared" si="0"/>
        <v>10.550727013594994</v>
      </c>
      <c r="AD7">
        <f t="shared" si="1"/>
        <v>342.88126489472023</v>
      </c>
      <c r="AE7">
        <f>'IDT-1'!C7</f>
        <v>0</v>
      </c>
      <c r="AF7" s="24"/>
      <c r="AG7">
        <f t="shared" si="2"/>
        <v>342.88126489472023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-79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5.4825499999999998</v>
      </c>
      <c r="E8">
        <f>GT_NG!Q8</f>
        <v>8.624587546567323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599.99715986404078</v>
      </c>
      <c r="P8" s="36">
        <v>34.65</v>
      </c>
      <c r="Q8" s="36">
        <v>9.620000000000001</v>
      </c>
      <c r="R8" s="38">
        <v>0</v>
      </c>
      <c r="S8" s="38">
        <v>0</v>
      </c>
      <c r="T8" s="37">
        <f>SUMPRODUCT(LTA!J8:AN8,LTA!J$101:AN$101,LTA!J$104:AN$104)</f>
        <v>28.14</v>
      </c>
      <c r="U8" s="37">
        <f>SUMPRODUCT(LTA!J8:AN8,LTA!J$102:AN$102,LTA!J$104:AN$104)</f>
        <v>73.34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-257</v>
      </c>
      <c r="AA8" s="75">
        <f>STOA!I8</f>
        <v>0</v>
      </c>
      <c r="AB8" s="75">
        <f>-STOA!O8</f>
        <v>-128.4</v>
      </c>
      <c r="AC8">
        <f t="shared" si="0"/>
        <v>10.669368272512921</v>
      </c>
      <c r="AD8">
        <f t="shared" si="1"/>
        <v>332.78492913809515</v>
      </c>
      <c r="AE8">
        <f>'IDT-1'!C8</f>
        <v>0</v>
      </c>
      <c r="AF8" s="24"/>
      <c r="AG8">
        <f t="shared" si="2"/>
        <v>332.78492913809515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-76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5.4825499999999998</v>
      </c>
      <c r="E9">
        <f>GT_NG!Q9</f>
        <v>8.624587546567323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601.59133244404075</v>
      </c>
      <c r="P9" s="36">
        <v>34.65</v>
      </c>
      <c r="Q9" s="36">
        <v>9.620000000000001</v>
      </c>
      <c r="R9" s="38">
        <v>0</v>
      </c>
      <c r="S9" s="38">
        <v>0</v>
      </c>
      <c r="T9" s="37">
        <f>SUMPRODUCT(LTA!J9:AN9,LTA!J$101:AN$101,LTA!J$104:AN$104)</f>
        <v>28.71</v>
      </c>
      <c r="U9" s="37">
        <f>SUMPRODUCT(LTA!J9:AN9,LTA!J$102:AN$102,LTA!J$104:AN$104)</f>
        <v>73.349999999999994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-262</v>
      </c>
      <c r="AA9" s="75">
        <f>STOA!I9</f>
        <v>0</v>
      </c>
      <c r="AB9" s="75">
        <f>-STOA!O9</f>
        <v>-128.4</v>
      </c>
      <c r="AC9">
        <f t="shared" si="0"/>
        <v>10.552092798586697</v>
      </c>
      <c r="AD9">
        <f t="shared" si="1"/>
        <v>351.07637719202143</v>
      </c>
      <c r="AE9">
        <f>'IDT-1'!C9</f>
        <v>0</v>
      </c>
      <c r="AF9" s="24"/>
      <c r="AG9">
        <f t="shared" si="2"/>
        <v>351.07637719202143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-55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5.4825499999999998</v>
      </c>
      <c r="E10">
        <f>GT_NG!Q10</f>
        <v>8.624587546567323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601.59133244404075</v>
      </c>
      <c r="P10" s="36">
        <v>34.65</v>
      </c>
      <c r="Q10" s="36">
        <v>9.620000000000001</v>
      </c>
      <c r="R10" s="38">
        <v>0</v>
      </c>
      <c r="S10" s="38">
        <v>0</v>
      </c>
      <c r="T10" s="37">
        <f>SUMPRODUCT(LTA!J10:AN10,LTA!J$101:AN$101,LTA!J$104:AN$104)</f>
        <v>29.22</v>
      </c>
      <c r="U10" s="37">
        <f>SUMPRODUCT(LTA!J10:AN10,LTA!J$102:AN$102,LTA!J$104:AN$104)</f>
        <v>73.679999999999993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-267</v>
      </c>
      <c r="AA10" s="75">
        <f>STOA!I10</f>
        <v>0</v>
      </c>
      <c r="AB10" s="75">
        <f>-STOA!O10</f>
        <v>-128.4</v>
      </c>
      <c r="AC10">
        <f t="shared" si="0"/>
        <v>10.618446902660923</v>
      </c>
      <c r="AD10">
        <f t="shared" si="1"/>
        <v>344.85002308794708</v>
      </c>
      <c r="AE10">
        <f>'IDT-1'!C10</f>
        <v>0</v>
      </c>
      <c r="AF10" s="24"/>
      <c r="AG10">
        <f t="shared" si="2"/>
        <v>344.85002308794708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-57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5.4825499999999998</v>
      </c>
      <c r="E11">
        <f>GT_NG!Q11</f>
        <v>8.624587546567323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47.458224267594559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601.97698694404073</v>
      </c>
      <c r="P11" s="36">
        <v>34.65</v>
      </c>
      <c r="Q11" s="36">
        <v>9.620000000000001</v>
      </c>
      <c r="R11" s="38">
        <v>0</v>
      </c>
      <c r="S11" s="38">
        <v>0</v>
      </c>
      <c r="T11" s="37">
        <f>SUMPRODUCT(LTA!J11:AN11,LTA!J$101:AN$101,LTA!J$104:AN$104)</f>
        <v>38.549999999999997</v>
      </c>
      <c r="U11" s="37">
        <f>SUMPRODUCT(LTA!J11:AN11,LTA!J$102:AN$102,LTA!J$104:AN$104)</f>
        <v>73.739999999999995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-272</v>
      </c>
      <c r="AA11" s="75">
        <f>STOA!I11</f>
        <v>0</v>
      </c>
      <c r="AB11" s="75">
        <f>-STOA!O11</f>
        <v>-128.4</v>
      </c>
      <c r="AC11">
        <f t="shared" si="0"/>
        <v>10.77203843065805</v>
      </c>
      <c r="AD11">
        <f t="shared" si="1"/>
        <v>350.93031032754453</v>
      </c>
      <c r="AE11">
        <f>'IDT-1'!C11</f>
        <v>0</v>
      </c>
      <c r="AF11" s="24"/>
      <c r="AG11">
        <f t="shared" si="2"/>
        <v>350.93031032754453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-58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5.1792599999999993</v>
      </c>
      <c r="E12">
        <f>GT_NG!Q12</f>
        <v>8.624587546567323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47.458224267594559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600.38281436404077</v>
      </c>
      <c r="P12" s="36">
        <v>34.65</v>
      </c>
      <c r="Q12" s="36">
        <v>9.620000000000001</v>
      </c>
      <c r="R12" s="38">
        <v>0</v>
      </c>
      <c r="S12" s="38">
        <v>0</v>
      </c>
      <c r="T12" s="37">
        <f>SUMPRODUCT(LTA!J12:AN12,LTA!J$101:AN$101,LTA!J$104:AN$104)</f>
        <v>39.549999999999997</v>
      </c>
      <c r="U12" s="37">
        <f>SUMPRODUCT(LTA!J12:AN12,LTA!J$102:AN$102,LTA!J$104:AN$104)</f>
        <v>73.92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-261</v>
      </c>
      <c r="AA12" s="75">
        <f>STOA!I12</f>
        <v>0</v>
      </c>
      <c r="AB12" s="75">
        <f>-STOA!O12</f>
        <v>-128.4</v>
      </c>
      <c r="AC12">
        <f t="shared" si="0"/>
        <v>10.816838691335384</v>
      </c>
      <c r="AD12">
        <f t="shared" si="1"/>
        <v>344.16804748686724</v>
      </c>
      <c r="AE12">
        <f>'IDT-1'!C12</f>
        <v>0</v>
      </c>
      <c r="AF12" s="24"/>
      <c r="AG12">
        <f t="shared" si="2"/>
        <v>344.16804748686724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-75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5.1792599999999993</v>
      </c>
      <c r="E13">
        <f>GT_NG!Q13</f>
        <v>8.624587546567323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47.458224267594559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599.62637586203357</v>
      </c>
      <c r="P13" s="36">
        <v>34.65</v>
      </c>
      <c r="Q13" s="36">
        <v>9.620000000000001</v>
      </c>
      <c r="R13" s="38">
        <v>0</v>
      </c>
      <c r="S13" s="38">
        <v>0</v>
      </c>
      <c r="T13" s="37">
        <f>SUMPRODUCT(LTA!J13:AN13,LTA!J$101:AN$101,LTA!J$104:AN$104)</f>
        <v>40.11</v>
      </c>
      <c r="U13" s="37">
        <f>SUMPRODUCT(LTA!J13:AN13,LTA!J$102:AN$102,LTA!J$104:AN$104)</f>
        <v>74.25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-281</v>
      </c>
      <c r="AA13" s="75">
        <f>STOA!I13</f>
        <v>0</v>
      </c>
      <c r="AB13" s="75">
        <f>-STOA!O13</f>
        <v>-128.4</v>
      </c>
      <c r="AC13">
        <f t="shared" si="0"/>
        <v>11.004326077866082</v>
      </c>
      <c r="AD13">
        <f t="shared" si="1"/>
        <v>322.1141215983294</v>
      </c>
      <c r="AE13">
        <f>'IDT-1'!C13</f>
        <v>0</v>
      </c>
      <c r="AF13" s="24"/>
      <c r="AG13">
        <f t="shared" si="2"/>
        <v>322.1141215983294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-77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5.1792599999999993</v>
      </c>
      <c r="E14">
        <f>GT_NG!Q14</f>
        <v>8.624587546567323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47.458224267594559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599.62637586203357</v>
      </c>
      <c r="P14" s="36">
        <v>34.65</v>
      </c>
      <c r="Q14" s="36">
        <v>9.620000000000001</v>
      </c>
      <c r="R14" s="38">
        <v>0</v>
      </c>
      <c r="S14" s="38">
        <v>0</v>
      </c>
      <c r="T14" s="37">
        <f>SUMPRODUCT(LTA!J14:AN14,LTA!J$101:AN$101,LTA!J$104:AN$104)</f>
        <v>41.14</v>
      </c>
      <c r="U14" s="37">
        <f>SUMPRODUCT(LTA!J14:AN14,LTA!J$102:AN$102,LTA!J$104:AN$104)</f>
        <v>74.34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-286</v>
      </c>
      <c r="AA14" s="75">
        <f>STOA!I14</f>
        <v>0</v>
      </c>
      <c r="AB14" s="75">
        <f>-STOA!O14</f>
        <v>-128.4</v>
      </c>
      <c r="AC14">
        <f t="shared" si="0"/>
        <v>11.064561024215418</v>
      </c>
      <c r="AD14">
        <f t="shared" si="1"/>
        <v>317.17388665198007</v>
      </c>
      <c r="AE14">
        <f>'IDT-1'!C14</f>
        <v>0</v>
      </c>
      <c r="AF14" s="24"/>
      <c r="AG14">
        <f t="shared" si="2"/>
        <v>317.17388665198007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-78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5.1792599999999993</v>
      </c>
      <c r="E15">
        <f>GT_NG!Q15</f>
        <v>8.624587546567323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47.458224267594559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600.09109444822582</v>
      </c>
      <c r="P15" s="36">
        <v>34.65</v>
      </c>
      <c r="Q15" s="36">
        <v>9.620000000000001</v>
      </c>
      <c r="R15" s="38">
        <v>0</v>
      </c>
      <c r="S15" s="38">
        <v>0</v>
      </c>
      <c r="T15" s="37">
        <f>SUMPRODUCT(LTA!J15:AN15,LTA!J$101:AN$101,LTA!J$104:AN$104)</f>
        <v>42.68</v>
      </c>
      <c r="U15" s="37">
        <f>SUMPRODUCT(LTA!J15:AN15,LTA!J$102:AN$102,LTA!J$104:AN$104)</f>
        <v>74.449999999999989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-291</v>
      </c>
      <c r="AA15" s="75">
        <f>STOA!I15</f>
        <v>0</v>
      </c>
      <c r="AB15" s="75">
        <f>-STOA!O15</f>
        <v>-128.4</v>
      </c>
      <c r="AC15">
        <f t="shared" si="0"/>
        <v>11.124680448963877</v>
      </c>
      <c r="AD15">
        <f t="shared" si="1"/>
        <v>314.22848581342373</v>
      </c>
      <c r="AE15">
        <f>'IDT-1'!C15</f>
        <v>0</v>
      </c>
      <c r="AF15" s="24"/>
      <c r="AG15">
        <f t="shared" si="2"/>
        <v>314.22848581342373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-78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5.1792599999999993</v>
      </c>
      <c r="E16">
        <f>GT_NG!Q16</f>
        <v>8.624587546567323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47.458224267594559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600.09109444822582</v>
      </c>
      <c r="P16" s="36">
        <v>34.65</v>
      </c>
      <c r="Q16" s="36">
        <v>9.620000000000001</v>
      </c>
      <c r="R16" s="38">
        <v>0</v>
      </c>
      <c r="S16" s="38">
        <v>0</v>
      </c>
      <c r="T16" s="37">
        <f>SUMPRODUCT(LTA!J16:AN16,LTA!J$101:AN$101,LTA!J$104:AN$104)</f>
        <v>43.57</v>
      </c>
      <c r="U16" s="37">
        <f>SUMPRODUCT(LTA!J16:AN16,LTA!J$102:AN$102,LTA!J$104:AN$104)</f>
        <v>74.56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-296</v>
      </c>
      <c r="AA16" s="75">
        <f>STOA!I16</f>
        <v>0</v>
      </c>
      <c r="AB16" s="75">
        <f>-STOA!O16</f>
        <v>-128.4</v>
      </c>
      <c r="AC16">
        <f t="shared" si="0"/>
        <v>11.150022764413658</v>
      </c>
      <c r="AD16">
        <f t="shared" si="1"/>
        <v>313.20314349797417</v>
      </c>
      <c r="AE16">
        <f>'IDT-1'!C16</f>
        <v>0</v>
      </c>
      <c r="AF16" s="24"/>
      <c r="AG16">
        <f t="shared" si="2"/>
        <v>313.20314349797417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-75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5.1792599999999993</v>
      </c>
      <c r="E17">
        <f>GT_NG!Q17</f>
        <v>8.624587546567323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47.458224267594559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604.94902444822583</v>
      </c>
      <c r="P17" s="36">
        <v>34.65</v>
      </c>
      <c r="Q17" s="36">
        <v>9.620000000000001</v>
      </c>
      <c r="R17" s="38">
        <v>0</v>
      </c>
      <c r="S17" s="38">
        <v>0</v>
      </c>
      <c r="T17" s="37">
        <f>SUMPRODUCT(LTA!J17:AN17,LTA!J$101:AN$101,LTA!J$104:AN$104)</f>
        <v>45.11</v>
      </c>
      <c r="U17" s="37">
        <f>SUMPRODUCT(LTA!J17:AN17,LTA!J$102:AN$102,LTA!J$104:AN$104)</f>
        <v>74.69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-291</v>
      </c>
      <c r="AA17" s="75">
        <f>STOA!I17</f>
        <v>0</v>
      </c>
      <c r="AB17" s="75">
        <f>-STOA!O17</f>
        <v>-128.4</v>
      </c>
      <c r="AC17">
        <f t="shared" si="0"/>
        <v>11.34886705773677</v>
      </c>
      <c r="AD17">
        <f t="shared" si="1"/>
        <v>302.53222920465106</v>
      </c>
      <c r="AE17">
        <f>'IDT-1'!C17</f>
        <v>0</v>
      </c>
      <c r="AF17" s="24"/>
      <c r="AG17">
        <f t="shared" si="2"/>
        <v>302.53222920465106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5.1792599999999993</v>
      </c>
      <c r="E18">
        <f>GT_NG!Q18</f>
        <v>8.624587546567323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47.458224267594559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604.94902444822583</v>
      </c>
      <c r="P18" s="36">
        <v>34.65</v>
      </c>
      <c r="Q18" s="36">
        <v>9.620000000000001</v>
      </c>
      <c r="R18" s="38">
        <v>0</v>
      </c>
      <c r="S18" s="38">
        <v>0</v>
      </c>
      <c r="T18" s="37">
        <f>SUMPRODUCT(LTA!J18:AN18,LTA!J$101:AN$101,LTA!J$104:AN$104)</f>
        <v>46.72</v>
      </c>
      <c r="U18" s="37">
        <f>SUMPRODUCT(LTA!J18:AN18,LTA!J$102:AN$102,LTA!J$104:AN$104)</f>
        <v>75.069999999999993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-296</v>
      </c>
      <c r="AA18" s="75">
        <f>STOA!I18</f>
        <v>0</v>
      </c>
      <c r="AB18" s="75">
        <f>-STOA!O18</f>
        <v>-128.4</v>
      </c>
      <c r="AC18">
        <f t="shared" si="0"/>
        <v>11.357111900011883</v>
      </c>
      <c r="AD18">
        <f t="shared" si="1"/>
        <v>305.51398436237594</v>
      </c>
      <c r="AE18">
        <f>'IDT-1'!C18</f>
        <v>0</v>
      </c>
      <c r="AF18" s="24"/>
      <c r="AG18">
        <f t="shared" si="2"/>
        <v>305.51398436237594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5.1792599999999993</v>
      </c>
      <c r="E19">
        <f>GT_NG!Q19</f>
        <v>8.624587546567323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47.458224267594559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603.64946623902858</v>
      </c>
      <c r="P19" s="36">
        <v>34.65</v>
      </c>
      <c r="Q19" s="36">
        <v>9.620000000000001</v>
      </c>
      <c r="R19" s="38">
        <v>0</v>
      </c>
      <c r="S19" s="38">
        <v>0</v>
      </c>
      <c r="T19" s="37">
        <f>SUMPRODUCT(LTA!J19:AN19,LTA!J$101:AN$101,LTA!J$104:AN$104)</f>
        <v>51.18</v>
      </c>
      <c r="U19" s="37">
        <f>SUMPRODUCT(LTA!J19:AN19,LTA!J$102:AN$102,LTA!J$104:AN$104)</f>
        <v>75.429999999999993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-312</v>
      </c>
      <c r="AA19" s="75">
        <f>STOA!I19</f>
        <v>0</v>
      </c>
      <c r="AB19" s="75">
        <f>-STOA!O19</f>
        <v>-128.4</v>
      </c>
      <c r="AC19">
        <f t="shared" si="0"/>
        <v>11.361270137879957</v>
      </c>
      <c r="AD19">
        <f t="shared" si="1"/>
        <v>312.03026791531045</v>
      </c>
      <c r="AE19">
        <f>'IDT-1'!C19</f>
        <v>0</v>
      </c>
      <c r="AF19" s="24"/>
      <c r="AG19">
        <f t="shared" si="2"/>
        <v>312.03026791531045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-72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5.1792599999999993</v>
      </c>
      <c r="E20">
        <f>GT_NG!Q20</f>
        <v>8.624587546567323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47.458224267594559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603.10969623902849</v>
      </c>
      <c r="P20" s="36">
        <v>34.65</v>
      </c>
      <c r="Q20" s="36">
        <v>9.620000000000001</v>
      </c>
      <c r="R20" s="38">
        <v>0</v>
      </c>
      <c r="S20" s="38">
        <v>0</v>
      </c>
      <c r="T20" s="37">
        <f>SUMPRODUCT(LTA!J20:AN20,LTA!J$101:AN$101,LTA!J$104:AN$104)</f>
        <v>50.84</v>
      </c>
      <c r="U20" s="37">
        <f>SUMPRODUCT(LTA!J20:AN20,LTA!J$102:AN$102,LTA!J$104:AN$104)</f>
        <v>75.539999999999992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-302</v>
      </c>
      <c r="AA20" s="75">
        <f>STOA!I20</f>
        <v>0</v>
      </c>
      <c r="AB20" s="75">
        <f>-STOA!O20</f>
        <v>-128.4</v>
      </c>
      <c r="AC20">
        <f t="shared" si="0"/>
        <v>11.303977123530622</v>
      </c>
      <c r="AD20">
        <f t="shared" si="1"/>
        <v>317.31779092965979</v>
      </c>
      <c r="AE20">
        <f>'IDT-1'!C20</f>
        <v>0</v>
      </c>
      <c r="AF20" s="24"/>
      <c r="AG20">
        <f t="shared" si="2"/>
        <v>317.31779092965979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-76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5.1792599999999993</v>
      </c>
      <c r="E21">
        <f>GT_NG!Q21</f>
        <v>8.624587546567323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47.458224267594559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603.10969623902849</v>
      </c>
      <c r="P21" s="36">
        <v>34.65</v>
      </c>
      <c r="Q21" s="36">
        <v>9.620000000000001</v>
      </c>
      <c r="R21" s="38">
        <v>0</v>
      </c>
      <c r="S21" s="38">
        <v>0</v>
      </c>
      <c r="T21" s="37">
        <f>SUMPRODUCT(LTA!J21:AN21,LTA!J$101:AN$101,LTA!J$104:AN$104)</f>
        <v>59.55</v>
      </c>
      <c r="U21" s="37">
        <f>SUMPRODUCT(LTA!J21:AN21,LTA!J$102:AN$102,LTA!J$104:AN$104)</f>
        <v>75.58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-287</v>
      </c>
      <c r="AA21" s="75">
        <f>STOA!I21</f>
        <v>0</v>
      </c>
      <c r="AB21" s="75">
        <f>-STOA!O21</f>
        <v>-128.4</v>
      </c>
      <c r="AC21">
        <f t="shared" si="0"/>
        <v>11.326650177181287</v>
      </c>
      <c r="AD21">
        <f t="shared" si="1"/>
        <v>332.0451178760091</v>
      </c>
      <c r="AE21">
        <f>'IDT-1'!C21</f>
        <v>0</v>
      </c>
      <c r="AF21" s="24"/>
      <c r="AG21">
        <f t="shared" si="2"/>
        <v>332.0451178760091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5.1792599999999993</v>
      </c>
      <c r="E22">
        <f>GT_NG!Q22</f>
        <v>8.624587546567323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47.458224267594559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603.10969623902849</v>
      </c>
      <c r="P22" s="36">
        <v>34.65</v>
      </c>
      <c r="Q22" s="36">
        <v>9.620000000000001</v>
      </c>
      <c r="R22" s="38">
        <v>0</v>
      </c>
      <c r="S22" s="38">
        <v>0</v>
      </c>
      <c r="T22" s="37">
        <f>SUMPRODUCT(LTA!J22:AN22,LTA!J$101:AN$101,LTA!J$104:AN$104)</f>
        <v>59.22</v>
      </c>
      <c r="U22" s="37">
        <f>SUMPRODUCT(LTA!J22:AN22,LTA!J$102:AN$102,LTA!J$104:AN$104)</f>
        <v>75.55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-272</v>
      </c>
      <c r="AA22" s="75">
        <f>STOA!I22</f>
        <v>0</v>
      </c>
      <c r="AB22" s="75">
        <f>-STOA!O22</f>
        <v>-128.4</v>
      </c>
      <c r="AC22">
        <f t="shared" si="0"/>
        <v>11.213501126757729</v>
      </c>
      <c r="AD22">
        <f t="shared" si="1"/>
        <v>344.79826692643269</v>
      </c>
      <c r="AE22">
        <f>'IDT-1'!C22</f>
        <v>0</v>
      </c>
      <c r="AF22" s="24"/>
      <c r="AG22">
        <f t="shared" si="2"/>
        <v>344.79826692643269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-87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5.1792599999999993</v>
      </c>
      <c r="E23">
        <f>GT_NG!Q23</f>
        <v>8.624587546567323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47.458224267594559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618.99548347402333</v>
      </c>
      <c r="P23" s="36">
        <v>34.65</v>
      </c>
      <c r="Q23" s="36">
        <v>9.620000000000001</v>
      </c>
      <c r="R23" s="38">
        <v>0</v>
      </c>
      <c r="S23" s="38">
        <v>0</v>
      </c>
      <c r="T23" s="37">
        <f>SUMPRODUCT(LTA!J23:AN23,LTA!J$101:AN$101,LTA!J$104:AN$104)</f>
        <v>58.55</v>
      </c>
      <c r="U23" s="37">
        <f>SUMPRODUCT(LTA!J23:AN23,LTA!J$102:AN$102,LTA!J$104:AN$104)</f>
        <v>75.22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-247</v>
      </c>
      <c r="AA23" s="75">
        <f>STOA!I23</f>
        <v>0</v>
      </c>
      <c r="AB23" s="75">
        <f>-STOA!O23</f>
        <v>-128.4</v>
      </c>
      <c r="AC23">
        <f t="shared" si="0"/>
        <v>11.203003215933462</v>
      </c>
      <c r="AD23">
        <f t="shared" si="1"/>
        <v>375.69455207225178</v>
      </c>
      <c r="AE23">
        <f>'IDT-1'!C23</f>
        <v>0</v>
      </c>
      <c r="AF23" s="24"/>
      <c r="AG23">
        <f t="shared" si="2"/>
        <v>375.69455207225178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-96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5.1792599999999993</v>
      </c>
      <c r="E24">
        <f>GT_NG!Q24</f>
        <v>8.624587546567323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47.458224267594559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623.62587847402335</v>
      </c>
      <c r="P24" s="36">
        <v>34.65</v>
      </c>
      <c r="Q24" s="36">
        <v>14.087459888227871</v>
      </c>
      <c r="R24" s="38">
        <v>0</v>
      </c>
      <c r="S24" s="38">
        <v>0</v>
      </c>
      <c r="T24" s="37">
        <f>SUMPRODUCT(LTA!J24:AN24,LTA!J$101:AN$101,LTA!J$104:AN$104)</f>
        <v>57.77</v>
      </c>
      <c r="U24" s="37">
        <f>SUMPRODUCT(LTA!J24:AN24,LTA!J$102:AN$102,LTA!J$104:AN$104)</f>
        <v>74.759999999999991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-217</v>
      </c>
      <c r="AA24" s="75">
        <f>STOA!I24</f>
        <v>0</v>
      </c>
      <c r="AB24" s="75">
        <f>-STOA!O24</f>
        <v>-128.4</v>
      </c>
      <c r="AC24">
        <f t="shared" si="0"/>
        <v>11.074172569322126</v>
      </c>
      <c r="AD24">
        <f t="shared" si="1"/>
        <v>406.68123760709096</v>
      </c>
      <c r="AE24">
        <f>'IDT-1'!C24</f>
        <v>0</v>
      </c>
      <c r="AF24" s="24"/>
      <c r="AG24">
        <f t="shared" si="2"/>
        <v>406.68123760709096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-103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5.1792599999999993</v>
      </c>
      <c r="E25">
        <f>GT_NG!Q25</f>
        <v>8.624587546567323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45.419999999999995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627.65256442997543</v>
      </c>
      <c r="P25" s="36">
        <v>34.649999999999991</v>
      </c>
      <c r="Q25" s="36">
        <v>9.629999999999999</v>
      </c>
      <c r="R25" s="38">
        <v>0</v>
      </c>
      <c r="S25" s="38">
        <v>0</v>
      </c>
      <c r="T25" s="37">
        <f>SUMPRODUCT(LTA!J25:AN25,LTA!J$101:AN$101,LTA!J$104:AN$104)</f>
        <v>57.14</v>
      </c>
      <c r="U25" s="37">
        <f>SUMPRODUCT(LTA!J25:AN25,LTA!J$102:AN$102,LTA!J$104:AN$104)</f>
        <v>72.739999999999995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-187</v>
      </c>
      <c r="AA25" s="75">
        <f>STOA!I25</f>
        <v>0</v>
      </c>
      <c r="AB25" s="75">
        <f>-STOA!O25</f>
        <v>-128.4</v>
      </c>
      <c r="AC25">
        <f t="shared" si="0"/>
        <v>10.844807514495656</v>
      </c>
      <c r="AD25">
        <f t="shared" si="1"/>
        <v>423.79160446204708</v>
      </c>
      <c r="AE25">
        <f>'IDT-1'!C25</f>
        <v>0</v>
      </c>
      <c r="AF25" s="24"/>
      <c r="AG25">
        <f t="shared" si="2"/>
        <v>423.79160446204708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-111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5.1792599999999993</v>
      </c>
      <c r="E26">
        <f>GT_NG!Q26</f>
        <v>8.624587546567323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45.419999999999995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627.76866150705189</v>
      </c>
      <c r="P26" s="36">
        <v>34.65</v>
      </c>
      <c r="Q26" s="36">
        <v>9.629999999999999</v>
      </c>
      <c r="R26" s="38">
        <v>0</v>
      </c>
      <c r="S26" s="38">
        <v>0</v>
      </c>
      <c r="T26" s="37">
        <f>SUMPRODUCT(LTA!J26:AN26,LTA!J$101:AN$101,LTA!J$104:AN$104)</f>
        <v>56.27</v>
      </c>
      <c r="U26" s="37">
        <f>SUMPRODUCT(LTA!J26:AN26,LTA!J$102:AN$102,LTA!J$104:AN$104)</f>
        <v>72.13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-147</v>
      </c>
      <c r="AA26" s="75">
        <f>STOA!I26</f>
        <v>0</v>
      </c>
      <c r="AB26" s="75">
        <f>-STOA!O26</f>
        <v>-128.4</v>
      </c>
      <c r="AC26">
        <f t="shared" si="0"/>
        <v>10.477562105497757</v>
      </c>
      <c r="AD26">
        <f t="shared" si="1"/>
        <v>464.79494694812138</v>
      </c>
      <c r="AE26">
        <f>'IDT-1'!C26</f>
        <v>0</v>
      </c>
      <c r="AF26" s="24"/>
      <c r="AG26">
        <f t="shared" si="2"/>
        <v>464.79494694812138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5.1792599999999993</v>
      </c>
      <c r="E27">
        <f>GT_NG!Q27</f>
        <v>8.624587546567323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636.12971198755406</v>
      </c>
      <c r="P27" s="36">
        <v>34.65</v>
      </c>
      <c r="Q27" s="36">
        <v>9.629999999999999</v>
      </c>
      <c r="R27" s="38">
        <v>0</v>
      </c>
      <c r="S27" s="38">
        <v>0</v>
      </c>
      <c r="T27" s="37">
        <f>SUMPRODUCT(LTA!J27:AN27,LTA!J$101:AN$101,LTA!J$104:AN$104)</f>
        <v>46.55</v>
      </c>
      <c r="U27" s="37">
        <f>SUMPRODUCT(LTA!J27:AN27,LTA!J$102:AN$102,LTA!J$104:AN$104)</f>
        <v>71.72999999999999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-23</v>
      </c>
      <c r="AA27" s="75">
        <f>STOA!I27</f>
        <v>0</v>
      </c>
      <c r="AB27" s="75">
        <f>-STOA!O27</f>
        <v>-220</v>
      </c>
      <c r="AC27">
        <f t="shared" si="0"/>
        <v>9.9730144761253445</v>
      </c>
      <c r="AD27">
        <f t="shared" si="1"/>
        <v>520.52054505799595</v>
      </c>
      <c r="AE27">
        <f>'IDT-1'!C27</f>
        <v>0</v>
      </c>
      <c r="AF27" s="24"/>
      <c r="AG27">
        <f t="shared" si="2"/>
        <v>520.52054505799595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-84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5.1792599999999993</v>
      </c>
      <c r="E28">
        <f>GT_NG!Q28</f>
        <v>8.624587546567323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44.998242256161873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741.17195827540456</v>
      </c>
      <c r="P28" s="36">
        <v>68.027388082623034</v>
      </c>
      <c r="Q28" s="36">
        <v>22.05</v>
      </c>
      <c r="R28" s="38">
        <v>0.54</v>
      </c>
      <c r="S28" s="38">
        <v>0</v>
      </c>
      <c r="T28" s="37">
        <f>SUMPRODUCT(LTA!J28:AN28,LTA!J$101:AN$101,LTA!J$104:AN$104)</f>
        <v>45.85</v>
      </c>
      <c r="U28" s="37">
        <f>SUMPRODUCT(LTA!J28:AN28,LTA!J$102:AN$102,LTA!J$104:AN$104)</f>
        <v>118.98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-115</v>
      </c>
      <c r="AA28" s="75">
        <f>STOA!I28</f>
        <v>0</v>
      </c>
      <c r="AB28" s="75">
        <f>-STOA!O28</f>
        <v>-220</v>
      </c>
      <c r="AC28">
        <f t="shared" si="0"/>
        <v>12.643676409050881</v>
      </c>
      <c r="AD28">
        <f t="shared" si="1"/>
        <v>596.77775975170584</v>
      </c>
      <c r="AE28">
        <f>'IDT-1'!C28</f>
        <v>0</v>
      </c>
      <c r="AF28" s="24"/>
      <c r="AG28">
        <f t="shared" si="2"/>
        <v>596.77775975170584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-111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5.1792599999999993</v>
      </c>
      <c r="E29">
        <f>GT_NG!Q29</f>
        <v>8.624587546567323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54.997851646420067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757.03564964277041</v>
      </c>
      <c r="P29" s="36">
        <v>68.027388082623034</v>
      </c>
      <c r="Q29" s="36">
        <v>22.05</v>
      </c>
      <c r="R29" s="38">
        <v>1.6873427672955972</v>
      </c>
      <c r="S29" s="38">
        <v>0</v>
      </c>
      <c r="T29" s="37">
        <f>SUMPRODUCT(LTA!J29:AN29,LTA!J$101:AN$101,LTA!J$104:AN$104)</f>
        <v>45.22</v>
      </c>
      <c r="U29" s="37">
        <f>SUMPRODUCT(LTA!J29:AN29,LTA!J$102:AN$102,LTA!J$104:AN$104)</f>
        <v>118.62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-50</v>
      </c>
      <c r="AA29" s="75">
        <f>STOA!I29</f>
        <v>0</v>
      </c>
      <c r="AB29" s="75">
        <f>-STOA!O29</f>
        <v>-220</v>
      </c>
      <c r="AC29">
        <f t="shared" si="0"/>
        <v>12.286211089367749</v>
      </c>
      <c r="AD29">
        <f t="shared" si="1"/>
        <v>691.15586859630866</v>
      </c>
      <c r="AE29">
        <f>'IDT-1'!C29</f>
        <v>-26.248999999999999</v>
      </c>
      <c r="AF29" s="24"/>
      <c r="AG29">
        <f t="shared" si="2"/>
        <v>664.90686859630864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-108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5.1792599999999993</v>
      </c>
      <c r="E30">
        <f>GT_NG!Q30</f>
        <v>8.624587546567323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54.997851646420067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792.29477547265799</v>
      </c>
      <c r="P30" s="36">
        <v>68.027388082623034</v>
      </c>
      <c r="Q30" s="36">
        <v>22.05</v>
      </c>
      <c r="R30" s="38">
        <v>4.3299999999999992</v>
      </c>
      <c r="S30" s="38">
        <v>0</v>
      </c>
      <c r="T30" s="37">
        <f>SUMPRODUCT(LTA!J30:AN30,LTA!J$101:AN$101,LTA!J$104:AN$104)</f>
        <v>44.11</v>
      </c>
      <c r="U30" s="37">
        <f>SUMPRODUCT(LTA!J30:AN30,LTA!J$102:AN$102,LTA!J$104:AN$104)</f>
        <v>118.45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-10</v>
      </c>
      <c r="AA30" s="75">
        <f>STOA!I30</f>
        <v>0</v>
      </c>
      <c r="AB30" s="75">
        <f>-STOA!O30</f>
        <v>-220</v>
      </c>
      <c r="AC30">
        <f t="shared" si="0"/>
        <v>12.424410912595739</v>
      </c>
      <c r="AD30">
        <f t="shared" si="1"/>
        <v>747.63945183567262</v>
      </c>
      <c r="AE30">
        <f>'IDT-1'!C30</f>
        <v>-27.094999999999999</v>
      </c>
      <c r="AF30" s="24"/>
      <c r="AG30">
        <f t="shared" si="2"/>
        <v>720.54445183567259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-128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5.1792599999999993</v>
      </c>
      <c r="E31">
        <f>GT_NG!Q31</f>
        <v>8.624587546567323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54.997851646420067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796.49587977654119</v>
      </c>
      <c r="P31" s="36">
        <v>68.027388082623034</v>
      </c>
      <c r="Q31" s="36">
        <v>22.05</v>
      </c>
      <c r="R31" s="38">
        <v>9.74</v>
      </c>
      <c r="S31" s="38">
        <v>0</v>
      </c>
      <c r="T31" s="37">
        <f>SUMPRODUCT(LTA!J31:AN31,LTA!J$101:AN$101,LTA!J$104:AN$104)</f>
        <v>25.09</v>
      </c>
      <c r="U31" s="37">
        <f>SUMPRODUCT(LTA!J31:AN31,LTA!J$102:AN$102,LTA!J$104:AN$104)</f>
        <v>112.99000000000001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-220</v>
      </c>
      <c r="AC31">
        <f t="shared" si="0"/>
        <v>12.045377457001688</v>
      </c>
      <c r="AD31">
        <f t="shared" si="1"/>
        <v>763.14958959515002</v>
      </c>
      <c r="AE31">
        <f>'IDT-1'!C31</f>
        <v>0</v>
      </c>
      <c r="AF31" s="24"/>
      <c r="AG31">
        <f t="shared" si="2"/>
        <v>763.14958959515002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-108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5.1792599999999993</v>
      </c>
      <c r="E32">
        <f>GT_NG!Q32</f>
        <v>8.624587546567323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54.997851646420067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803.13319969654117</v>
      </c>
      <c r="P32" s="36">
        <v>68.027388082623034</v>
      </c>
      <c r="Q32" s="36">
        <v>22.05</v>
      </c>
      <c r="R32" s="38">
        <v>17.87</v>
      </c>
      <c r="S32" s="38">
        <v>0</v>
      </c>
      <c r="T32" s="37">
        <f>SUMPRODUCT(LTA!J32:AN32,LTA!J$101:AN$101,LTA!J$104:AN$104)</f>
        <v>25.28</v>
      </c>
      <c r="U32" s="37">
        <f>SUMPRODUCT(LTA!J32:AN32,LTA!J$102:AN$102,LTA!J$104:AN$104)</f>
        <v>112.4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-220</v>
      </c>
      <c r="AC32">
        <f t="shared" si="0"/>
        <v>11.801803162159455</v>
      </c>
      <c r="AD32">
        <f t="shared" si="1"/>
        <v>820.76048380999202</v>
      </c>
      <c r="AE32">
        <f>'IDT-1'!C32</f>
        <v>0</v>
      </c>
      <c r="AF32" s="24"/>
      <c r="AG32">
        <f t="shared" si="2"/>
        <v>820.76048380999202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-65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5.1792599999999993</v>
      </c>
      <c r="E33">
        <f>GT_NG!Q33</f>
        <v>8.624587546567323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54.997851646420067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803.11769964733594</v>
      </c>
      <c r="P33" s="36">
        <v>68.027388082623034</v>
      </c>
      <c r="Q33" s="36">
        <v>22.05</v>
      </c>
      <c r="R33" s="38">
        <v>24.2</v>
      </c>
      <c r="S33" s="38">
        <v>0</v>
      </c>
      <c r="T33" s="37">
        <f>SUMPRODUCT(LTA!J33:AN33,LTA!J$101:AN$101,LTA!J$104:AN$104)</f>
        <v>28.87</v>
      </c>
      <c r="U33" s="37">
        <f>SUMPRODUCT(LTA!J33:AN33,LTA!J$102:AN$102,LTA!J$104:AN$104)</f>
        <v>111.79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5.87</v>
      </c>
      <c r="Z33" s="34">
        <f>IEX!O33</f>
        <v>0</v>
      </c>
      <c r="AA33" s="75">
        <f>STOA!I33</f>
        <v>0</v>
      </c>
      <c r="AB33" s="75">
        <f>-STOA!O33</f>
        <v>-220</v>
      </c>
      <c r="AC33">
        <f t="shared" si="0"/>
        <v>11.676432756824791</v>
      </c>
      <c r="AD33">
        <f t="shared" si="1"/>
        <v>872.24035416612162</v>
      </c>
      <c r="AE33">
        <f>'IDT-1'!C33</f>
        <v>0</v>
      </c>
      <c r="AF33" s="24"/>
      <c r="AG33">
        <f t="shared" si="2"/>
        <v>872.24035416612162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-32</v>
      </c>
      <c r="AM33" s="34">
        <f>RTM_PXI!I33</f>
        <v>0</v>
      </c>
      <c r="AN33" s="34">
        <f>RTM_PXI!O33</f>
        <v>0</v>
      </c>
      <c r="AO33" s="148">
        <f>GDAM_IEX!I33</f>
        <v>3.19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5.1792599999999993</v>
      </c>
      <c r="E34">
        <f>GT_NG!Q34</f>
        <v>8.624587546567323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54.997851646420067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791.58663523066923</v>
      </c>
      <c r="P34" s="36">
        <v>68.027388082623034</v>
      </c>
      <c r="Q34" s="36">
        <v>22.05</v>
      </c>
      <c r="R34" s="38">
        <v>26.3</v>
      </c>
      <c r="S34" s="38">
        <v>0</v>
      </c>
      <c r="T34" s="37">
        <f>SUMPRODUCT(LTA!J34:AN34,LTA!J$101:AN$101,LTA!J$104:AN$104)</f>
        <v>35.92</v>
      </c>
      <c r="U34" s="37">
        <f>SUMPRODUCT(LTA!J34:AN34,LTA!J$102:AN$102,LTA!J$104:AN$104)</f>
        <v>111.49000000000001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5.37</v>
      </c>
      <c r="Z34" s="34">
        <f>IEX!O34</f>
        <v>0</v>
      </c>
      <c r="AA34" s="75">
        <f>STOA!I34</f>
        <v>0</v>
      </c>
      <c r="AB34" s="75">
        <f>-STOA!O34</f>
        <v>-220</v>
      </c>
      <c r="AC34">
        <f t="shared" si="0"/>
        <v>11.502354976676786</v>
      </c>
      <c r="AD34">
        <f t="shared" si="1"/>
        <v>887.84336752960257</v>
      </c>
      <c r="AE34">
        <f>'IDT-1'!C34</f>
        <v>0</v>
      </c>
      <c r="AF34" s="24"/>
      <c r="AG34">
        <f t="shared" si="2"/>
        <v>887.84336752960257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-14</v>
      </c>
      <c r="AM34" s="34">
        <f>RTM_PXI!I34</f>
        <v>0</v>
      </c>
      <c r="AN34" s="34">
        <f>RTM_PXI!O34</f>
        <v>0</v>
      </c>
      <c r="AO34" s="148">
        <f>GDAM_IEX!I34</f>
        <v>3.8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5.1792599999999993</v>
      </c>
      <c r="E35">
        <f>GT_NG!Q35</f>
        <v>8.624587546567323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54.997851646420067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780.02859833819116</v>
      </c>
      <c r="P35" s="36">
        <v>68.027388082623034</v>
      </c>
      <c r="Q35" s="36">
        <v>22.05</v>
      </c>
      <c r="R35" s="38">
        <v>26.3</v>
      </c>
      <c r="S35" s="38">
        <v>0</v>
      </c>
      <c r="T35" s="37">
        <f>SUMPRODUCT(LTA!J35:AN35,LTA!J$101:AN$101,LTA!J$104:AN$104)</f>
        <v>50.25</v>
      </c>
      <c r="U35" s="37">
        <f>SUMPRODUCT(LTA!J35:AN35,LTA!J$102:AN$102,LTA!J$104:AN$104)</f>
        <v>111.17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-170</v>
      </c>
      <c r="AC35">
        <f t="shared" si="0"/>
        <v>11.268029154557304</v>
      </c>
      <c r="AD35">
        <f t="shared" si="1"/>
        <v>902.35965645924421</v>
      </c>
      <c r="AE35">
        <f>'IDT-1'!C35</f>
        <v>0</v>
      </c>
      <c r="AF35" s="24"/>
      <c r="AG35">
        <f t="shared" si="2"/>
        <v>902.35965645924421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-43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5.1792599999999993</v>
      </c>
      <c r="E36">
        <f>GT_NG!Q36</f>
        <v>8.624587546567323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54.997851646420067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753.6496045817571</v>
      </c>
      <c r="P36" s="36">
        <v>68.027388082623034</v>
      </c>
      <c r="Q36" s="36">
        <v>22.05</v>
      </c>
      <c r="R36" s="38">
        <v>26.3</v>
      </c>
      <c r="S36" s="38">
        <v>0</v>
      </c>
      <c r="T36" s="37">
        <f>SUMPRODUCT(LTA!J36:AN36,LTA!J$101:AN$101,LTA!J$104:AN$104)</f>
        <v>63.66</v>
      </c>
      <c r="U36" s="37">
        <f>SUMPRODUCT(LTA!J36:AN36,LTA!J$102:AN$102,LTA!J$104:AN$104)</f>
        <v>110.99000000000001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-170</v>
      </c>
      <c r="AC36">
        <f t="shared" si="0"/>
        <v>11.047452556579699</v>
      </c>
      <c r="AD36">
        <f t="shared" si="1"/>
        <v>902.43123930078752</v>
      </c>
      <c r="AE36">
        <f>'IDT-1'!C36</f>
        <v>0</v>
      </c>
      <c r="AF36" s="24"/>
      <c r="AG36">
        <f t="shared" si="2"/>
        <v>902.43123930078752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5.1792599999999993</v>
      </c>
      <c r="E37">
        <f>GT_NG!Q37</f>
        <v>8.624587546567323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54.997851646420067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740.86192086650669</v>
      </c>
      <c r="P37" s="36">
        <v>68.027388082623034</v>
      </c>
      <c r="Q37" s="36">
        <v>22.05</v>
      </c>
      <c r="R37" s="38">
        <v>26.3</v>
      </c>
      <c r="S37" s="38">
        <v>0</v>
      </c>
      <c r="T37" s="37">
        <f>SUMPRODUCT(LTA!J37:AN37,LTA!J$101:AN$101,LTA!J$104:AN$104)</f>
        <v>78.09</v>
      </c>
      <c r="U37" s="37">
        <f>SUMPRODUCT(LTA!J37:AN37,LTA!J$102:AN$102,LTA!J$104:AN$104)</f>
        <v>110.67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-170</v>
      </c>
      <c r="AC37">
        <f t="shared" si="0"/>
        <v>11.075502328821374</v>
      </c>
      <c r="AD37">
        <f t="shared" si="1"/>
        <v>901.72550581329574</v>
      </c>
      <c r="AE37">
        <f>'IDT-1'!C37</f>
        <v>0</v>
      </c>
      <c r="AF37" s="24"/>
      <c r="AG37">
        <f t="shared" si="2"/>
        <v>901.72550581329574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-32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5.7158499999999997</v>
      </c>
      <c r="E38">
        <f>GT_NG!Q38</f>
        <v>8.624587546567323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54.997851646420067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731.91423198951964</v>
      </c>
      <c r="P38" s="36">
        <v>68.027388082623034</v>
      </c>
      <c r="Q38" s="36">
        <v>22.05</v>
      </c>
      <c r="R38" s="38">
        <v>26.3</v>
      </c>
      <c r="S38" s="38">
        <v>0</v>
      </c>
      <c r="T38" s="37">
        <f>SUMPRODUCT(LTA!J38:AN38,LTA!J$101:AN$101,LTA!J$104:AN$104)</f>
        <v>99.98</v>
      </c>
      <c r="U38" s="37">
        <f>SUMPRODUCT(LTA!J38:AN38,LTA!J$102:AN$102,LTA!J$104:AN$104)</f>
        <v>110.49000000000001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-170</v>
      </c>
      <c r="AC38">
        <f t="shared" si="0"/>
        <v>11.356636252752464</v>
      </c>
      <c r="AD38">
        <f t="shared" si="1"/>
        <v>894.74327301237759</v>
      </c>
      <c r="AE38">
        <f>'IDT-1'!C38</f>
        <v>0</v>
      </c>
      <c r="AF38" s="24"/>
      <c r="AG38">
        <f t="shared" si="2"/>
        <v>894.74327301237759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-52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5.7158499999999997</v>
      </c>
      <c r="E39">
        <f>GT_NG!Q39</f>
        <v>8.5557743480574757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54.997851646420067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727.75557935101676</v>
      </c>
      <c r="P39" s="36">
        <v>68.027388082623034</v>
      </c>
      <c r="Q39" s="36">
        <v>22.05</v>
      </c>
      <c r="R39" s="38">
        <v>26.3</v>
      </c>
      <c r="S39" s="38">
        <v>0</v>
      </c>
      <c r="T39" s="37">
        <f>SUMPRODUCT(LTA!J39:AN39,LTA!J$101:AN$101,LTA!J$104:AN$104)</f>
        <v>115.91</v>
      </c>
      <c r="U39" s="37">
        <f>SUMPRODUCT(LTA!J39:AN39,LTA!J$102:AN$102,LTA!J$104:AN$104)</f>
        <v>109.79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-170</v>
      </c>
      <c r="AC39">
        <f t="shared" si="0"/>
        <v>11.499884486070894</v>
      </c>
      <c r="AD39">
        <f t="shared" si="1"/>
        <v>899.60255894204647</v>
      </c>
      <c r="AE39">
        <f>'IDT-1'!C39</f>
        <v>0</v>
      </c>
      <c r="AF39" s="24"/>
      <c r="AG39">
        <f t="shared" si="2"/>
        <v>899.60255894204647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-58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5.7158499999999997</v>
      </c>
      <c r="E40">
        <f>GT_NG!Q40</f>
        <v>8.5557743480574757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54.997851646420067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722.25221616452018</v>
      </c>
      <c r="P40" s="36">
        <v>68.027388082623034</v>
      </c>
      <c r="Q40" s="36">
        <v>22.05</v>
      </c>
      <c r="R40" s="38">
        <v>26.3</v>
      </c>
      <c r="S40" s="38">
        <v>0</v>
      </c>
      <c r="T40" s="37">
        <f>SUMPRODUCT(LTA!J40:AN40,LTA!J$101:AN$101,LTA!J$104:AN$104)</f>
        <v>138.53</v>
      </c>
      <c r="U40" s="37">
        <f>SUMPRODUCT(LTA!J40:AN40,LTA!J$102:AN$102,LTA!J$104:AN$104)</f>
        <v>109.86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-170</v>
      </c>
      <c r="AC40">
        <f t="shared" si="0"/>
        <v>11.678136866203875</v>
      </c>
      <c r="AD40">
        <f t="shared" si="1"/>
        <v>912.61094337541658</v>
      </c>
      <c r="AE40">
        <f>'IDT-1'!C40</f>
        <v>0</v>
      </c>
      <c r="AF40" s="24"/>
      <c r="AG40">
        <f t="shared" si="2"/>
        <v>912.61094337541658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-62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5.7158499999999997</v>
      </c>
      <c r="E41">
        <f>GT_NG!Q41</f>
        <v>8.5557743480574757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54.997851646420067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733.31213041452008</v>
      </c>
      <c r="P41" s="36">
        <v>68.027388082623034</v>
      </c>
      <c r="Q41" s="36">
        <v>22.05</v>
      </c>
      <c r="R41" s="38">
        <v>26.3</v>
      </c>
      <c r="S41" s="38">
        <v>0</v>
      </c>
      <c r="T41" s="37">
        <f>SUMPRODUCT(LTA!J41:AN41,LTA!J$101:AN$101,LTA!J$104:AN$104)</f>
        <v>163.22</v>
      </c>
      <c r="U41" s="37">
        <f>SUMPRODUCT(LTA!J41:AN41,LTA!J$102:AN$102,LTA!J$104:AN$104)</f>
        <v>109.42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-170</v>
      </c>
      <c r="AC41">
        <f t="shared" si="0"/>
        <v>12.169576773576324</v>
      </c>
      <c r="AD41">
        <f t="shared" si="1"/>
        <v>924.42941771804442</v>
      </c>
      <c r="AE41">
        <f>'IDT-1'!C41</f>
        <v>0</v>
      </c>
      <c r="AF41" s="24"/>
      <c r="AG41">
        <f t="shared" si="2"/>
        <v>924.42941771804442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-85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5.7158499999999997</v>
      </c>
      <c r="E42">
        <f>GT_NG!Q42</f>
        <v>8.5557743480574757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54.997851646420067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735.1538934145201</v>
      </c>
      <c r="P42" s="36">
        <v>68.027388082623034</v>
      </c>
      <c r="Q42" s="36">
        <v>22.05</v>
      </c>
      <c r="R42" s="38">
        <v>26.3</v>
      </c>
      <c r="S42" s="38">
        <v>0</v>
      </c>
      <c r="T42" s="37">
        <f>SUMPRODUCT(LTA!J42:AN42,LTA!J$101:AN$101,LTA!J$104:AN$104)</f>
        <v>182.94</v>
      </c>
      <c r="U42" s="37">
        <f>SUMPRODUCT(LTA!J42:AN42,LTA!J$102:AN$102,LTA!J$104:AN$104)</f>
        <v>109.10000000000001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-170</v>
      </c>
      <c r="AC42">
        <f t="shared" si="0"/>
        <v>12.449661475474992</v>
      </c>
      <c r="AD42">
        <f t="shared" si="1"/>
        <v>933.39109601614553</v>
      </c>
      <c r="AE42">
        <f>'IDT-1'!C42</f>
        <v>0</v>
      </c>
      <c r="AF42" s="24"/>
      <c r="AG42">
        <f t="shared" si="2"/>
        <v>933.39109601614553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-97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5.7158499999999997</v>
      </c>
      <c r="E43">
        <f>GT_NG!Q43</f>
        <v>8.5557743480574757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54.997851646420067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723.36402912371739</v>
      </c>
      <c r="P43" s="36">
        <v>68.027388082623034</v>
      </c>
      <c r="Q43" s="36">
        <v>22.05</v>
      </c>
      <c r="R43" s="38">
        <v>26.3</v>
      </c>
      <c r="S43" s="38">
        <v>0</v>
      </c>
      <c r="T43" s="37">
        <f>SUMPRODUCT(LTA!J43:AN43,LTA!J$101:AN$101,LTA!J$104:AN$104)</f>
        <v>196.13</v>
      </c>
      <c r="U43" s="37">
        <f>SUMPRODUCT(LTA!J43:AN43,LTA!J$102:AN$102,LTA!J$104:AN$104)</f>
        <v>110.11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-170</v>
      </c>
      <c r="AC43">
        <f t="shared" si="0"/>
        <v>12.622387454480254</v>
      </c>
      <c r="AD43">
        <f t="shared" si="1"/>
        <v>917.62850574633762</v>
      </c>
      <c r="AE43">
        <f>'IDT-1'!C43</f>
        <v>0</v>
      </c>
      <c r="AF43" s="24"/>
      <c r="AG43">
        <f t="shared" si="2"/>
        <v>917.62850574633762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-115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5.7158499999999997</v>
      </c>
      <c r="E44">
        <f>GT_NG!Q44</f>
        <v>8.5557743480574757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54.997851646420067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722.68931662371733</v>
      </c>
      <c r="P44" s="36">
        <v>68.027388082623034</v>
      </c>
      <c r="Q44" s="36">
        <v>22.05</v>
      </c>
      <c r="R44" s="38">
        <v>26.3</v>
      </c>
      <c r="S44" s="38">
        <v>0</v>
      </c>
      <c r="T44" s="37">
        <f>SUMPRODUCT(LTA!J44:AN44,LTA!J$101:AN$101,LTA!J$104:AN$104)</f>
        <v>211.01</v>
      </c>
      <c r="U44" s="37">
        <f>SUMPRODUCT(LTA!J44:AN44,LTA!J$102:AN$102,LTA!J$104:AN$104)</f>
        <v>109.77000000000001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-170</v>
      </c>
      <c r="AC44">
        <f t="shared" si="0"/>
        <v>12.654144292231361</v>
      </c>
      <c r="AD44">
        <f t="shared" si="1"/>
        <v>941.46203640858641</v>
      </c>
      <c r="AE44">
        <f>'IDT-1'!C44</f>
        <v>-40</v>
      </c>
      <c r="AF44" s="24"/>
      <c r="AG44">
        <f t="shared" si="2"/>
        <v>901.46203640858641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-105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5.7158499999999997</v>
      </c>
      <c r="E45">
        <f>GT_NG!Q45</f>
        <v>8.5557743480574757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54.997851646420067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722.68931662371733</v>
      </c>
      <c r="P45" s="36">
        <v>68.027388082623034</v>
      </c>
      <c r="Q45" s="36">
        <v>22.05</v>
      </c>
      <c r="R45" s="38">
        <v>26.3</v>
      </c>
      <c r="S45" s="38">
        <v>0</v>
      </c>
      <c r="T45" s="37">
        <f>SUMPRODUCT(LTA!J45:AN45,LTA!J$101:AN$101,LTA!J$104:AN$104)</f>
        <v>232.39</v>
      </c>
      <c r="U45" s="37">
        <f>SUMPRODUCT(LTA!J45:AN45,LTA!J$102:AN$102,LTA!J$104:AN$104)</f>
        <v>109.82000000000001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-170</v>
      </c>
      <c r="AC45">
        <f t="shared" si="0"/>
        <v>12.791800503606915</v>
      </c>
      <c r="AD45">
        <f t="shared" si="1"/>
        <v>967.75438019721059</v>
      </c>
      <c r="AE45">
        <f>'IDT-1'!C45</f>
        <v>-50</v>
      </c>
      <c r="AF45" s="24"/>
      <c r="AG45">
        <f t="shared" si="2"/>
        <v>917.75438019721059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-100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5.7158499999999997</v>
      </c>
      <c r="E46">
        <f>GT_NG!Q46</f>
        <v>8.5557743480574757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54.997851646420067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720.91723017722131</v>
      </c>
      <c r="P46" s="36">
        <v>68.027388082623034</v>
      </c>
      <c r="Q46" s="36">
        <v>22.05</v>
      </c>
      <c r="R46" s="38">
        <v>26.3</v>
      </c>
      <c r="S46" s="38">
        <v>0</v>
      </c>
      <c r="T46" s="37">
        <f>SUMPRODUCT(LTA!J46:AN46,LTA!J$101:AN$101,LTA!J$104:AN$104)</f>
        <v>242.34</v>
      </c>
      <c r="U46" s="37">
        <f>SUMPRODUCT(LTA!J46:AN46,LTA!J$102:AN$102,LTA!J$104:AN$104)</f>
        <v>110.02000000000001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-170</v>
      </c>
      <c r="AC46">
        <f t="shared" si="0"/>
        <v>12.86217497745635</v>
      </c>
      <c r="AD46">
        <f t="shared" si="1"/>
        <v>976.06191927686541</v>
      </c>
      <c r="AE46">
        <f>'IDT-1'!C46</f>
        <v>-55</v>
      </c>
      <c r="AF46" s="24"/>
      <c r="AG46">
        <f t="shared" si="2"/>
        <v>921.06191927686541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-100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5.7158499999999997</v>
      </c>
      <c r="E47">
        <f>GT_NG!Q47</f>
        <v>8.5557743480574757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44.998242256161873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673.73892392122411</v>
      </c>
      <c r="P47" s="36">
        <v>68.027388082623034</v>
      </c>
      <c r="Q47" s="36">
        <v>22.05</v>
      </c>
      <c r="R47" s="38">
        <v>26.3</v>
      </c>
      <c r="S47" s="38">
        <v>0</v>
      </c>
      <c r="T47" s="37">
        <f>SUMPRODUCT(LTA!J47:AN47,LTA!J$101:AN$101,LTA!J$104:AN$104)</f>
        <v>244.65</v>
      </c>
      <c r="U47" s="37">
        <f>SUMPRODUCT(LTA!J47:AN47,LTA!J$102:AN$102,LTA!J$104:AN$104)</f>
        <v>109.46000000000001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-220</v>
      </c>
      <c r="AC47">
        <f t="shared" si="0"/>
        <v>12.053914599783353</v>
      </c>
      <c r="AD47">
        <f t="shared" si="1"/>
        <v>981.07226400828313</v>
      </c>
      <c r="AE47">
        <f>'IDT-1'!C47</f>
        <v>0</v>
      </c>
      <c r="AF47" s="24"/>
      <c r="AG47">
        <f t="shared" si="2"/>
        <v>981.07226400828313</v>
      </c>
      <c r="AI47" s="34">
        <f>PXIL!I47</f>
        <v>0</v>
      </c>
      <c r="AJ47" s="34">
        <f>PXIL!O47</f>
        <v>0</v>
      </c>
      <c r="AK47" s="34">
        <f>RTM_IEX!I47</f>
        <v>9.6300000000000008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5.7158499999999997</v>
      </c>
      <c r="E48">
        <f>GT_NG!Q48</f>
        <v>8.5557743480574757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44.998242256161873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646.56213165460383</v>
      </c>
      <c r="P48" s="36">
        <v>68.027388082623034</v>
      </c>
      <c r="Q48" s="36">
        <v>22.05</v>
      </c>
      <c r="R48" s="38">
        <v>26.3</v>
      </c>
      <c r="S48" s="38">
        <v>0</v>
      </c>
      <c r="T48" s="37">
        <f>SUMPRODUCT(LTA!J48:AN48,LTA!J$101:AN$101,LTA!J$104:AN$104)</f>
        <v>249.62</v>
      </c>
      <c r="U48" s="37">
        <f>SUMPRODUCT(LTA!J48:AN48,LTA!J$102:AN$102,LTA!J$104:AN$104)</f>
        <v>109.28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-20</v>
      </c>
      <c r="AA48" s="75">
        <f>STOA!I48</f>
        <v>0</v>
      </c>
      <c r="AB48" s="75">
        <f>-STOA!O48</f>
        <v>-220</v>
      </c>
      <c r="AC48">
        <f t="shared" si="0"/>
        <v>12.075692699241522</v>
      </c>
      <c r="AD48">
        <f t="shared" si="1"/>
        <v>943.47369364220458</v>
      </c>
      <c r="AE48">
        <f>'IDT-1'!C48</f>
        <v>0</v>
      </c>
      <c r="AF48" s="24"/>
      <c r="AG48">
        <f t="shared" si="2"/>
        <v>943.47369364220458</v>
      </c>
      <c r="AI48" s="34">
        <f>PXIL!I48</f>
        <v>0</v>
      </c>
      <c r="AJ48" s="34">
        <f>PXIL!O48</f>
        <v>0</v>
      </c>
      <c r="AK48" s="34">
        <f>RTM_IEX!I48</f>
        <v>14.44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5.7158499999999997</v>
      </c>
      <c r="E49">
        <f>GT_NG!Q49</f>
        <v>8.5557743480574757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628.03647407052586</v>
      </c>
      <c r="P49" s="36">
        <v>68.027388082623034</v>
      </c>
      <c r="Q49" s="36">
        <v>22.05</v>
      </c>
      <c r="R49" s="38">
        <v>26.3</v>
      </c>
      <c r="S49" s="38">
        <v>0</v>
      </c>
      <c r="T49" s="37">
        <f>SUMPRODUCT(LTA!J49:AN49,LTA!J$101:AN$101,LTA!J$104:AN$104)</f>
        <v>263.44</v>
      </c>
      <c r="U49" s="37">
        <f>SUMPRODUCT(LTA!J49:AN49,LTA!J$102:AN$102,LTA!J$104:AN$104)</f>
        <v>109.94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-220</v>
      </c>
      <c r="AC49">
        <f t="shared" si="0"/>
        <v>12.005139517832399</v>
      </c>
      <c r="AD49">
        <f t="shared" si="1"/>
        <v>915.06034698337396</v>
      </c>
      <c r="AE49">
        <f>'IDT-1'!C49</f>
        <v>0</v>
      </c>
      <c r="AF49" s="24"/>
      <c r="AG49">
        <f t="shared" si="2"/>
        <v>915.06034698337396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-30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5.7158499999999997</v>
      </c>
      <c r="E50">
        <f>GT_NG!Q50</f>
        <v>8.5557743480574757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626.66811807448755</v>
      </c>
      <c r="P50" s="36">
        <v>68.027388082623034</v>
      </c>
      <c r="Q50" s="36">
        <v>22.05</v>
      </c>
      <c r="R50" s="38">
        <v>26.3</v>
      </c>
      <c r="S50" s="38">
        <v>0</v>
      </c>
      <c r="T50" s="37">
        <f>SUMPRODUCT(LTA!J50:AN50,LTA!J$101:AN$101,LTA!J$104:AN$104)</f>
        <v>268.42</v>
      </c>
      <c r="U50" s="37">
        <f>SUMPRODUCT(LTA!J50:AN50,LTA!J$102:AN$102,LTA!J$104:AN$104)</f>
        <v>110.60000000000001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-220</v>
      </c>
      <c r="AC50">
        <f t="shared" si="0"/>
        <v>12.201973324238569</v>
      </c>
      <c r="AD50">
        <f t="shared" si="1"/>
        <v>900.13515718092924</v>
      </c>
      <c r="AE50">
        <f>'IDT-1'!C50</f>
        <v>0</v>
      </c>
      <c r="AF50" s="24"/>
      <c r="AG50">
        <f t="shared" si="2"/>
        <v>900.13515718092924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-49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5.7158499999999997</v>
      </c>
      <c r="E51">
        <f>GT_NG!Q51</f>
        <v>8.5557743480574757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47.458224267594559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627.51869031483511</v>
      </c>
      <c r="P51" s="36">
        <v>68.027388082623034</v>
      </c>
      <c r="Q51" s="36">
        <v>9.6212933584296856</v>
      </c>
      <c r="R51" s="38">
        <v>26.3</v>
      </c>
      <c r="S51" s="38">
        <v>0</v>
      </c>
      <c r="T51" s="37">
        <f>SUMPRODUCT(LTA!J51:AN51,LTA!J$101:AN$101,LTA!J$104:AN$104)</f>
        <v>273.2</v>
      </c>
      <c r="U51" s="37">
        <f>SUMPRODUCT(LTA!J51:AN51,LTA!J$102:AN$102,LTA!J$104:AN$104)</f>
        <v>85.43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-220</v>
      </c>
      <c r="AC51">
        <f t="shared" si="0"/>
        <v>11.708426505094311</v>
      </c>
      <c r="AD51">
        <f t="shared" si="1"/>
        <v>900.11879386644557</v>
      </c>
      <c r="AE51">
        <f>'IDT-1'!C51</f>
        <v>0</v>
      </c>
      <c r="AF51" s="24"/>
      <c r="AG51">
        <f t="shared" si="2"/>
        <v>900.11879386644557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5.9724799999999991</v>
      </c>
      <c r="E52">
        <f>GT_NG!Q52</f>
        <v>8.2838207160426336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47.458224267594559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620.21039976178918</v>
      </c>
      <c r="P52" s="36">
        <v>68.027388082623034</v>
      </c>
      <c r="Q52" s="36">
        <v>9.6212933584296856</v>
      </c>
      <c r="R52" s="38">
        <v>26.3</v>
      </c>
      <c r="S52" s="38">
        <v>0</v>
      </c>
      <c r="T52" s="37">
        <f>SUMPRODUCT(LTA!J52:AN52,LTA!J$101:AN$101,LTA!J$104:AN$104)</f>
        <v>274.39</v>
      </c>
      <c r="U52" s="37">
        <f>SUMPRODUCT(LTA!J52:AN52,LTA!J$102:AN$102,LTA!J$104:AN$104)</f>
        <v>72.12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-220</v>
      </c>
      <c r="AC52">
        <f t="shared" si="0"/>
        <v>11.562042461389577</v>
      </c>
      <c r="AD52">
        <f t="shared" si="1"/>
        <v>878.8215637250895</v>
      </c>
      <c r="AE52">
        <f>'IDT-1'!C52</f>
        <v>0</v>
      </c>
      <c r="AF52" s="24"/>
      <c r="AG52">
        <f t="shared" si="2"/>
        <v>878.8215637250895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-22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5.9724799999999991</v>
      </c>
      <c r="E53">
        <f>GT_NG!Q53</f>
        <v>8.2838207160426336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47.458224267594559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620.75021956451769</v>
      </c>
      <c r="P53" s="36">
        <v>68.027388082623034</v>
      </c>
      <c r="Q53" s="36">
        <v>9.6212933584296856</v>
      </c>
      <c r="R53" s="38">
        <v>26.3</v>
      </c>
      <c r="S53" s="38">
        <v>0</v>
      </c>
      <c r="T53" s="37">
        <f>SUMPRODUCT(LTA!J53:AN53,LTA!J$101:AN$101,LTA!J$104:AN$104)</f>
        <v>277.03999999999996</v>
      </c>
      <c r="U53" s="37">
        <f>SUMPRODUCT(LTA!J53:AN53,LTA!J$102:AN$102,LTA!J$104:AN$104)</f>
        <v>72.12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-15</v>
      </c>
      <c r="AA53" s="75">
        <f>STOA!I53</f>
        <v>0</v>
      </c>
      <c r="AB53" s="75">
        <f>-STOA!O53</f>
        <v>-220</v>
      </c>
      <c r="AC53">
        <f t="shared" si="0"/>
        <v>11.842971679479168</v>
      </c>
      <c r="AD53">
        <f t="shared" si="1"/>
        <v>851.7304543097282</v>
      </c>
      <c r="AE53">
        <f>'IDT-1'!C53</f>
        <v>0</v>
      </c>
      <c r="AF53" s="24"/>
      <c r="AG53">
        <f t="shared" si="2"/>
        <v>851.7304543097282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5.9724799999999991</v>
      </c>
      <c r="E54">
        <f>GT_NG!Q54</f>
        <v>8.2838207160426336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47.458224267594559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601.72638332833526</v>
      </c>
      <c r="P54" s="36">
        <v>68.027388082623034</v>
      </c>
      <c r="Q54" s="36">
        <v>9.6212933584296856</v>
      </c>
      <c r="R54" s="38">
        <v>26.3</v>
      </c>
      <c r="S54" s="38">
        <v>0</v>
      </c>
      <c r="T54" s="37">
        <f>SUMPRODUCT(LTA!J54:AN54,LTA!J$101:AN$101,LTA!J$104:AN$104)</f>
        <v>278.86</v>
      </c>
      <c r="U54" s="37">
        <f>SUMPRODUCT(LTA!J54:AN54,LTA!J$102:AN$102,LTA!J$104:AN$104)</f>
        <v>66.53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-28</v>
      </c>
      <c r="AA54" s="75">
        <f>STOA!I54</f>
        <v>0</v>
      </c>
      <c r="AB54" s="75">
        <f>-STOA!O54</f>
        <v>-220</v>
      </c>
      <c r="AC54">
        <f t="shared" si="0"/>
        <v>11.575263035571234</v>
      </c>
      <c r="AD54">
        <f t="shared" si="1"/>
        <v>838.20432671745402</v>
      </c>
      <c r="AE54">
        <f>'IDT-1'!C54</f>
        <v>0</v>
      </c>
      <c r="AF54" s="24"/>
      <c r="AG54">
        <f t="shared" si="2"/>
        <v>838.20432671745402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5.9724799999999991</v>
      </c>
      <c r="E55">
        <f>GT_NG!Q55</f>
        <v>8.2838207160426336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47.458224267594559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585.53308482782904</v>
      </c>
      <c r="P55" s="36">
        <v>33.57</v>
      </c>
      <c r="Q55" s="36">
        <v>9.629999999999999</v>
      </c>
      <c r="R55" s="38">
        <v>26.3</v>
      </c>
      <c r="S55" s="38">
        <v>0</v>
      </c>
      <c r="T55" s="37">
        <f>SUMPRODUCT(LTA!J55:AN55,LTA!J$101:AN$101,LTA!J$104:AN$104)</f>
        <v>281.52999999999997</v>
      </c>
      <c r="U55" s="37">
        <f>SUMPRODUCT(LTA!J55:AN55,LTA!J$102:AN$102,LTA!J$104:AN$104)</f>
        <v>69.349999999999994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</v>
      </c>
      <c r="AA55" s="75">
        <f>STOA!I55</f>
        <v>0</v>
      </c>
      <c r="AB55" s="75">
        <f>-STOA!O55</f>
        <v>-220</v>
      </c>
      <c r="AC55">
        <f t="shared" si="0"/>
        <v>11.153630615437693</v>
      </c>
      <c r="AD55">
        <f t="shared" si="1"/>
        <v>798.47397919602838</v>
      </c>
      <c r="AE55">
        <f>'IDT-1'!C55</f>
        <v>0</v>
      </c>
      <c r="AF55" s="24"/>
      <c r="AG55">
        <f t="shared" si="2"/>
        <v>798.47397919602838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5.9724799999999991</v>
      </c>
      <c r="E56">
        <f>GT_NG!Q56</f>
        <v>8.2838207160426336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47.458224267594559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567.97076246947404</v>
      </c>
      <c r="P56" s="36">
        <v>33.54</v>
      </c>
      <c r="Q56" s="36">
        <v>9.629999999999999</v>
      </c>
      <c r="R56" s="38">
        <v>26.3</v>
      </c>
      <c r="S56" s="38">
        <v>0</v>
      </c>
      <c r="T56" s="37">
        <f>SUMPRODUCT(LTA!J56:AN56,LTA!J$101:AN$101,LTA!J$104:AN$104)</f>
        <v>282.2</v>
      </c>
      <c r="U56" s="37">
        <f>SUMPRODUCT(LTA!J56:AN56,LTA!J$102:AN$102,LTA!J$104:AN$104)</f>
        <v>69.239999999999995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-43</v>
      </c>
      <c r="AA56" s="75">
        <f>STOA!I56</f>
        <v>0</v>
      </c>
      <c r="AB56" s="75">
        <f>-STOA!O56</f>
        <v>-220</v>
      </c>
      <c r="AC56">
        <f t="shared" si="0"/>
        <v>11.052914896251956</v>
      </c>
      <c r="AD56">
        <f t="shared" si="1"/>
        <v>776.54237255685905</v>
      </c>
      <c r="AE56">
        <f>'IDT-1'!C56</f>
        <v>0</v>
      </c>
      <c r="AF56" s="24"/>
      <c r="AG56">
        <f t="shared" si="2"/>
        <v>776.54237255685905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5.9724799999999991</v>
      </c>
      <c r="E57">
        <f>GT_NG!Q57</f>
        <v>8.2838207160426336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47.458224267594559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568.72626270458238</v>
      </c>
      <c r="P57" s="36">
        <v>34.65</v>
      </c>
      <c r="Q57" s="36">
        <v>9.6199999999999992</v>
      </c>
      <c r="R57" s="38">
        <v>26.3</v>
      </c>
      <c r="S57" s="38">
        <v>0</v>
      </c>
      <c r="T57" s="37">
        <f>SUMPRODUCT(LTA!J57:AN57,LTA!J$101:AN$101,LTA!J$104:AN$104)</f>
        <v>283.2</v>
      </c>
      <c r="U57" s="37">
        <f>SUMPRODUCT(LTA!J57:AN57,LTA!J$102:AN$102,LTA!J$104:AN$104)</f>
        <v>69.849999999999994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-58</v>
      </c>
      <c r="AA57" s="75">
        <f>STOA!I57</f>
        <v>0</v>
      </c>
      <c r="AB57" s="75">
        <f>-STOA!O57</f>
        <v>-220</v>
      </c>
      <c r="AC57">
        <f t="shared" si="0"/>
        <v>11.378515618597984</v>
      </c>
      <c r="AD57">
        <f t="shared" si="1"/>
        <v>744.68227206962138</v>
      </c>
      <c r="AE57">
        <f>'IDT-1'!C57</f>
        <v>0</v>
      </c>
      <c r="AF57" s="24"/>
      <c r="AG57">
        <f t="shared" si="2"/>
        <v>744.68227206962138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5.9724799999999991</v>
      </c>
      <c r="E58">
        <f>GT_NG!Q58</f>
        <v>8.2838207160426336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47.458224267594559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568.72626270458238</v>
      </c>
      <c r="P58" s="36">
        <v>34.65</v>
      </c>
      <c r="Q58" s="36">
        <v>9.6199999999999992</v>
      </c>
      <c r="R58" s="38">
        <v>26.3</v>
      </c>
      <c r="S58" s="38">
        <v>0</v>
      </c>
      <c r="T58" s="37">
        <f>SUMPRODUCT(LTA!J58:AN58,LTA!J$101:AN$101,LTA!J$104:AN$104)</f>
        <v>288.77999999999997</v>
      </c>
      <c r="U58" s="37">
        <f>SUMPRODUCT(LTA!J58:AN58,LTA!J$102:AN$102,LTA!J$104:AN$104)</f>
        <v>69.08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-55.17</v>
      </c>
      <c r="AA58" s="75">
        <f>STOA!I58</f>
        <v>0</v>
      </c>
      <c r="AB58" s="75">
        <f>-STOA!O58</f>
        <v>-220</v>
      </c>
      <c r="AC58">
        <f t="shared" si="0"/>
        <v>11.437302030860995</v>
      </c>
      <c r="AD58">
        <f t="shared" si="1"/>
        <v>747.2634856573585</v>
      </c>
      <c r="AE58">
        <f>'IDT-1'!C58</f>
        <v>0</v>
      </c>
      <c r="AF58" s="24"/>
      <c r="AG58">
        <f t="shared" si="2"/>
        <v>747.2634856573585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5.9724799999999991</v>
      </c>
      <c r="E59">
        <f>GT_NG!Q59</f>
        <v>8.2838207160426336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47.458224267594559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569.00807079741492</v>
      </c>
      <c r="P59" s="36">
        <v>34.65</v>
      </c>
      <c r="Q59" s="36">
        <v>9.6199999999999992</v>
      </c>
      <c r="R59" s="38">
        <v>26.3</v>
      </c>
      <c r="S59" s="38">
        <v>0</v>
      </c>
      <c r="T59" s="37">
        <f>SUMPRODUCT(LTA!J59:AN59,LTA!J$101:AN$101,LTA!J$104:AN$104)</f>
        <v>288.77999999999997</v>
      </c>
      <c r="U59" s="37">
        <f>SUMPRODUCT(LTA!J59:AN59,LTA!J$102:AN$102,LTA!J$104:AN$104)</f>
        <v>70.150000000000006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-62.7</v>
      </c>
      <c r="AA59" s="75">
        <f>STOA!I59</f>
        <v>0</v>
      </c>
      <c r="AB59" s="75">
        <f>-STOA!O59</f>
        <v>-220</v>
      </c>
      <c r="AC59">
        <f t="shared" si="0"/>
        <v>11.470089247884758</v>
      </c>
      <c r="AD59">
        <f t="shared" si="1"/>
        <v>746.05250653316716</v>
      </c>
      <c r="AE59">
        <f>'IDT-1'!C59</f>
        <v>0</v>
      </c>
      <c r="AF59" s="24"/>
      <c r="AG59">
        <f t="shared" si="2"/>
        <v>746.05250653316716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5.9724799999999991</v>
      </c>
      <c r="E60">
        <f>GT_NG!Q60</f>
        <v>8.2838207160426336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47.458224267594559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569.00807079741492</v>
      </c>
      <c r="P60" s="36">
        <v>34.65</v>
      </c>
      <c r="Q60" s="36">
        <v>9.6199999999999992</v>
      </c>
      <c r="R60" s="38">
        <v>26.3</v>
      </c>
      <c r="S60" s="38">
        <v>0</v>
      </c>
      <c r="T60" s="37">
        <f>SUMPRODUCT(LTA!J60:AN60,LTA!J$101:AN$101,LTA!J$104:AN$104)</f>
        <v>284.32</v>
      </c>
      <c r="U60" s="37">
        <f>SUMPRODUCT(LTA!J60:AN60,LTA!J$102:AN$102,LTA!J$104:AN$104)</f>
        <v>69.97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-73</v>
      </c>
      <c r="AA60" s="75">
        <f>STOA!I60</f>
        <v>0</v>
      </c>
      <c r="AB60" s="75">
        <f>-STOA!O60</f>
        <v>-220</v>
      </c>
      <c r="AC60">
        <f t="shared" si="0"/>
        <v>11.433654595202224</v>
      </c>
      <c r="AD60">
        <f t="shared" si="1"/>
        <v>741.14894118584982</v>
      </c>
      <c r="AE60">
        <f>'IDT-1'!C60</f>
        <v>0</v>
      </c>
      <c r="AF60" s="24"/>
      <c r="AG60">
        <f t="shared" si="2"/>
        <v>741.14894118584982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5.9724799999999991</v>
      </c>
      <c r="E61">
        <f>GT_NG!Q61</f>
        <v>8.2838207160426336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47.458224267594559</v>
      </c>
      <c r="J61">
        <f>Bawana_RLNG!Q61</f>
        <v>0</v>
      </c>
      <c r="K61">
        <f>Bawana_Spot!Q61</f>
        <v>0.31000000000000005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569.0092454844015</v>
      </c>
      <c r="P61" s="36">
        <v>63.9</v>
      </c>
      <c r="Q61" s="36">
        <v>9.6199999999999992</v>
      </c>
      <c r="R61" s="38">
        <v>26.3</v>
      </c>
      <c r="S61" s="38">
        <v>0</v>
      </c>
      <c r="T61" s="37">
        <f>SUMPRODUCT(LTA!J61:AN61,LTA!J$101:AN$101,LTA!J$104:AN$104)</f>
        <v>281.39999999999998</v>
      </c>
      <c r="U61" s="37">
        <f>SUMPRODUCT(LTA!J61:AN61,LTA!J$102:AN$102,LTA!J$104:AN$104)</f>
        <v>71.92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-78</v>
      </c>
      <c r="AA61" s="75">
        <f>STOA!I61</f>
        <v>0</v>
      </c>
      <c r="AB61" s="75">
        <f>-STOA!O61</f>
        <v>-220</v>
      </c>
      <c r="AC61">
        <f t="shared" si="0"/>
        <v>11.809358986171135</v>
      </c>
      <c r="AD61">
        <f t="shared" si="1"/>
        <v>753.36441148186748</v>
      </c>
      <c r="AE61">
        <f>'IDT-1'!C61</f>
        <v>0</v>
      </c>
      <c r="AF61" s="24"/>
      <c r="AG61">
        <f t="shared" si="2"/>
        <v>753.36441148186748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-21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5.9724799999999991</v>
      </c>
      <c r="E62">
        <f>GT_NG!Q62</f>
        <v>8.2838207160426336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47.458224267594559</v>
      </c>
      <c r="J62">
        <f>Bawana_RLNG!Q62</f>
        <v>0</v>
      </c>
      <c r="K62">
        <f>Bawana_Spot!Q62</f>
        <v>0.31000000000000005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569.0092454844015</v>
      </c>
      <c r="P62" s="36">
        <v>63.9</v>
      </c>
      <c r="Q62" s="36">
        <v>9.6199999999999992</v>
      </c>
      <c r="R62" s="38">
        <v>26.3</v>
      </c>
      <c r="S62" s="38">
        <v>0</v>
      </c>
      <c r="T62" s="37">
        <f>SUMPRODUCT(LTA!J62:AN62,LTA!J$101:AN$101,LTA!J$104:AN$104)</f>
        <v>275.47000000000003</v>
      </c>
      <c r="U62" s="37">
        <f>SUMPRODUCT(LTA!J62:AN62,LTA!J$102:AN$102,LTA!J$104:AN$104)</f>
        <v>71.31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-68</v>
      </c>
      <c r="AA62" s="75">
        <f>STOA!I62</f>
        <v>0</v>
      </c>
      <c r="AB62" s="75">
        <f>-STOA!O62</f>
        <v>-220</v>
      </c>
      <c r="AC62">
        <f t="shared" si="0"/>
        <v>11.745951828446248</v>
      </c>
      <c r="AD62">
        <f t="shared" si="1"/>
        <v>747.88781863959241</v>
      </c>
      <c r="AE62">
        <f>'IDT-1'!C62</f>
        <v>0</v>
      </c>
      <c r="AF62" s="24"/>
      <c r="AG62">
        <f t="shared" si="2"/>
        <v>747.88781863959241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-30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5.9724799999999991</v>
      </c>
      <c r="E63">
        <f>GT_NG!Q63</f>
        <v>7.9402695871946074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47.458224267594559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569.0093252912568</v>
      </c>
      <c r="P63" s="36">
        <v>69.190000000000012</v>
      </c>
      <c r="Q63" s="36">
        <v>9.6199999999999992</v>
      </c>
      <c r="R63" s="38">
        <v>26.3</v>
      </c>
      <c r="S63" s="38">
        <v>0</v>
      </c>
      <c r="T63" s="37">
        <f>SUMPRODUCT(LTA!J63:AN63,LTA!J$101:AN$101,LTA!J$104:AN$104)</f>
        <v>267.42</v>
      </c>
      <c r="U63" s="37">
        <f>SUMPRODUCT(LTA!J63:AN63,LTA!J$102:AN$102,LTA!J$104:AN$104)</f>
        <v>86.149999999999991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-120</v>
      </c>
      <c r="AA63" s="75">
        <f>STOA!I63</f>
        <v>0</v>
      </c>
      <c r="AB63" s="75">
        <f>-STOA!O63</f>
        <v>-220</v>
      </c>
      <c r="AC63">
        <f t="shared" si="0"/>
        <v>12.028300139289071</v>
      </c>
      <c r="AD63">
        <f t="shared" si="1"/>
        <v>737.03199900675713</v>
      </c>
      <c r="AE63">
        <f>'IDT-1'!C63</f>
        <v>0</v>
      </c>
      <c r="AF63" s="24"/>
      <c r="AG63">
        <f t="shared" si="2"/>
        <v>737.03199900675713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5.9724799999999991</v>
      </c>
      <c r="E64">
        <f>GT_NG!Q64</f>
        <v>7.9402695871946074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47.458224267594559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569.0093252912568</v>
      </c>
      <c r="P64" s="36">
        <v>68.03</v>
      </c>
      <c r="Q64" s="36">
        <v>9.6199999999999992</v>
      </c>
      <c r="R64" s="38">
        <v>26.3</v>
      </c>
      <c r="S64" s="38">
        <v>0</v>
      </c>
      <c r="T64" s="37">
        <f>SUMPRODUCT(LTA!J64:AN64,LTA!J$101:AN$101,LTA!J$104:AN$104)</f>
        <v>252.56</v>
      </c>
      <c r="U64" s="37">
        <f>SUMPRODUCT(LTA!J64:AN64,LTA!J$102:AN$102,LTA!J$104:AN$104)</f>
        <v>85.99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-115</v>
      </c>
      <c r="AA64" s="75">
        <f>STOA!I64</f>
        <v>0</v>
      </c>
      <c r="AB64" s="75">
        <f>-STOA!O64</f>
        <v>-220</v>
      </c>
      <c r="AC64">
        <f t="shared" si="0"/>
        <v>11.850032350664623</v>
      </c>
      <c r="AD64">
        <f t="shared" si="1"/>
        <v>726.03026679538129</v>
      </c>
      <c r="AE64">
        <f>'IDT-1'!C64</f>
        <v>0</v>
      </c>
      <c r="AF64" s="24"/>
      <c r="AG64">
        <f t="shared" si="2"/>
        <v>726.03026679538129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5.9724799999999991</v>
      </c>
      <c r="E65">
        <f>GT_NG!Q65</f>
        <v>7.9402695871946074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47.458224267594559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568.21869350203224</v>
      </c>
      <c r="P65" s="36">
        <v>68.03</v>
      </c>
      <c r="Q65" s="36">
        <v>9.6199999999999992</v>
      </c>
      <c r="R65" s="38">
        <v>26.3</v>
      </c>
      <c r="S65" s="38">
        <v>0</v>
      </c>
      <c r="T65" s="37">
        <f>SUMPRODUCT(LTA!J65:AN65,LTA!J$101:AN$101,LTA!J$104:AN$104)</f>
        <v>240.5</v>
      </c>
      <c r="U65" s="37">
        <f>SUMPRODUCT(LTA!J65:AN65,LTA!J$102:AN$102,LTA!J$104:AN$104)</f>
        <v>100.26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-115</v>
      </c>
      <c r="AA65" s="75">
        <f>STOA!I65</f>
        <v>0</v>
      </c>
      <c r="AB65" s="75">
        <f>-STOA!O65</f>
        <v>-220</v>
      </c>
      <c r="AC65">
        <f t="shared" si="0"/>
        <v>11.861955043635138</v>
      </c>
      <c r="AD65">
        <f t="shared" si="1"/>
        <v>727.43771231318624</v>
      </c>
      <c r="AE65">
        <f>'IDT-1'!C65</f>
        <v>0</v>
      </c>
      <c r="AF65" s="24"/>
      <c r="AG65">
        <f t="shared" si="2"/>
        <v>727.43771231318624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5.9724799999999991</v>
      </c>
      <c r="E66">
        <f>GT_NG!Q66</f>
        <v>7.9402695871946074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47.458224267594559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568.69530387297971</v>
      </c>
      <c r="P66" s="36">
        <v>64.95</v>
      </c>
      <c r="Q66" s="36">
        <v>9.6212933584296856</v>
      </c>
      <c r="R66" s="38">
        <v>26.3</v>
      </c>
      <c r="S66" s="38">
        <v>0</v>
      </c>
      <c r="T66" s="37">
        <f>SUMPRODUCT(LTA!J66:AN66,LTA!J$101:AN$101,LTA!J$104:AN$104)</f>
        <v>226.54</v>
      </c>
      <c r="U66" s="37">
        <f>SUMPRODUCT(LTA!J66:AN66,LTA!J$102:AN$102,LTA!J$104:AN$104)</f>
        <v>100.08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-115</v>
      </c>
      <c r="AA66" s="75">
        <f>STOA!I66</f>
        <v>0</v>
      </c>
      <c r="AB66" s="75">
        <f>-STOA!O66</f>
        <v>-220</v>
      </c>
      <c r="AC66">
        <f t="shared" si="0"/>
        <v>11.721321434961904</v>
      </c>
      <c r="AD66">
        <f t="shared" si="1"/>
        <v>710.8362496512367</v>
      </c>
      <c r="AE66">
        <f>'IDT-1'!C66</f>
        <v>0</v>
      </c>
      <c r="AF66" s="24"/>
      <c r="AG66">
        <f t="shared" si="2"/>
        <v>710.8362496512367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5.9724799999999991</v>
      </c>
      <c r="E67">
        <f>GT_NG!Q67</f>
        <v>7.9402695871946074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47.458224267594559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572.25497205416923</v>
      </c>
      <c r="P67" s="36">
        <v>68.027388082623034</v>
      </c>
      <c r="Q67" s="36">
        <v>9.6212933584296856</v>
      </c>
      <c r="R67" s="38">
        <v>26.3</v>
      </c>
      <c r="S67" s="38">
        <v>0</v>
      </c>
      <c r="T67" s="37">
        <f>SUMPRODUCT(LTA!J67:AN67,LTA!J$101:AN$101,LTA!J$104:AN$104)</f>
        <v>209.36</v>
      </c>
      <c r="U67" s="37">
        <f>SUMPRODUCT(LTA!J67:AN67,LTA!J$102:AN$102,LTA!J$104:AN$104)</f>
        <v>99.92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-95</v>
      </c>
      <c r="AA67" s="75">
        <f>STOA!I67</f>
        <v>0</v>
      </c>
      <c r="AB67" s="75">
        <f>-STOA!O67</f>
        <v>-220</v>
      </c>
      <c r="AC67">
        <f t="shared" si="0"/>
        <v>11.461993553080148</v>
      </c>
      <c r="AD67">
        <f t="shared" si="1"/>
        <v>720.39263379693114</v>
      </c>
      <c r="AE67">
        <f>'IDT-1'!C67</f>
        <v>0</v>
      </c>
      <c r="AF67" s="24"/>
      <c r="AG67">
        <f t="shared" si="2"/>
        <v>720.39263379693114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5.9724799999999991</v>
      </c>
      <c r="E68">
        <f>GT_NG!Q68</f>
        <v>7.9402695871946074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47.458224267594559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572.83308512513531</v>
      </c>
      <c r="P68" s="36">
        <v>68.027388082623034</v>
      </c>
      <c r="Q68" s="36">
        <v>9.6212933584296856</v>
      </c>
      <c r="R68" s="38">
        <v>25.85</v>
      </c>
      <c r="S68" s="38">
        <v>0</v>
      </c>
      <c r="T68" s="37">
        <f>SUMPRODUCT(LTA!J68:AN68,LTA!J$101:AN$101,LTA!J$104:AN$104)</f>
        <v>188.68</v>
      </c>
      <c r="U68" s="37">
        <f>SUMPRODUCT(LTA!J68:AN68,LTA!J$102:AN$102,LTA!J$104:AN$104)</f>
        <v>99.42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-80</v>
      </c>
      <c r="AA68" s="75">
        <f>STOA!I68</f>
        <v>0</v>
      </c>
      <c r="AB68" s="75">
        <f>-STOA!O68</f>
        <v>-220</v>
      </c>
      <c r="AC68">
        <f t="shared" ref="AC68:AC98" si="3">SUMIF(B68:AB68,"&gt;0")*$AC$2-SUMIF(B68:AB68,"&lt;0")*($AC$2/(1-$AC$2))+SUMIF(AI68:AR68,"&gt;0")*$AC$2-SUMIF(AI68:AR68,"&lt;0")*($AC$2/(1-$AC$2))</f>
        <v>11.15809033700293</v>
      </c>
      <c r="AD68">
        <f t="shared" ref="AD68:AD98" si="4">SUM(B68:AB68,AI68:AT68)-AC68</f>
        <v>714.64465008397451</v>
      </c>
      <c r="AE68">
        <f>'IDT-1'!C68</f>
        <v>0</v>
      </c>
      <c r="AF68" s="24"/>
      <c r="AG68">
        <f t="shared" ref="AG68:AG98" si="5">SUM(AD68:AF68)</f>
        <v>714.64465008397451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5.9724799999999991</v>
      </c>
      <c r="E69">
        <f>GT_NG!Q69</f>
        <v>7.9402695871946074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47.458224267594559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572.95193128503342</v>
      </c>
      <c r="P69" s="36">
        <v>68.027388082623034</v>
      </c>
      <c r="Q69" s="36">
        <v>9.6212933584296856</v>
      </c>
      <c r="R69" s="38">
        <v>18.829999999999998</v>
      </c>
      <c r="S69" s="38">
        <v>0</v>
      </c>
      <c r="T69" s="37">
        <f>SUMPRODUCT(LTA!J69:AN69,LTA!J$101:AN$101,LTA!J$104:AN$104)</f>
        <v>149.19</v>
      </c>
      <c r="U69" s="37">
        <f>SUMPRODUCT(LTA!J69:AN69,LTA!J$102:AN$102,LTA!J$104:AN$104)</f>
        <v>96.08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-50</v>
      </c>
      <c r="AA69" s="75">
        <f>STOA!I69</f>
        <v>0</v>
      </c>
      <c r="AB69" s="75">
        <f>-STOA!O69</f>
        <v>-220</v>
      </c>
      <c r="AC69">
        <f t="shared" si="3"/>
        <v>10.486213912999403</v>
      </c>
      <c r="AD69">
        <f t="shared" si="4"/>
        <v>695.58537266787607</v>
      </c>
      <c r="AE69">
        <f>'IDT-1'!C69</f>
        <v>0</v>
      </c>
      <c r="AF69" s="24"/>
      <c r="AG69">
        <f t="shared" si="5"/>
        <v>695.58537266787607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5.9724799999999991</v>
      </c>
      <c r="E70">
        <f>GT_NG!Q70</f>
        <v>7.9402695871946074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47.458224267594559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584.56240115334413</v>
      </c>
      <c r="P70" s="36">
        <v>68.027388082623034</v>
      </c>
      <c r="Q70" s="36">
        <v>9.6212933584296856</v>
      </c>
      <c r="R70" s="38">
        <v>13.54</v>
      </c>
      <c r="S70" s="38">
        <v>0</v>
      </c>
      <c r="T70" s="37">
        <f>SUMPRODUCT(LTA!J70:AN70,LTA!J$101:AN$101,LTA!J$104:AN$104)</f>
        <v>125.37</v>
      </c>
      <c r="U70" s="37">
        <f>SUMPRODUCT(LTA!J70:AN70,LTA!J$102:AN$102,LTA!J$104:AN$104)</f>
        <v>95.76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-20</v>
      </c>
      <c r="AA70" s="75">
        <f>STOA!I70</f>
        <v>0</v>
      </c>
      <c r="AB70" s="75">
        <f>-STOA!O70</f>
        <v>-220</v>
      </c>
      <c r="AC70">
        <f t="shared" si="3"/>
        <v>10.082395128146539</v>
      </c>
      <c r="AD70">
        <f t="shared" si="4"/>
        <v>708.16966132103948</v>
      </c>
      <c r="AE70">
        <f>'IDT-1'!C70</f>
        <v>0</v>
      </c>
      <c r="AF70" s="24"/>
      <c r="AG70">
        <f t="shared" si="5"/>
        <v>708.16966132103948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5.9724799999999991</v>
      </c>
      <c r="E71">
        <f>GT_NG!Q71</f>
        <v>7.9402695871946074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54.997851646420067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672.37040351172936</v>
      </c>
      <c r="P71" s="36">
        <v>68.027388082623034</v>
      </c>
      <c r="Q71" s="36">
        <v>22.05</v>
      </c>
      <c r="R71" s="38">
        <v>7.56</v>
      </c>
      <c r="S71" s="38">
        <v>0</v>
      </c>
      <c r="T71" s="37">
        <f>SUMPRODUCT(LTA!J71:AN71,LTA!J$101:AN$101,LTA!J$104:AN$104)</f>
        <v>104.62</v>
      </c>
      <c r="U71" s="37">
        <f>SUMPRODUCT(LTA!J71:AN71,LTA!J$102:AN$102,LTA!J$104:AN$104)</f>
        <v>116.23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-90</v>
      </c>
      <c r="AA71" s="75">
        <f>STOA!I71</f>
        <v>0</v>
      </c>
      <c r="AB71" s="75">
        <f>-STOA!O71</f>
        <v>-220</v>
      </c>
      <c r="AC71">
        <f t="shared" si="3"/>
        <v>11.72295002214298</v>
      </c>
      <c r="AD71">
        <f t="shared" si="4"/>
        <v>715.04544280582388</v>
      </c>
      <c r="AE71">
        <f>'IDT-1'!C71</f>
        <v>0</v>
      </c>
      <c r="AF71" s="24"/>
      <c r="AG71">
        <f t="shared" si="5"/>
        <v>715.04544280582388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5.9724799999999991</v>
      </c>
      <c r="E72">
        <f>GT_NG!Q72</f>
        <v>7.9402695871946074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54.997851646420067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704.04027746545728</v>
      </c>
      <c r="P72" s="36">
        <v>68.027388082623034</v>
      </c>
      <c r="Q72" s="36">
        <v>22.05</v>
      </c>
      <c r="R72" s="38">
        <v>2.6526553106212423</v>
      </c>
      <c r="S72" s="38">
        <v>0</v>
      </c>
      <c r="T72" s="37">
        <f>SUMPRODUCT(LTA!J72:AN72,LTA!J$101:AN$101,LTA!J$104:AN$104)</f>
        <v>76.86</v>
      </c>
      <c r="U72" s="37">
        <f>SUMPRODUCT(LTA!J72:AN72,LTA!J$102:AN$102,LTA!J$104:AN$104)</f>
        <v>115.73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-65</v>
      </c>
      <c r="AA72" s="75">
        <f>STOA!I72</f>
        <v>0</v>
      </c>
      <c r="AB72" s="75">
        <f>-STOA!O72</f>
        <v>-220</v>
      </c>
      <c r="AC72">
        <f t="shared" si="3"/>
        <v>11.625659690714624</v>
      </c>
      <c r="AD72">
        <f t="shared" si="4"/>
        <v>723.64526240160149</v>
      </c>
      <c r="AE72">
        <f>'IDT-1'!C72</f>
        <v>0</v>
      </c>
      <c r="AF72" s="24"/>
      <c r="AG72">
        <f t="shared" si="5"/>
        <v>723.64526240160149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-38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5.9724799999999991</v>
      </c>
      <c r="E73">
        <f>GT_NG!Q73</f>
        <v>7.9402695871946074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54.997851646420067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738.0492675573189</v>
      </c>
      <c r="P73" s="36">
        <v>68.027388082623034</v>
      </c>
      <c r="Q73" s="36">
        <v>22.05</v>
      </c>
      <c r="R73" s="38">
        <v>0.68265624999999996</v>
      </c>
      <c r="S73" s="38">
        <v>0</v>
      </c>
      <c r="T73" s="37">
        <f>SUMPRODUCT(LTA!J73:AN73,LTA!J$101:AN$101,LTA!J$104:AN$104)</f>
        <v>55.349999999999994</v>
      </c>
      <c r="U73" s="37">
        <f>SUMPRODUCT(LTA!J73:AN73,LTA!J$102:AN$102,LTA!J$104:AN$104)</f>
        <v>115.23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-65</v>
      </c>
      <c r="AA73" s="75">
        <f>STOA!I73</f>
        <v>0</v>
      </c>
      <c r="AB73" s="75">
        <f>-STOA!O73</f>
        <v>-220</v>
      </c>
      <c r="AC73">
        <f t="shared" si="3"/>
        <v>11.565893534053929</v>
      </c>
      <c r="AD73">
        <f t="shared" si="4"/>
        <v>750.73401958950262</v>
      </c>
      <c r="AE73">
        <f>'IDT-1'!C73</f>
        <v>0</v>
      </c>
      <c r="AF73" s="24"/>
      <c r="AG73">
        <f t="shared" si="5"/>
        <v>750.73401958950262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-21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5.9724799999999991</v>
      </c>
      <c r="E74">
        <f>GT_NG!Q74</f>
        <v>7.9402695871946074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54.997851646420067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743.60093908646638</v>
      </c>
      <c r="P74" s="36">
        <v>68.027388082623034</v>
      </c>
      <c r="Q74" s="36">
        <v>22.05</v>
      </c>
      <c r="R74" s="38">
        <v>0</v>
      </c>
      <c r="S74" s="38">
        <v>0</v>
      </c>
      <c r="T74" s="37">
        <f>SUMPRODUCT(LTA!J74:AN74,LTA!J$101:AN$101,LTA!J$104:AN$104)</f>
        <v>35.700000000000003</v>
      </c>
      <c r="U74" s="37">
        <f>SUMPRODUCT(LTA!J74:AN74,LTA!J$102:AN$102,LTA!J$104:AN$104)</f>
        <v>114.64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-45</v>
      </c>
      <c r="AA74" s="75">
        <f>STOA!I74</f>
        <v>0</v>
      </c>
      <c r="AB74" s="75">
        <f>-STOA!O74</f>
        <v>-220</v>
      </c>
      <c r="AC74">
        <f t="shared" si="3"/>
        <v>11.191113688376985</v>
      </c>
      <c r="AD74">
        <f t="shared" si="4"/>
        <v>764.7378147143271</v>
      </c>
      <c r="AE74">
        <f>'IDT-1'!C74</f>
        <v>0</v>
      </c>
      <c r="AF74" s="24"/>
      <c r="AG74">
        <f t="shared" si="5"/>
        <v>764.7378147143271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-12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5.9724799999999991</v>
      </c>
      <c r="E75">
        <f>GT_NG!Q75</f>
        <v>8.0077506318449885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54.997851646420067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742.69057762659691</v>
      </c>
      <c r="P75" s="36">
        <v>68.027388082623034</v>
      </c>
      <c r="Q75" s="36">
        <v>22.05</v>
      </c>
      <c r="R75" s="38">
        <v>0</v>
      </c>
      <c r="S75" s="38">
        <v>0</v>
      </c>
      <c r="T75" s="37">
        <f>SUMPRODUCT(LTA!J75:AN75,LTA!J$101:AN$101,LTA!J$104:AN$104)</f>
        <v>27.2</v>
      </c>
      <c r="U75" s="37">
        <f>SUMPRODUCT(LTA!J75:AN75,LTA!J$102:AN$102,LTA!J$104:AN$104)</f>
        <v>114.67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-15</v>
      </c>
      <c r="AA75" s="75">
        <f>STOA!I75</f>
        <v>0</v>
      </c>
      <c r="AB75" s="75">
        <f>-STOA!O75</f>
        <v>-220</v>
      </c>
      <c r="AC75">
        <f t="shared" si="3"/>
        <v>10.915688868443805</v>
      </c>
      <c r="AD75">
        <f t="shared" si="4"/>
        <v>816.58035911904119</v>
      </c>
      <c r="AE75">
        <f>'IDT-1'!C75</f>
        <v>-8.891</v>
      </c>
      <c r="AF75" s="24"/>
      <c r="AG75">
        <f t="shared" si="5"/>
        <v>807.68935911904123</v>
      </c>
      <c r="AI75" s="34">
        <f>PXIL!I75</f>
        <v>0</v>
      </c>
      <c r="AJ75" s="34">
        <f>PXIL!O75</f>
        <v>0</v>
      </c>
      <c r="AK75" s="34">
        <f>RTM_IEX!I75</f>
        <v>18.88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5.9724799999999991</v>
      </c>
      <c r="E76">
        <f>GT_NG!Q76</f>
        <v>8.0077506318449885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54.997851646420067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739.282172626597</v>
      </c>
      <c r="P76" s="36">
        <v>68.027388082623034</v>
      </c>
      <c r="Q76" s="36">
        <v>22.05</v>
      </c>
      <c r="R76" s="38">
        <v>0</v>
      </c>
      <c r="S76" s="38">
        <v>0</v>
      </c>
      <c r="T76" s="37">
        <f>SUMPRODUCT(LTA!J76:AN76,LTA!J$101:AN$101,LTA!J$104:AN$104)</f>
        <v>21.040000000000003</v>
      </c>
      <c r="U76" s="37">
        <f>SUMPRODUCT(LTA!J76:AN76,LTA!J$102:AN$102,LTA!J$104:AN$104)</f>
        <v>114.2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-220</v>
      </c>
      <c r="AC76">
        <f t="shared" si="3"/>
        <v>10.680946900570467</v>
      </c>
      <c r="AD76">
        <f t="shared" si="4"/>
        <v>818.99669608691454</v>
      </c>
      <c r="AE76">
        <f>'IDT-1'!C76</f>
        <v>0</v>
      </c>
      <c r="AF76" s="24"/>
      <c r="AG76">
        <f t="shared" si="5"/>
        <v>818.99669608691454</v>
      </c>
      <c r="AI76" s="34">
        <f>PXIL!I76</f>
        <v>0</v>
      </c>
      <c r="AJ76" s="34">
        <f>PXIL!O76</f>
        <v>0</v>
      </c>
      <c r="AK76" s="34">
        <f>RTM_IEX!I76</f>
        <v>16.100000000000001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5.9724799999999991</v>
      </c>
      <c r="E77">
        <f>GT_NG!Q77</f>
        <v>8.0077506318449885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54.997851646420067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738.45288262659699</v>
      </c>
      <c r="P77" s="36">
        <v>68.027388082623034</v>
      </c>
      <c r="Q77" s="36">
        <v>22.05</v>
      </c>
      <c r="R77" s="38">
        <v>0</v>
      </c>
      <c r="S77" s="38">
        <v>0</v>
      </c>
      <c r="T77" s="37">
        <f>SUMPRODUCT(LTA!J77:AN77,LTA!J$101:AN$101,LTA!J$104:AN$104)</f>
        <v>19.34</v>
      </c>
      <c r="U77" s="37">
        <f>SUMPRODUCT(LTA!J77:AN77,LTA!J$102:AN$102,LTA!J$104:AN$104)</f>
        <v>110.57000000000001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-220</v>
      </c>
      <c r="AC77">
        <f t="shared" si="3"/>
        <v>10.56041286457047</v>
      </c>
      <c r="AD77">
        <f t="shared" si="4"/>
        <v>804.76794012291464</v>
      </c>
      <c r="AE77">
        <f>'IDT-1'!C77</f>
        <v>0</v>
      </c>
      <c r="AF77" s="24"/>
      <c r="AG77">
        <f t="shared" si="5"/>
        <v>804.76794012291464</v>
      </c>
      <c r="AI77" s="34">
        <f>PXIL!I77</f>
        <v>0</v>
      </c>
      <c r="AJ77" s="34">
        <f>PXIL!O77</f>
        <v>0</v>
      </c>
      <c r="AK77" s="34">
        <f>RTM_IEX!I77</f>
        <v>7.91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5.9724799999999991</v>
      </c>
      <c r="E78">
        <f>GT_NG!Q78</f>
        <v>8.0077506318449885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54.997851646420067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733.54633706041261</v>
      </c>
      <c r="P78" s="36">
        <v>68.027388082623034</v>
      </c>
      <c r="Q78" s="36">
        <v>22.05</v>
      </c>
      <c r="R78" s="38">
        <v>0</v>
      </c>
      <c r="S78" s="38">
        <v>0</v>
      </c>
      <c r="T78" s="37">
        <f>SUMPRODUCT(LTA!J78:AN78,LTA!J$101:AN$101,LTA!J$104:AN$104)</f>
        <v>19</v>
      </c>
      <c r="U78" s="37">
        <f>SUMPRODUCT(LTA!J78:AN78,LTA!J$102:AN$102,LTA!J$104:AN$104)</f>
        <v>110.23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-220</v>
      </c>
      <c r="AC78">
        <f t="shared" si="3"/>
        <v>10.50886588181452</v>
      </c>
      <c r="AD78">
        <f t="shared" si="4"/>
        <v>798.68294153948625</v>
      </c>
      <c r="AE78">
        <f>'IDT-1'!C78</f>
        <v>0</v>
      </c>
      <c r="AF78" s="24"/>
      <c r="AG78">
        <f t="shared" si="5"/>
        <v>798.68294153948625</v>
      </c>
      <c r="AI78" s="34">
        <f>PXIL!I78</f>
        <v>0</v>
      </c>
      <c r="AJ78" s="34">
        <f>PXIL!O78</f>
        <v>0</v>
      </c>
      <c r="AK78" s="34">
        <f>RTM_IEX!I78</f>
        <v>7.36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5.9724799999999991</v>
      </c>
      <c r="E79">
        <f>GT_NG!Q79</f>
        <v>8.0077506318449885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54.997851646420067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700.90450006621825</v>
      </c>
      <c r="P79" s="36">
        <v>68.027388082623034</v>
      </c>
      <c r="Q79" s="36">
        <v>22.05</v>
      </c>
      <c r="R79" s="38">
        <v>0</v>
      </c>
      <c r="S79" s="38">
        <v>0</v>
      </c>
      <c r="T79" s="37">
        <f>SUMPRODUCT(LTA!J79:AN79,LTA!J$101:AN$101,LTA!J$104:AN$104)</f>
        <v>19</v>
      </c>
      <c r="U79" s="37">
        <f>SUMPRODUCT(LTA!J79:AN79,LTA!J$102:AN$102,LTA!J$104:AN$104)</f>
        <v>110.07000000000001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-220</v>
      </c>
      <c r="AC79">
        <f t="shared" si="3"/>
        <v>10.290702451063288</v>
      </c>
      <c r="AD79">
        <f t="shared" si="4"/>
        <v>772.92926797604309</v>
      </c>
      <c r="AE79">
        <f>'IDT-1'!C79</f>
        <v>0</v>
      </c>
      <c r="AF79" s="24"/>
      <c r="AG79">
        <f t="shared" si="5"/>
        <v>772.92926797604309</v>
      </c>
      <c r="AI79" s="34">
        <f>PXIL!I79</f>
        <v>0</v>
      </c>
      <c r="AJ79" s="34">
        <f>PXIL!O79</f>
        <v>0</v>
      </c>
      <c r="AK79" s="34">
        <f>RTM_IEX!I79</f>
        <v>14.19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5.9724799999999991</v>
      </c>
      <c r="E80">
        <f>GT_NG!Q80</f>
        <v>8.0077506318449885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54.997851646420067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686.51849726430589</v>
      </c>
      <c r="P80" s="36">
        <v>68.027388082623034</v>
      </c>
      <c r="Q80" s="36">
        <v>22.05</v>
      </c>
      <c r="R80" s="38">
        <v>0</v>
      </c>
      <c r="S80" s="38">
        <v>0</v>
      </c>
      <c r="T80" s="37">
        <f>SUMPRODUCT(LTA!J80:AN80,LTA!J$101:AN$101,LTA!J$104:AN$104)</f>
        <v>19.329999999999998</v>
      </c>
      <c r="U80" s="37">
        <f>SUMPRODUCT(LTA!J80:AN80,LTA!J$102:AN$102,LTA!J$104:AN$104)</f>
        <v>109.89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-220</v>
      </c>
      <c r="AC80">
        <f t="shared" si="3"/>
        <v>10.175488027527223</v>
      </c>
      <c r="AD80">
        <f t="shared" si="4"/>
        <v>759.32847959766684</v>
      </c>
      <c r="AE80">
        <f>'IDT-1'!C80</f>
        <v>0</v>
      </c>
      <c r="AF80" s="24"/>
      <c r="AG80">
        <f t="shared" si="5"/>
        <v>759.32847959766684</v>
      </c>
      <c r="AI80" s="34">
        <f>PXIL!I80</f>
        <v>0</v>
      </c>
      <c r="AJ80" s="34">
        <f>PXIL!O80</f>
        <v>0</v>
      </c>
      <c r="AK80" s="34">
        <f>RTM_IEX!I80</f>
        <v>14.71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5.9724799999999991</v>
      </c>
      <c r="E81">
        <f>GT_NG!Q81</f>
        <v>8.0077506318449885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54.997851646420067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673.17454210603796</v>
      </c>
      <c r="P81" s="36">
        <v>68.027388082623034</v>
      </c>
      <c r="Q81" s="36">
        <v>22.05</v>
      </c>
      <c r="R81" s="38">
        <v>0</v>
      </c>
      <c r="S81" s="38">
        <v>0</v>
      </c>
      <c r="T81" s="37">
        <f>SUMPRODUCT(LTA!J81:AN81,LTA!J$101:AN$101,LTA!J$104:AN$104)</f>
        <v>15.67</v>
      </c>
      <c r="U81" s="37">
        <f>SUMPRODUCT(LTA!J81:AN81,LTA!J$102:AN$102,LTA!J$104:AN$104)</f>
        <v>110.23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-220</v>
      </c>
      <c r="AC81">
        <f t="shared" si="3"/>
        <v>9.9119468041977719</v>
      </c>
      <c r="AD81">
        <f t="shared" si="4"/>
        <v>728.21806566272812</v>
      </c>
      <c r="AE81">
        <f>'IDT-1'!C81</f>
        <v>0</v>
      </c>
      <c r="AF81" s="24"/>
      <c r="AG81">
        <f t="shared" si="5"/>
        <v>728.21806566272812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5.9724799999999991</v>
      </c>
      <c r="E82">
        <f>GT_NG!Q82</f>
        <v>8.0077506318449885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54.997851646420067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668.54414710603794</v>
      </c>
      <c r="P82" s="36">
        <v>68.027388082623034</v>
      </c>
      <c r="Q82" s="36">
        <v>22.05</v>
      </c>
      <c r="R82" s="38">
        <v>0</v>
      </c>
      <c r="S82" s="38">
        <v>0</v>
      </c>
      <c r="T82" s="37">
        <f>SUMPRODUCT(LTA!J82:AN82,LTA!J$101:AN$101,LTA!J$104:AN$104)</f>
        <v>15.67</v>
      </c>
      <c r="U82" s="37">
        <f>SUMPRODUCT(LTA!J82:AN82,LTA!J$102:AN$102,LTA!J$104:AN$104)</f>
        <v>110.57000000000001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-220</v>
      </c>
      <c r="AC82">
        <f t="shared" si="3"/>
        <v>9.8759074861977716</v>
      </c>
      <c r="AD82">
        <f t="shared" si="4"/>
        <v>723.96370998072825</v>
      </c>
      <c r="AE82">
        <f>'IDT-1'!C82</f>
        <v>0</v>
      </c>
      <c r="AF82" s="24"/>
      <c r="AG82">
        <f t="shared" si="5"/>
        <v>723.96370998072825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5.9724799999999991</v>
      </c>
      <c r="E83">
        <f>GT_NG!Q83</f>
        <v>8.0077506318449885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54.997851646420067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669.30058560804514</v>
      </c>
      <c r="P83" s="36">
        <v>68.027388082623034</v>
      </c>
      <c r="Q83" s="36">
        <v>22.05</v>
      </c>
      <c r="R83" s="38">
        <v>0</v>
      </c>
      <c r="S83" s="38">
        <v>0</v>
      </c>
      <c r="T83" s="37">
        <f>SUMPRODUCT(LTA!J83:AN83,LTA!J$101:AN$101,LTA!J$104:AN$104)</f>
        <v>14</v>
      </c>
      <c r="U83" s="37">
        <f>SUMPRODUCT(LTA!J83:AN83,LTA!J$102:AN$102,LTA!J$104:AN$104)</f>
        <v>107.23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-120</v>
      </c>
      <c r="AC83">
        <f t="shared" si="3"/>
        <v>8.9930617971257263</v>
      </c>
      <c r="AD83">
        <f t="shared" si="4"/>
        <v>820.59299417180739</v>
      </c>
      <c r="AE83">
        <f>'IDT-1'!C83</f>
        <v>-100</v>
      </c>
      <c r="AF83" s="24"/>
      <c r="AG83">
        <f t="shared" si="5"/>
        <v>720.59299417180739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5.9724799999999991</v>
      </c>
      <c r="E84">
        <f>GT_NG!Q84</f>
        <v>8.0077506318449885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54.997851646420067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678.34173310804522</v>
      </c>
      <c r="P84" s="36">
        <v>68.027388082623034</v>
      </c>
      <c r="Q84" s="36">
        <v>22.05</v>
      </c>
      <c r="R84" s="38">
        <v>0</v>
      </c>
      <c r="S84" s="38">
        <v>0</v>
      </c>
      <c r="T84" s="37">
        <f>SUMPRODUCT(LTA!J84:AN84,LTA!J$101:AN$101,LTA!J$104:AN$104)</f>
        <v>14</v>
      </c>
      <c r="U84" s="37">
        <f>SUMPRODUCT(LTA!J84:AN84,LTA!J$102:AN$102,LTA!J$104:AN$104)</f>
        <v>107.23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-120</v>
      </c>
      <c r="AC84">
        <f t="shared" si="3"/>
        <v>9.0690074361257267</v>
      </c>
      <c r="AD84">
        <f t="shared" si="4"/>
        <v>829.55819603280747</v>
      </c>
      <c r="AE84">
        <f>'IDT-1'!C84</f>
        <v>-115</v>
      </c>
      <c r="AF84" s="24"/>
      <c r="AG84">
        <f t="shared" si="5"/>
        <v>714.55819603280747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5.9724799999999991</v>
      </c>
      <c r="E85">
        <f>GT_NG!Q85</f>
        <v>8.0077506318449885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54.997851646420067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678.34173310804522</v>
      </c>
      <c r="P85" s="36">
        <v>68.027388082623034</v>
      </c>
      <c r="Q85" s="36">
        <v>22.05</v>
      </c>
      <c r="R85" s="38">
        <v>0</v>
      </c>
      <c r="S85" s="38">
        <v>0</v>
      </c>
      <c r="T85" s="37">
        <f>SUMPRODUCT(LTA!J85:AN85,LTA!J$101:AN$101,LTA!J$104:AN$104)</f>
        <v>14</v>
      </c>
      <c r="U85" s="37">
        <f>SUMPRODUCT(LTA!J85:AN85,LTA!J$102:AN$102,LTA!J$104:AN$104)</f>
        <v>107.23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-60</v>
      </c>
      <c r="AA85" s="75">
        <f>STOA!I85</f>
        <v>0</v>
      </c>
      <c r="AB85" s="75">
        <f>-STOA!O85</f>
        <v>-120</v>
      </c>
      <c r="AC85">
        <f t="shared" si="3"/>
        <v>9.6644688996190702</v>
      </c>
      <c r="AD85">
        <f t="shared" si="4"/>
        <v>779.34273456931408</v>
      </c>
      <c r="AE85">
        <f>'IDT-1'!C85</f>
        <v>-71.84</v>
      </c>
      <c r="AF85" s="24"/>
      <c r="AG85">
        <f t="shared" si="5"/>
        <v>707.50273456931404</v>
      </c>
      <c r="AI85" s="34">
        <f>PXIL!I85</f>
        <v>0</v>
      </c>
      <c r="AJ85" s="34">
        <f>PXIL!O85</f>
        <v>0</v>
      </c>
      <c r="AK85" s="34">
        <f>RTM_IEX!I85</f>
        <v>10.38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5.9724799999999991</v>
      </c>
      <c r="E86">
        <f>GT_NG!Q86</f>
        <v>8.0077506318449885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54.997851646420067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669.30058560804514</v>
      </c>
      <c r="P86" s="36">
        <v>68.027388082623034</v>
      </c>
      <c r="Q86" s="36">
        <v>22.05</v>
      </c>
      <c r="R86" s="38">
        <v>0</v>
      </c>
      <c r="S86" s="38">
        <v>0</v>
      </c>
      <c r="T86" s="37">
        <f>SUMPRODUCT(LTA!J86:AN86,LTA!J$101:AN$101,LTA!J$104:AN$104)</f>
        <v>14</v>
      </c>
      <c r="U86" s="37">
        <f>SUMPRODUCT(LTA!J86:AN86,LTA!J$102:AN$102,LTA!J$104:AN$104)</f>
        <v>107.23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-75</v>
      </c>
      <c r="AA86" s="75">
        <f>STOA!I86</f>
        <v>0</v>
      </c>
      <c r="AB86" s="75">
        <f>-STOA!O86</f>
        <v>-120</v>
      </c>
      <c r="AC86">
        <f t="shared" si="3"/>
        <v>9.7381866264924053</v>
      </c>
      <c r="AD86">
        <f t="shared" si="4"/>
        <v>757.91786934244078</v>
      </c>
      <c r="AE86">
        <f>'IDT-1'!C86</f>
        <v>-63.927999999999997</v>
      </c>
      <c r="AF86" s="24"/>
      <c r="AG86">
        <f t="shared" si="5"/>
        <v>693.98986934244078</v>
      </c>
      <c r="AI86" s="34">
        <f>PXIL!I86</f>
        <v>0</v>
      </c>
      <c r="AJ86" s="34">
        <f>PXIL!O86</f>
        <v>0</v>
      </c>
      <c r="AK86" s="34">
        <f>RTM_IEX!I86</f>
        <v>13.07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5.9724799999999991</v>
      </c>
      <c r="E87">
        <f>GT_NG!Q87</f>
        <v>8.624587546567323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44.998242256161873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669.37026216154925</v>
      </c>
      <c r="P87" s="36">
        <v>68.027388082623034</v>
      </c>
      <c r="Q87" s="36">
        <v>22.05</v>
      </c>
      <c r="R87" s="38">
        <v>0</v>
      </c>
      <c r="S87" s="38">
        <v>0</v>
      </c>
      <c r="T87" s="37">
        <f>SUMPRODUCT(LTA!J87:AN87,LTA!J$101:AN$101,LTA!J$104:AN$104)</f>
        <v>14</v>
      </c>
      <c r="U87" s="37">
        <f>SUMPRODUCT(LTA!J87:AN87,LTA!J$102:AN$102,LTA!J$104:AN$104)</f>
        <v>107.23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-100</v>
      </c>
      <c r="AA87" s="75">
        <f>STOA!I87</f>
        <v>0</v>
      </c>
      <c r="AB87" s="75">
        <f>-STOA!O87</f>
        <v>-120</v>
      </c>
      <c r="AC87">
        <f t="shared" si="3"/>
        <v>9.9207075638695645</v>
      </c>
      <c r="AD87">
        <f t="shared" si="4"/>
        <v>729.25225248303184</v>
      </c>
      <c r="AE87">
        <f>'IDT-1'!C87</f>
        <v>-57.154000000000003</v>
      </c>
      <c r="AF87" s="24"/>
      <c r="AG87">
        <f t="shared" si="5"/>
        <v>672.09825248303184</v>
      </c>
      <c r="AI87" s="34">
        <f>PXIL!I87</f>
        <v>0</v>
      </c>
      <c r="AJ87" s="34">
        <f>PXIL!O87</f>
        <v>0</v>
      </c>
      <c r="AK87" s="34">
        <f>RTM_IEX!I87</f>
        <v>18.899999999999999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5.9724799999999991</v>
      </c>
      <c r="E88">
        <f>GT_NG!Q88</f>
        <v>8.624587546567323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44.998242256161873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669.37026216154925</v>
      </c>
      <c r="P88" s="36">
        <v>68.027388082623034</v>
      </c>
      <c r="Q88" s="36">
        <v>22.05</v>
      </c>
      <c r="R88" s="38">
        <v>0</v>
      </c>
      <c r="S88" s="38">
        <v>0</v>
      </c>
      <c r="T88" s="37">
        <f>SUMPRODUCT(LTA!J88:AN88,LTA!J$101:AN$101,LTA!J$104:AN$104)</f>
        <v>14</v>
      </c>
      <c r="U88" s="37">
        <f>SUMPRODUCT(LTA!J88:AN88,LTA!J$102:AN$102,LTA!J$104:AN$104)</f>
        <v>107.23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-115</v>
      </c>
      <c r="AA88" s="75">
        <f>STOA!I88</f>
        <v>0</v>
      </c>
      <c r="AB88" s="75">
        <f>-STOA!O88</f>
        <v>-120</v>
      </c>
      <c r="AC88">
        <f t="shared" si="3"/>
        <v>10.069026929742902</v>
      </c>
      <c r="AD88">
        <f t="shared" si="4"/>
        <v>716.63393311715845</v>
      </c>
      <c r="AE88">
        <f>'IDT-1'!C88</f>
        <v>-50.38</v>
      </c>
      <c r="AF88" s="24"/>
      <c r="AG88">
        <f t="shared" si="5"/>
        <v>666.25393311715845</v>
      </c>
      <c r="AI88" s="34">
        <f>PXIL!I88</f>
        <v>0</v>
      </c>
      <c r="AJ88" s="34">
        <f>PXIL!O88</f>
        <v>0</v>
      </c>
      <c r="AK88" s="34">
        <f>RTM_IEX!I88</f>
        <v>21.43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5.9724799999999991</v>
      </c>
      <c r="E89">
        <f>GT_NG!Q89</f>
        <v>8.624587546567323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44.998242256161873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678.41140966154921</v>
      </c>
      <c r="P89" s="36">
        <v>68.77</v>
      </c>
      <c r="Q89" s="36">
        <v>22.05</v>
      </c>
      <c r="R89" s="38">
        <v>0</v>
      </c>
      <c r="S89" s="38">
        <v>0</v>
      </c>
      <c r="T89" s="37">
        <f>SUMPRODUCT(LTA!J89:AN89,LTA!J$101:AN$101,LTA!J$104:AN$104)</f>
        <v>20</v>
      </c>
      <c r="U89" s="37">
        <f>SUMPRODUCT(LTA!J89:AN89,LTA!J$102:AN$102,LTA!J$104:AN$104)</f>
        <v>107.23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-130</v>
      </c>
      <c r="AA89" s="75">
        <f>STOA!I89</f>
        <v>0</v>
      </c>
      <c r="AB89" s="75">
        <f>-STOA!O89</f>
        <v>-120</v>
      </c>
      <c r="AC89">
        <f t="shared" si="3"/>
        <v>10.350769874722205</v>
      </c>
      <c r="AD89">
        <f t="shared" si="4"/>
        <v>719.76594958955604</v>
      </c>
      <c r="AE89">
        <f>'IDT-1'!C89</f>
        <v>-44.875999999999998</v>
      </c>
      <c r="AF89" s="24"/>
      <c r="AG89">
        <f t="shared" si="5"/>
        <v>674.88994958955607</v>
      </c>
      <c r="AI89" s="34">
        <f>PXIL!I89</f>
        <v>0</v>
      </c>
      <c r="AJ89" s="34">
        <f>PXIL!O89</f>
        <v>0</v>
      </c>
      <c r="AK89" s="34">
        <f>RTM_IEX!I89</f>
        <v>24.06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5.9724799999999991</v>
      </c>
      <c r="E90">
        <f>GT_NG!Q90</f>
        <v>8.624587546567323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44.998242256161873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678.41140966154921</v>
      </c>
      <c r="P90" s="36">
        <v>68.77</v>
      </c>
      <c r="Q90" s="36">
        <v>22.05</v>
      </c>
      <c r="R90" s="38">
        <v>0</v>
      </c>
      <c r="S90" s="38">
        <v>0</v>
      </c>
      <c r="T90" s="37">
        <f>SUMPRODUCT(LTA!J90:AN90,LTA!J$101:AN$101,LTA!J$104:AN$104)</f>
        <v>24</v>
      </c>
      <c r="U90" s="37">
        <f>SUMPRODUCT(LTA!J90:AN90,LTA!J$102:AN$102,LTA!J$104:AN$104)</f>
        <v>107.23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-160</v>
      </c>
      <c r="AA90" s="75">
        <f>STOA!I90</f>
        <v>0</v>
      </c>
      <c r="AB90" s="75">
        <f>-STOA!O90</f>
        <v>-120</v>
      </c>
      <c r="AC90">
        <f t="shared" si="3"/>
        <v>10.638504606468876</v>
      </c>
      <c r="AD90">
        <f t="shared" si="4"/>
        <v>693.47821485780935</v>
      </c>
      <c r="AE90">
        <f>'IDT-1'!C90</f>
        <v>-25.824999999999999</v>
      </c>
      <c r="AF90" s="24"/>
      <c r="AG90">
        <f t="shared" si="5"/>
        <v>667.6532148578093</v>
      </c>
      <c r="AI90" s="34">
        <f>PXIL!I90</f>
        <v>0</v>
      </c>
      <c r="AJ90" s="34">
        <f>PXIL!O90</f>
        <v>0</v>
      </c>
      <c r="AK90" s="34">
        <f>RTM_IEX!I90</f>
        <v>24.06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5.9724799999999991</v>
      </c>
      <c r="E91">
        <f>GT_NG!Q91</f>
        <v>8.624587546567323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578.25174237826809</v>
      </c>
      <c r="P91" s="36">
        <v>68.027067672413793</v>
      </c>
      <c r="Q91" s="36">
        <v>22.05</v>
      </c>
      <c r="R91" s="38">
        <v>0</v>
      </c>
      <c r="S91" s="38">
        <v>0</v>
      </c>
      <c r="T91" s="37">
        <f>SUMPRODUCT(LTA!J91:AN91,LTA!J$101:AN$101,LTA!J$104:AN$104)</f>
        <v>26</v>
      </c>
      <c r="U91" s="37">
        <f>SUMPRODUCT(LTA!J91:AN91,LTA!J$102:AN$102,LTA!J$104:AN$104)</f>
        <v>107.23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-75</v>
      </c>
      <c r="AA91" s="75">
        <f>STOA!I91</f>
        <v>0</v>
      </c>
      <c r="AB91" s="75">
        <f>-STOA!O91</f>
        <v>-128.4</v>
      </c>
      <c r="AC91">
        <f t="shared" si="3"/>
        <v>8.95674285305933</v>
      </c>
      <c r="AD91">
        <f t="shared" si="4"/>
        <v>648.79913474418981</v>
      </c>
      <c r="AE91">
        <f>'IDT-1'!C91</f>
        <v>-20</v>
      </c>
      <c r="AF91" s="24"/>
      <c r="AG91">
        <f t="shared" si="5"/>
        <v>628.79913474418981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5.9724799999999991</v>
      </c>
      <c r="E92">
        <f>GT_NG!Q92</f>
        <v>8.624587546567323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578.05929591637152</v>
      </c>
      <c r="P92" s="36">
        <v>68.027067672413793</v>
      </c>
      <c r="Q92" s="36">
        <v>22.05</v>
      </c>
      <c r="R92" s="38">
        <v>0</v>
      </c>
      <c r="S92" s="38">
        <v>0</v>
      </c>
      <c r="T92" s="37">
        <f>SUMPRODUCT(LTA!J92:AN92,LTA!J$101:AN$101,LTA!J$104:AN$104)</f>
        <v>28.09</v>
      </c>
      <c r="U92" s="37">
        <f>SUMPRODUCT(LTA!J92:AN92,LTA!J$102:AN$102,LTA!J$104:AN$104)</f>
        <v>107.23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-115</v>
      </c>
      <c r="AA92" s="75">
        <f>STOA!I92</f>
        <v>0</v>
      </c>
      <c r="AB92" s="75">
        <f>-STOA!O92</f>
        <v>-128.4</v>
      </c>
      <c r="AC92">
        <f t="shared" si="3"/>
        <v>9.3115286117749605</v>
      </c>
      <c r="AD92">
        <f t="shared" si="4"/>
        <v>610.34190252357769</v>
      </c>
      <c r="AE92">
        <f>'IDT-1'!C92</f>
        <v>0</v>
      </c>
      <c r="AF92" s="24"/>
      <c r="AG92">
        <f t="shared" si="5"/>
        <v>610.34190252357769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5.9724799999999991</v>
      </c>
      <c r="E93">
        <f>GT_NG!Q93</f>
        <v>8.624587546567323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567.7430927596065</v>
      </c>
      <c r="P93" s="36">
        <v>68.027067672413793</v>
      </c>
      <c r="Q93" s="36">
        <v>10.59</v>
      </c>
      <c r="R93" s="38">
        <v>0</v>
      </c>
      <c r="S93" s="38">
        <v>0</v>
      </c>
      <c r="T93" s="37">
        <f>SUMPRODUCT(LTA!J93:AN93,LTA!J$101:AN$101,LTA!J$104:AN$104)</f>
        <v>27.03</v>
      </c>
      <c r="U93" s="37">
        <f>SUMPRODUCT(LTA!J93:AN93,LTA!J$102:AN$102,LTA!J$104:AN$104)</f>
        <v>78.36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-78</v>
      </c>
      <c r="AA93" s="75">
        <f>STOA!I93</f>
        <v>0</v>
      </c>
      <c r="AB93" s="75">
        <f>-STOA!O93</f>
        <v>-128.4</v>
      </c>
      <c r="AC93">
        <f t="shared" si="3"/>
        <v>8.5637636694372397</v>
      </c>
      <c r="AD93">
        <f t="shared" si="4"/>
        <v>596.38346430915044</v>
      </c>
      <c r="AE93">
        <f>'IDT-1'!C93</f>
        <v>0</v>
      </c>
      <c r="AF93" s="24"/>
      <c r="AG93">
        <f t="shared" si="5"/>
        <v>596.38346430915044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5.9724799999999991</v>
      </c>
      <c r="E94">
        <f>GT_NG!Q94</f>
        <v>8.624587546567323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567.39449231587992</v>
      </c>
      <c r="P94" s="36">
        <v>68.027067672413793</v>
      </c>
      <c r="Q94" s="36">
        <v>10.59</v>
      </c>
      <c r="R94" s="38">
        <v>0</v>
      </c>
      <c r="S94" s="38">
        <v>0</v>
      </c>
      <c r="T94" s="37">
        <f>SUMPRODUCT(LTA!J94:AN94,LTA!J$101:AN$101,LTA!J$104:AN$104)</f>
        <v>26.08</v>
      </c>
      <c r="U94" s="37">
        <f>SUMPRODUCT(LTA!J94:AN94,LTA!J$102:AN$102,LTA!J$104:AN$104)</f>
        <v>76.8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-108</v>
      </c>
      <c r="AA94" s="75">
        <f>STOA!I94</f>
        <v>0</v>
      </c>
      <c r="AB94" s="75">
        <f>-STOA!O94</f>
        <v>-128.4</v>
      </c>
      <c r="AC94">
        <f t="shared" si="3"/>
        <v>8.7938861574566083</v>
      </c>
      <c r="AD94">
        <f t="shared" si="4"/>
        <v>563.29474137740442</v>
      </c>
      <c r="AE94">
        <f>'IDT-1'!C94</f>
        <v>0</v>
      </c>
      <c r="AF94" s="24"/>
      <c r="AG94">
        <f t="shared" si="5"/>
        <v>563.29474137740442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5.9724799999999991</v>
      </c>
      <c r="E95">
        <f>GT_NG!Q95</f>
        <v>8.624587546567323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47.458224267594559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581.60514182568602</v>
      </c>
      <c r="P95" s="36">
        <v>68.027067672413793</v>
      </c>
      <c r="Q95" s="36">
        <v>10.59</v>
      </c>
      <c r="R95" s="38">
        <v>0</v>
      </c>
      <c r="S95" s="38">
        <v>0</v>
      </c>
      <c r="T95" s="37">
        <f>SUMPRODUCT(LTA!J95:AN95,LTA!J$101:AN$101,LTA!J$104:AN$104)</f>
        <v>20</v>
      </c>
      <c r="U95" s="37">
        <f>SUMPRODUCT(LTA!J95:AN95,LTA!J$102:AN$102,LTA!J$104:AN$104)</f>
        <v>71.989999999999995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-133</v>
      </c>
      <c r="AA95" s="75">
        <f>STOA!I95</f>
        <v>0</v>
      </c>
      <c r="AB95" s="75">
        <f>-STOA!O95</f>
        <v>-128.4</v>
      </c>
      <c r="AC95">
        <f t="shared" si="3"/>
        <v>9.0542076403090004</v>
      </c>
      <c r="AD95">
        <f>SUM(B95:AB95,AI95:AT95)-AC95</f>
        <v>543.81329367195281</v>
      </c>
      <c r="AE95">
        <f>'IDT-1'!C95</f>
        <v>0</v>
      </c>
      <c r="AF95" s="24"/>
      <c r="AG95">
        <f t="shared" si="5"/>
        <v>543.81329367195281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5.9724799999999991</v>
      </c>
      <c r="E96">
        <f>GT_NG!Q96</f>
        <v>8.624587546567323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47.458224267594559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567.93809031318392</v>
      </c>
      <c r="P96" s="36">
        <v>68.027067672413793</v>
      </c>
      <c r="Q96" s="36">
        <v>10.59</v>
      </c>
      <c r="R96" s="38">
        <v>0</v>
      </c>
      <c r="S96" s="38">
        <v>0</v>
      </c>
      <c r="T96" s="37">
        <f>SUMPRODUCT(LTA!J96:AN96,LTA!J$101:AN$101,LTA!J$104:AN$104)</f>
        <v>19.329999999999998</v>
      </c>
      <c r="U96" s="37">
        <f>SUMPRODUCT(LTA!J96:AN96,LTA!J$102:AN$102,LTA!J$104:AN$104)</f>
        <v>76.8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-158</v>
      </c>
      <c r="AA96" s="75">
        <f>STOA!I96</f>
        <v>0</v>
      </c>
      <c r="AB96" s="75">
        <f>-STOA!O96</f>
        <v>-128.4</v>
      </c>
      <c r="AC96">
        <f t="shared" si="3"/>
        <v>9.1859593507262094</v>
      </c>
      <c r="AD96">
        <f t="shared" si="4"/>
        <v>509.15449044903346</v>
      </c>
      <c r="AE96">
        <f>'IDT-1'!C96</f>
        <v>0</v>
      </c>
      <c r="AF96" s="24"/>
      <c r="AG96">
        <f t="shared" si="5"/>
        <v>509.15449044903346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5.9724799999999991</v>
      </c>
      <c r="E97">
        <f>GT_NG!Q97</f>
        <v>8.624587546567323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47.458224267594559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579.43809652095854</v>
      </c>
      <c r="P97" s="36">
        <v>68.027067672413793</v>
      </c>
      <c r="Q97" s="36">
        <v>10.59</v>
      </c>
      <c r="R97" s="38">
        <v>0</v>
      </c>
      <c r="S97" s="38">
        <v>0</v>
      </c>
      <c r="T97" s="37">
        <f>SUMPRODUCT(LTA!J97:AN97,LTA!J$101:AN$101,LTA!J$104:AN$104)</f>
        <v>18.670000000000002</v>
      </c>
      <c r="U97" s="37">
        <f>SUMPRODUCT(LTA!J97:AN97,LTA!J$102:AN$102,LTA!J$104:AN$104)</f>
        <v>67.180000000000007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-183</v>
      </c>
      <c r="AA97" s="75">
        <f>STOA!I97</f>
        <v>0</v>
      </c>
      <c r="AB97" s="75">
        <f>-STOA!O97</f>
        <v>-128.4</v>
      </c>
      <c r="AC97">
        <f t="shared" si="3"/>
        <v>9.4079863459937432</v>
      </c>
      <c r="AD97">
        <f t="shared" si="4"/>
        <v>485.15246966154058</v>
      </c>
      <c r="AE97">
        <f>'IDT-1'!C97</f>
        <v>0</v>
      </c>
      <c r="AF97" s="24"/>
      <c r="AG97">
        <f t="shared" si="5"/>
        <v>485.15246966154058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5.9724799999999991</v>
      </c>
      <c r="E98">
        <f>GT_NG!Q98</f>
        <v>8.624587546567323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47.458224267594559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579.43809652095854</v>
      </c>
      <c r="P98" s="36">
        <v>68.027067672413793</v>
      </c>
      <c r="Q98" s="36">
        <v>10.59</v>
      </c>
      <c r="R98" s="38">
        <v>0</v>
      </c>
      <c r="S98" s="38">
        <v>0</v>
      </c>
      <c r="T98" s="37">
        <f>SUMPRODUCT(LTA!J98:AN98,LTA!J$101:AN$101,LTA!J$104:AN$104)</f>
        <v>18</v>
      </c>
      <c r="U98" s="37">
        <f>SUMPRODUCT(LTA!J98:AN98,LTA!J$102:AN$102,LTA!J$104:AN$104)</f>
        <v>67.180000000000007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-208</v>
      </c>
      <c r="AA98" s="75">
        <f>STOA!I98</f>
        <v>0</v>
      </c>
      <c r="AB98" s="75">
        <f>-STOA!O98</f>
        <v>-128.4</v>
      </c>
      <c r="AC98">
        <f t="shared" si="3"/>
        <v>9.6141372891159698</v>
      </c>
      <c r="AD98">
        <f t="shared" si="4"/>
        <v>459.27631871841828</v>
      </c>
      <c r="AE98">
        <f>'IDT-1'!C98</f>
        <v>0</v>
      </c>
      <c r="AF98" s="24"/>
      <c r="AG98">
        <f t="shared" si="5"/>
        <v>459.27631871841828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0.13618304250000016</v>
      </c>
      <c r="E99">
        <f t="shared" si="6"/>
        <v>0.20158550293836439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1.1885417934850029</v>
      </c>
      <c r="J99">
        <f t="shared" si="6"/>
        <v>0</v>
      </c>
      <c r="K99">
        <f t="shared" si="6"/>
        <v>6.2496849232419394E-4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15.547016103728</v>
      </c>
      <c r="P99" s="36">
        <f t="shared" si="6"/>
        <v>1.3712646393569616</v>
      </c>
      <c r="Q99" s="36">
        <f t="shared" si="6"/>
        <v>0.37330477502852344</v>
      </c>
      <c r="R99" s="38">
        <f t="shared" si="6"/>
        <v>0.25542066358197907</v>
      </c>
      <c r="S99" s="38">
        <f t="shared" si="6"/>
        <v>0</v>
      </c>
      <c r="T99" s="37">
        <f t="shared" si="6"/>
        <v>2.4946800000000016</v>
      </c>
      <c r="U99" s="37">
        <f t="shared" si="6"/>
        <v>2.2231074999999985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2.81E-3</v>
      </c>
      <c r="Z99" s="34">
        <f t="shared" si="6"/>
        <v>-2.3702174999999999</v>
      </c>
      <c r="AA99" s="75">
        <f t="shared" si="6"/>
        <v>0</v>
      </c>
      <c r="AB99" s="75">
        <f t="shared" si="6"/>
        <v>-4.1972000000000014</v>
      </c>
      <c r="AC99">
        <f t="shared" si="6"/>
        <v>0.26418697541051028</v>
      </c>
      <c r="AD99">
        <f t="shared" si="6"/>
        <v>16.048962013700645</v>
      </c>
      <c r="AE99">
        <f t="shared" si="6"/>
        <v>-0.18905950000000002</v>
      </c>
      <c r="AG99">
        <f t="shared" si="6"/>
        <v>15.859902513700645</v>
      </c>
      <c r="AI99">
        <f t="shared" si="6"/>
        <v>0</v>
      </c>
      <c r="AJ99">
        <f t="shared" si="6"/>
        <v>0</v>
      </c>
      <c r="AK99">
        <f t="shared" si="6"/>
        <v>5.3780000000000001E-2</v>
      </c>
      <c r="AL99">
        <f t="shared" si="6"/>
        <v>-0.96950000000000003</v>
      </c>
      <c r="AM99">
        <f t="shared" si="6"/>
        <v>0</v>
      </c>
      <c r="AN99">
        <f t="shared" si="6"/>
        <v>0</v>
      </c>
      <c r="AO99">
        <f t="shared" si="6"/>
        <v>1.7475000000000001E-3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45330</v>
      </c>
      <c r="B1" s="220"/>
      <c r="C1" s="220"/>
      <c r="D1" s="230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31" t="s">
        <v>143</v>
      </c>
      <c r="Q1" s="231" t="s">
        <v>144</v>
      </c>
      <c r="R1" s="229" t="s">
        <v>314</v>
      </c>
      <c r="S1" s="229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27" t="s">
        <v>218</v>
      </c>
      <c r="Z1" s="227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6" t="s">
        <v>373</v>
      </c>
      <c r="AP1" s="226" t="s">
        <v>374</v>
      </c>
      <c r="AQ1" s="226" t="s">
        <v>375</v>
      </c>
      <c r="AR1" s="226" t="s">
        <v>376</v>
      </c>
      <c r="AS1" s="227" t="s">
        <v>525</v>
      </c>
      <c r="AT1" s="227" t="s">
        <v>526</v>
      </c>
    </row>
    <row r="2" spans="1:46">
      <c r="A2" s="25" t="s">
        <v>44</v>
      </c>
      <c r="B2" s="220"/>
      <c r="C2" s="220"/>
      <c r="D2" s="23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31"/>
      <c r="Q2" s="231"/>
      <c r="R2" s="229"/>
      <c r="S2" s="229"/>
      <c r="T2" s="40" t="s">
        <v>294</v>
      </c>
      <c r="U2" s="232"/>
      <c r="V2" s="65" t="s">
        <v>284</v>
      </c>
      <c r="W2" s="65" t="s">
        <v>284</v>
      </c>
      <c r="X2" s="220"/>
      <c r="Y2" s="227"/>
      <c r="Z2" s="227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S2" s="227"/>
      <c r="AT2" s="227"/>
    </row>
    <row r="3" spans="1:46">
      <c r="A3" t="s">
        <v>45</v>
      </c>
      <c r="D3">
        <f>TWEPL!R3</f>
        <v>7.0711500000000003</v>
      </c>
      <c r="E3">
        <f>GT_NG!T3</f>
        <v>11.003006285870455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1.1299242475028493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441.24248529629307</v>
      </c>
      <c r="P3" s="36">
        <v>19.25</v>
      </c>
      <c r="Q3" s="36">
        <v>7.7000000000000011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241.05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-24</v>
      </c>
      <c r="AA3" s="75">
        <f>STOA!J3</f>
        <v>1.47</v>
      </c>
      <c r="AB3" s="75">
        <f>-STOA!P3</f>
        <v>0</v>
      </c>
      <c r="AC3">
        <f>SUMIF(B3:AB3,"&gt;0")*$AC$2-SUMIF(B3:AB3,"&lt;0")*($AC$2/(1-$AC$2))+SUMIF(AI3:AR3,"&gt;0")*$AC$2-SUMIF(AI3:AR3,"&lt;0")*($AC$2/(1-$AC$2))</f>
        <v>6.7969627269909818</v>
      </c>
      <c r="AD3">
        <f>SUM(B3:AB3,AI3:AT3)-AC3</f>
        <v>744.11960310267557</v>
      </c>
      <c r="AE3">
        <f>'IDT-1'!F3</f>
        <v>0</v>
      </c>
      <c r="AF3" s="24"/>
      <c r="AG3">
        <f>SUM(AD3:AF3)</f>
        <v>744.11960310267557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7.0711500000000003</v>
      </c>
      <c r="E4">
        <f>GT_NG!T4</f>
        <v>11.003006285870455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1.1299242475028493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416.64570503948727</v>
      </c>
      <c r="P4" s="36">
        <v>19.25</v>
      </c>
      <c r="Q4" s="36">
        <v>7.7000000000000011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241.42000000000002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</v>
      </c>
      <c r="AA4" s="75">
        <f>STOA!J4</f>
        <v>1.47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6.568044299659145</v>
      </c>
      <c r="AD4">
        <f t="shared" ref="AD4:AD67" si="1">SUM(B4:AB4,AI4:AT4)-AC4</f>
        <v>723.12174127320156</v>
      </c>
      <c r="AE4">
        <f>'IDT-1'!F4</f>
        <v>0</v>
      </c>
      <c r="AF4" s="24"/>
      <c r="AG4">
        <f t="shared" ref="AG4:AG67" si="2">SUM(AD4:AF4)</f>
        <v>723.12174127320156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7.0711500000000003</v>
      </c>
      <c r="E5">
        <f>GT_NG!T5</f>
        <v>11.003006285870455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426.82835828948726</v>
      </c>
      <c r="P5" s="36">
        <v>19.25</v>
      </c>
      <c r="Q5" s="36">
        <v>7.7000000000000011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241.88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</v>
      </c>
      <c r="AA5" s="75">
        <f>STOA!J5</f>
        <v>1.47</v>
      </c>
      <c r="AB5" s="75">
        <f>-STOA!P5</f>
        <v>0</v>
      </c>
      <c r="AC5">
        <f t="shared" si="0"/>
        <v>6.9274994282014601</v>
      </c>
      <c r="AD5">
        <f t="shared" si="1"/>
        <v>699.2750151471563</v>
      </c>
      <c r="AE5">
        <f>'IDT-1'!F5</f>
        <v>0</v>
      </c>
      <c r="AF5" s="24"/>
      <c r="AG5">
        <f t="shared" si="2"/>
        <v>699.2750151471563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-45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7.0711500000000003</v>
      </c>
      <c r="E6">
        <f>GT_NG!T6</f>
        <v>11.003006285870455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426.82835828948726</v>
      </c>
      <c r="P6" s="36">
        <v>19.25</v>
      </c>
      <c r="Q6" s="36">
        <v>7.7000000000000011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242.6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-31</v>
      </c>
      <c r="AA6" s="75">
        <f>STOA!J6</f>
        <v>1.47</v>
      </c>
      <c r="AB6" s="75">
        <f>-STOA!P6</f>
        <v>0</v>
      </c>
      <c r="AC6">
        <f t="shared" si="0"/>
        <v>7.077557109524574</v>
      </c>
      <c r="AD6">
        <f t="shared" si="1"/>
        <v>682.8449574658332</v>
      </c>
      <c r="AE6">
        <f>'IDT-1'!F6</f>
        <v>0</v>
      </c>
      <c r="AF6" s="24"/>
      <c r="AG6">
        <f t="shared" si="2"/>
        <v>682.8449574658332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-45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7.0711500000000003</v>
      </c>
      <c r="E7">
        <f>GT_NG!T7</f>
        <v>11.003006285870455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419.98238453948727</v>
      </c>
      <c r="P7" s="36">
        <v>19.25</v>
      </c>
      <c r="Q7" s="36">
        <v>7.7000000000000011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242.67000000000002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-57</v>
      </c>
      <c r="AA7" s="75">
        <f>STOA!J7</f>
        <v>1.47</v>
      </c>
      <c r="AB7" s="75">
        <f>-STOA!P7</f>
        <v>0</v>
      </c>
      <c r="AC7">
        <f t="shared" si="0"/>
        <v>7.2408890308716893</v>
      </c>
      <c r="AD7">
        <f t="shared" si="1"/>
        <v>649.90565179448606</v>
      </c>
      <c r="AE7">
        <f>'IDT-1'!F7</f>
        <v>0</v>
      </c>
      <c r="AF7" s="24"/>
      <c r="AG7">
        <f t="shared" si="2"/>
        <v>649.90565179448606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-45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7.0711500000000003</v>
      </c>
      <c r="E8">
        <f>GT_NG!T8</f>
        <v>11.245981905268762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419.98238453948727</v>
      </c>
      <c r="P8" s="36">
        <v>19.25</v>
      </c>
      <c r="Q8" s="36">
        <v>7.7000000000000011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243.35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-70</v>
      </c>
      <c r="AA8" s="75">
        <f>STOA!J8</f>
        <v>1.47</v>
      </c>
      <c r="AB8" s="75">
        <f>-STOA!P8</f>
        <v>0</v>
      </c>
      <c r="AC8">
        <f t="shared" si="0"/>
        <v>7.3587670764981938</v>
      </c>
      <c r="AD8">
        <f t="shared" si="1"/>
        <v>637.71074936825789</v>
      </c>
      <c r="AE8">
        <f>'IDT-1'!F8</f>
        <v>0</v>
      </c>
      <c r="AF8" s="24"/>
      <c r="AG8">
        <f t="shared" si="2"/>
        <v>637.71074936825789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-45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7.0711500000000003</v>
      </c>
      <c r="E9">
        <f>GT_NG!T9</f>
        <v>11.245981905268762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421.90805828948726</v>
      </c>
      <c r="P9" s="36">
        <v>19.25</v>
      </c>
      <c r="Q9" s="36">
        <v>7.7000000000000011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243.38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-80</v>
      </c>
      <c r="AA9" s="75">
        <f>STOA!J9</f>
        <v>1.47</v>
      </c>
      <c r="AB9" s="75">
        <f>-STOA!P9</f>
        <v>0</v>
      </c>
      <c r="AC9">
        <f t="shared" si="0"/>
        <v>7.4599063132470844</v>
      </c>
      <c r="AD9">
        <f t="shared" si="1"/>
        <v>629.565283881509</v>
      </c>
      <c r="AE9">
        <f>'IDT-1'!F9</f>
        <v>0</v>
      </c>
      <c r="AF9" s="24"/>
      <c r="AG9">
        <f t="shared" si="2"/>
        <v>629.565283881509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-45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7.0711500000000003</v>
      </c>
      <c r="E10">
        <f>GT_NG!T10</f>
        <v>11.245981905268762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421.90805828948726</v>
      </c>
      <c r="P10" s="36">
        <v>19.25</v>
      </c>
      <c r="Q10" s="36">
        <v>7.7000000000000011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243.7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-96</v>
      </c>
      <c r="AA10" s="75">
        <f>STOA!J10</f>
        <v>1.47</v>
      </c>
      <c r="AB10" s="75">
        <f>-STOA!P10</f>
        <v>0</v>
      </c>
      <c r="AC10">
        <f t="shared" si="0"/>
        <v>7.5557770482208637</v>
      </c>
      <c r="AD10">
        <f t="shared" si="1"/>
        <v>618.78941314653514</v>
      </c>
      <c r="AE10">
        <f>'IDT-1'!F10</f>
        <v>0</v>
      </c>
      <c r="AF10" s="24"/>
      <c r="AG10">
        <f t="shared" si="2"/>
        <v>618.78941314653514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-40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7.0711500000000003</v>
      </c>
      <c r="E11">
        <f>GT_NG!T11</f>
        <v>11.245981905268762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57.357853855651577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419.28638153948725</v>
      </c>
      <c r="P11" s="36">
        <v>19.25</v>
      </c>
      <c r="Q11" s="36">
        <v>7.7000000000000011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243.77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-102</v>
      </c>
      <c r="AA11" s="75">
        <f>STOA!J11</f>
        <v>1.38</v>
      </c>
      <c r="AB11" s="75">
        <f>-STOA!P11</f>
        <v>0</v>
      </c>
      <c r="AC11">
        <f t="shared" si="0"/>
        <v>7.6462198822576708</v>
      </c>
      <c r="AD11">
        <f t="shared" si="1"/>
        <v>617.4151474181499</v>
      </c>
      <c r="AE11">
        <f>'IDT-1'!F11</f>
        <v>0</v>
      </c>
      <c r="AF11" s="24"/>
      <c r="AG11">
        <f t="shared" si="2"/>
        <v>617.4151474181499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-40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6.6799799999999996</v>
      </c>
      <c r="E12">
        <f>GT_NG!T12</f>
        <v>11.245981905268762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57.357853855651577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417.36070778948726</v>
      </c>
      <c r="P12" s="36">
        <v>19.25</v>
      </c>
      <c r="Q12" s="36">
        <v>7.7000000000000011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243.95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-108</v>
      </c>
      <c r="AA12" s="75">
        <f>STOA!J12</f>
        <v>1.38</v>
      </c>
      <c r="AB12" s="75">
        <f>-STOA!P12</f>
        <v>0</v>
      </c>
      <c r="AC12">
        <f t="shared" si="0"/>
        <v>7.6790973411070054</v>
      </c>
      <c r="AD12">
        <f t="shared" si="1"/>
        <v>609.2454262093006</v>
      </c>
      <c r="AE12">
        <f>'IDT-1'!F12</f>
        <v>0</v>
      </c>
      <c r="AF12" s="24"/>
      <c r="AG12">
        <f t="shared" si="2"/>
        <v>609.2454262093006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-40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6.6799799999999996</v>
      </c>
      <c r="E13">
        <f>GT_NG!T13</f>
        <v>11.245981905268762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57.357853855651577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416.44709301109003</v>
      </c>
      <c r="P13" s="36">
        <v>19.25</v>
      </c>
      <c r="Q13" s="36">
        <v>7.7000000000000011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244.28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-120</v>
      </c>
      <c r="AA13" s="75">
        <f>STOA!J13</f>
        <v>1.38</v>
      </c>
      <c r="AB13" s="75">
        <f>-STOA!P13</f>
        <v>0</v>
      </c>
      <c r="AC13">
        <f t="shared" si="0"/>
        <v>7.9029162355404736</v>
      </c>
      <c r="AD13">
        <f t="shared" si="1"/>
        <v>581.43799253646989</v>
      </c>
      <c r="AE13">
        <f>'IDT-1'!F13</f>
        <v>0</v>
      </c>
      <c r="AF13" s="24"/>
      <c r="AG13">
        <f t="shared" si="2"/>
        <v>581.43799253646989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-55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6.6799799999999996</v>
      </c>
      <c r="E14">
        <f>GT_NG!T14</f>
        <v>11.245981905268762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57.357853855651577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416.44709301109003</v>
      </c>
      <c r="P14" s="36">
        <v>19.25</v>
      </c>
      <c r="Q14" s="36">
        <v>7.7000000000000011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244.36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-130</v>
      </c>
      <c r="AA14" s="75">
        <f>STOA!J14</f>
        <v>1.38</v>
      </c>
      <c r="AB14" s="75">
        <f>-STOA!P14</f>
        <v>0</v>
      </c>
      <c r="AC14">
        <f t="shared" si="0"/>
        <v>7.9459440241649197</v>
      </c>
      <c r="AD14">
        <f t="shared" si="1"/>
        <v>576.47496474784555</v>
      </c>
      <c r="AE14">
        <f>'IDT-1'!F14</f>
        <v>0</v>
      </c>
      <c r="AF14" s="24"/>
      <c r="AG14">
        <f t="shared" si="2"/>
        <v>576.47496474784555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-50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6.6799799999999996</v>
      </c>
      <c r="E15">
        <f>GT_NG!T15</f>
        <v>11.245981905268762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57.357853855651577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417.19655198686718</v>
      </c>
      <c r="P15" s="36">
        <v>19.25</v>
      </c>
      <c r="Q15" s="36">
        <v>7.7000000000000011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244.46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-137</v>
      </c>
      <c r="AA15" s="75">
        <f>STOA!J15</f>
        <v>1.47</v>
      </c>
      <c r="AB15" s="75">
        <f>-STOA!P15</f>
        <v>0</v>
      </c>
      <c r="AC15">
        <f t="shared" si="0"/>
        <v>8.0131335836356694</v>
      </c>
      <c r="AD15">
        <f t="shared" si="1"/>
        <v>570.34723416415193</v>
      </c>
      <c r="AE15">
        <f>'IDT-1'!F15</f>
        <v>0</v>
      </c>
      <c r="AF15" s="24"/>
      <c r="AG15">
        <f t="shared" si="2"/>
        <v>570.34723416415193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-50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6.6799799999999996</v>
      </c>
      <c r="E16">
        <f>GT_NG!T16</f>
        <v>11.245981905268762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57.357853855651577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417.19655198686718</v>
      </c>
      <c r="P16" s="36">
        <v>19.25</v>
      </c>
      <c r="Q16" s="36">
        <v>7.7000000000000011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244.57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-140</v>
      </c>
      <c r="AA16" s="75">
        <f>STOA!J16</f>
        <v>1.47</v>
      </c>
      <c r="AB16" s="75">
        <f>-STOA!P16</f>
        <v>0</v>
      </c>
      <c r="AC16">
        <f t="shared" si="0"/>
        <v>8.0394710568103367</v>
      </c>
      <c r="AD16">
        <f t="shared" si="1"/>
        <v>567.43089669097719</v>
      </c>
      <c r="AE16">
        <f>'IDT-1'!F16</f>
        <v>0</v>
      </c>
      <c r="AF16" s="24"/>
      <c r="AG16">
        <f t="shared" si="2"/>
        <v>567.43089669097719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6.6799799999999996</v>
      </c>
      <c r="E17">
        <f>GT_NG!T17</f>
        <v>11.245981905268762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57.357853855651577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423.06452948686717</v>
      </c>
      <c r="P17" s="36">
        <v>19.25</v>
      </c>
      <c r="Q17" s="36">
        <v>7.7000000000000011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244.71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-135</v>
      </c>
      <c r="AA17" s="75">
        <f>STOA!J17</f>
        <v>1.47</v>
      </c>
      <c r="AB17" s="75">
        <f>-STOA!P17</f>
        <v>0</v>
      </c>
      <c r="AC17">
        <f t="shared" si="0"/>
        <v>8.0899380678103388</v>
      </c>
      <c r="AD17">
        <f t="shared" si="1"/>
        <v>573.38840717997732</v>
      </c>
      <c r="AE17">
        <f>'IDT-1'!F17</f>
        <v>0</v>
      </c>
      <c r="AF17" s="24"/>
      <c r="AG17">
        <f t="shared" si="2"/>
        <v>573.38840717997732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-55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6.6799799999999996</v>
      </c>
      <c r="E18">
        <f>GT_NG!T18</f>
        <v>11.245981905268762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57.357853855651577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423.06452948686717</v>
      </c>
      <c r="P18" s="36">
        <v>19.25</v>
      </c>
      <c r="Q18" s="36">
        <v>7.7000000000000011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245.07999999999998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-145</v>
      </c>
      <c r="AA18" s="75">
        <f>STOA!J18</f>
        <v>1.47</v>
      </c>
      <c r="AB18" s="75">
        <f>-STOA!P18</f>
        <v>0</v>
      </c>
      <c r="AC18">
        <f t="shared" si="0"/>
        <v>8.093046067810338</v>
      </c>
      <c r="AD18">
        <f t="shared" si="1"/>
        <v>573.75529917997733</v>
      </c>
      <c r="AE18">
        <f>'IDT-1'!F18</f>
        <v>0</v>
      </c>
      <c r="AF18" s="24"/>
      <c r="AG18">
        <f t="shared" si="2"/>
        <v>573.75529917997733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-45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6.6799799999999996</v>
      </c>
      <c r="E19">
        <f>GT_NG!T19</f>
        <v>11.245981905268762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57.357853855651577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428.24485700822333</v>
      </c>
      <c r="P19" s="36">
        <v>19.25</v>
      </c>
      <c r="Q19" s="36">
        <v>7.7000000000000011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244.49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-147</v>
      </c>
      <c r="AA19" s="75">
        <f>STOA!J19</f>
        <v>1.47</v>
      </c>
      <c r="AB19" s="75">
        <f>-STOA!P19</f>
        <v>0</v>
      </c>
      <c r="AC19">
        <f t="shared" si="0"/>
        <v>8.1485471344395073</v>
      </c>
      <c r="AD19">
        <f t="shared" si="1"/>
        <v>576.29012563470428</v>
      </c>
      <c r="AE19">
        <f>'IDT-1'!F19</f>
        <v>0</v>
      </c>
      <c r="AF19" s="24"/>
      <c r="AG19">
        <f t="shared" si="2"/>
        <v>576.29012563470428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-45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6.6799799999999996</v>
      </c>
      <c r="E20">
        <f>GT_NG!T20</f>
        <v>11.245981905268762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57.357853855651577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427.59285950822334</v>
      </c>
      <c r="P20" s="36">
        <v>19.25</v>
      </c>
      <c r="Q20" s="36">
        <v>7.7000000000000011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244.60000000000002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-127</v>
      </c>
      <c r="AA20" s="75">
        <f>STOA!J20</f>
        <v>1.47</v>
      </c>
      <c r="AB20" s="75">
        <f>-STOA!P20</f>
        <v>0</v>
      </c>
      <c r="AC20">
        <f t="shared" si="0"/>
        <v>8.016926989566171</v>
      </c>
      <c r="AD20">
        <f t="shared" si="1"/>
        <v>590.8797482795776</v>
      </c>
      <c r="AE20">
        <f>'IDT-1'!F20</f>
        <v>0</v>
      </c>
      <c r="AF20" s="24"/>
      <c r="AG20">
        <f t="shared" si="2"/>
        <v>590.8797482795776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-50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6.6799799999999996</v>
      </c>
      <c r="E21">
        <f>GT_NG!T21</f>
        <v>11.245981905268762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57.357853855651577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427.59285950822334</v>
      </c>
      <c r="P21" s="36">
        <v>19.25</v>
      </c>
      <c r="Q21" s="36">
        <v>7.7000000000000011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245.57999999999998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-117</v>
      </c>
      <c r="AA21" s="75">
        <f>STOA!J21</f>
        <v>1.47</v>
      </c>
      <c r="AB21" s="75">
        <f>-STOA!P21</f>
        <v>0</v>
      </c>
      <c r="AC21">
        <f t="shared" si="0"/>
        <v>7.8980916236928369</v>
      </c>
      <c r="AD21">
        <f t="shared" si="1"/>
        <v>606.97858364545095</v>
      </c>
      <c r="AE21">
        <f>'IDT-1'!F21</f>
        <v>0</v>
      </c>
      <c r="AF21" s="24"/>
      <c r="AG21">
        <f t="shared" si="2"/>
        <v>606.97858364545095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6.6799799999999996</v>
      </c>
      <c r="E22">
        <f>GT_NG!T22</f>
        <v>11.245981905268762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57.357853855651577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427.59285950822334</v>
      </c>
      <c r="P22" s="36">
        <v>19.25</v>
      </c>
      <c r="Q22" s="36">
        <v>7.7000000000000011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241.43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-101</v>
      </c>
      <c r="AA22" s="75">
        <f>STOA!J22</f>
        <v>1.47</v>
      </c>
      <c r="AB22" s="75">
        <f>-STOA!P22</f>
        <v>0</v>
      </c>
      <c r="AC22">
        <f t="shared" si="0"/>
        <v>7.6853373114701649</v>
      </c>
      <c r="AD22">
        <f t="shared" si="1"/>
        <v>624.04133795767348</v>
      </c>
      <c r="AE22">
        <f>'IDT-1'!F22</f>
        <v>0</v>
      </c>
      <c r="AF22" s="24"/>
      <c r="AG22">
        <f t="shared" si="2"/>
        <v>624.04133795767348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-40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6.6799799999999996</v>
      </c>
      <c r="E23">
        <f>GT_NG!T23</f>
        <v>11.245981905268762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57.357853855651577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430.60391596238264</v>
      </c>
      <c r="P23" s="36">
        <v>19.25</v>
      </c>
      <c r="Q23" s="36">
        <v>7.7000000000000011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241.04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-72</v>
      </c>
      <c r="AA23" s="75">
        <f>STOA!J23</f>
        <v>1.38</v>
      </c>
      <c r="AB23" s="75">
        <f>-STOA!P23</f>
        <v>0</v>
      </c>
      <c r="AC23">
        <f t="shared" si="0"/>
        <v>7.4609346116633199</v>
      </c>
      <c r="AD23">
        <f t="shared" si="1"/>
        <v>655.79679711163965</v>
      </c>
      <c r="AE23">
        <f>'IDT-1'!F23</f>
        <v>0</v>
      </c>
      <c r="AF23" s="24"/>
      <c r="AG23">
        <f t="shared" si="2"/>
        <v>655.79679711163965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-40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6.6799799999999996</v>
      </c>
      <c r="E24">
        <f>GT_NG!T24</f>
        <v>11.245981905268762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57.357853855651577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436.19681096238264</v>
      </c>
      <c r="P24" s="36">
        <v>19.25</v>
      </c>
      <c r="Q24" s="36">
        <v>17.016931674779158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240.59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-33</v>
      </c>
      <c r="AA24" s="75">
        <f>STOA!J24</f>
        <v>1.38</v>
      </c>
      <c r="AB24" s="75">
        <f>-STOA!P24</f>
        <v>0</v>
      </c>
      <c r="AC24">
        <f t="shared" si="0"/>
        <v>7.2943777930852374</v>
      </c>
      <c r="AD24">
        <f t="shared" si="1"/>
        <v>704.4231806049969</v>
      </c>
      <c r="AE24">
        <f>'IDT-1'!F24</f>
        <v>0</v>
      </c>
      <c r="AF24" s="24"/>
      <c r="AG24">
        <f t="shared" si="2"/>
        <v>704.4231806049969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-45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6.6799799999999996</v>
      </c>
      <c r="E25">
        <f>GT_NG!T25</f>
        <v>11.245981905268762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54.889999999999986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440.70746596958344</v>
      </c>
      <c r="P25" s="36">
        <v>48.11999999999999</v>
      </c>
      <c r="Q25" s="36">
        <v>7.6999999999999993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282.19999999999993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-21</v>
      </c>
      <c r="AA25" s="75">
        <f>STOA!J25</f>
        <v>1.38</v>
      </c>
      <c r="AB25" s="75">
        <f>-STOA!P25</f>
        <v>0</v>
      </c>
      <c r="AC25">
        <f t="shared" si="0"/>
        <v>7.8507205698647713</v>
      </c>
      <c r="AD25">
        <f t="shared" si="1"/>
        <v>764.07270730498738</v>
      </c>
      <c r="AE25">
        <f>'IDT-1'!F25</f>
        <v>0</v>
      </c>
      <c r="AF25" s="24"/>
      <c r="AG25">
        <f t="shared" si="2"/>
        <v>764.07270730498738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-60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6.6799799999999996</v>
      </c>
      <c r="E26">
        <f>GT_NG!T26</f>
        <v>11.245981905268762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54.889999999999986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529.15119798275111</v>
      </c>
      <c r="P26" s="36">
        <v>74.78</v>
      </c>
      <c r="Q26" s="36">
        <v>7.6999999999999993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320.07999999999993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-92</v>
      </c>
      <c r="AA26" s="75">
        <f>STOA!J26</f>
        <v>1.38</v>
      </c>
      <c r="AB26" s="75">
        <f>-STOA!P26</f>
        <v>0</v>
      </c>
      <c r="AC26">
        <f t="shared" si="0"/>
        <v>9.8219476944913957</v>
      </c>
      <c r="AD26">
        <f t="shared" si="1"/>
        <v>834.08521219352838</v>
      </c>
      <c r="AE26">
        <f>'IDT-1'!F26</f>
        <v>0</v>
      </c>
      <c r="AF26" s="24"/>
      <c r="AG26">
        <f t="shared" si="2"/>
        <v>834.08521219352838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-70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6.6799799999999996</v>
      </c>
      <c r="E27">
        <f>GT_NG!T27</f>
        <v>11.245981905268762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50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573.96969387928482</v>
      </c>
      <c r="P27" s="36">
        <v>74.78</v>
      </c>
      <c r="Q27" s="36">
        <v>7.6999999999999993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378.23999999999995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-8</v>
      </c>
      <c r="AA27" s="75">
        <f>STOA!J27</f>
        <v>1.47</v>
      </c>
      <c r="AB27" s="75">
        <f>-STOA!P27</f>
        <v>0</v>
      </c>
      <c r="AC27">
        <f t="shared" si="0"/>
        <v>10.655118217747168</v>
      </c>
      <c r="AD27">
        <f t="shared" si="1"/>
        <v>930.43053756680649</v>
      </c>
      <c r="AE27">
        <f>'IDT-1'!F27</f>
        <v>0</v>
      </c>
      <c r="AF27" s="24"/>
      <c r="AG27">
        <f t="shared" si="2"/>
        <v>930.43053756680649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6.6799799999999996</v>
      </c>
      <c r="E28">
        <f>GT_NG!T28</f>
        <v>11.245981905268762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69.607280965587279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657.22374846026821</v>
      </c>
      <c r="P28" s="36">
        <v>74.777128925746737</v>
      </c>
      <c r="Q28" s="36">
        <v>26.63</v>
      </c>
      <c r="R28" s="38">
        <v>0.52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408.29999999999995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-219</v>
      </c>
      <c r="AA28" s="75">
        <f>STOA!J28</f>
        <v>1.47</v>
      </c>
      <c r="AB28" s="75">
        <f>-STOA!P28</f>
        <v>0</v>
      </c>
      <c r="AC28">
        <f t="shared" si="0"/>
        <v>12.409398151908421</v>
      </c>
      <c r="AD28">
        <f t="shared" si="1"/>
        <v>1025.0447221049626</v>
      </c>
      <c r="AE28">
        <f>'IDT-1'!F28</f>
        <v>0</v>
      </c>
      <c r="AF28" s="24"/>
      <c r="AG28">
        <f t="shared" si="2"/>
        <v>1025.0447221049626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6.6799799999999996</v>
      </c>
      <c r="E29">
        <f>GT_NG!T29</f>
        <v>11.245981905268762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69.607280965587279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685.90670654258031</v>
      </c>
      <c r="P29" s="36">
        <v>74.777128925746737</v>
      </c>
      <c r="Q29" s="36">
        <v>26.63</v>
      </c>
      <c r="R29" s="38">
        <v>1.6174528301886792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407.94999999999993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-157</v>
      </c>
      <c r="AA29" s="75">
        <f>STOA!J29</f>
        <v>1.47</v>
      </c>
      <c r="AB29" s="75">
        <f>-STOA!P29</f>
        <v>0</v>
      </c>
      <c r="AC29">
        <f t="shared" si="0"/>
        <v>12.569965824630303</v>
      </c>
      <c r="AD29">
        <f t="shared" si="1"/>
        <v>1168.5245653447414</v>
      </c>
      <c r="AE29">
        <f>'IDT-1'!F29</f>
        <v>-35.750999999999998</v>
      </c>
      <c r="AF29" s="24"/>
      <c r="AG29">
        <f t="shared" si="2"/>
        <v>1132.7735653447414</v>
      </c>
      <c r="AI29" s="34">
        <f>PXIL!J29</f>
        <v>0</v>
      </c>
      <c r="AJ29" s="34">
        <f>PXIL!P29</f>
        <v>0</v>
      </c>
      <c r="AK29" s="34">
        <f>RTM_IEX!J29</f>
        <v>52.21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6.6799799999999996</v>
      </c>
      <c r="E30">
        <f>GT_NG!T30</f>
        <v>11.245981905268762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69.607280965587279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718.42175576202897</v>
      </c>
      <c r="P30" s="36">
        <v>74.777128925746737</v>
      </c>
      <c r="Q30" s="36">
        <v>26.63</v>
      </c>
      <c r="R30" s="38">
        <v>4.1499999999999995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407.77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-107</v>
      </c>
      <c r="AA30" s="75">
        <f>STOA!J30</f>
        <v>1.47</v>
      </c>
      <c r="AB30" s="75">
        <f>-STOA!P30</f>
        <v>0</v>
      </c>
      <c r="AC30">
        <f t="shared" si="0"/>
        <v>12.286163748055635</v>
      </c>
      <c r="AD30">
        <f t="shared" si="1"/>
        <v>1235.4459638105759</v>
      </c>
      <c r="AE30">
        <f>'IDT-1'!F30</f>
        <v>-36.905000000000001</v>
      </c>
      <c r="AF30" s="24"/>
      <c r="AG30">
        <f t="shared" si="2"/>
        <v>1198.5409638105759</v>
      </c>
      <c r="AI30" s="34">
        <f>PXIL!J30</f>
        <v>0</v>
      </c>
      <c r="AJ30" s="34">
        <f>PXIL!P30</f>
        <v>0</v>
      </c>
      <c r="AK30" s="34">
        <f>RTM_IEX!J30</f>
        <v>33.979999999999997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6.6799799999999996</v>
      </c>
      <c r="E31">
        <f>GT_NG!T31</f>
        <v>11.245981905268762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69.607280965587279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723.49663182941083</v>
      </c>
      <c r="P31" s="36">
        <v>74.777128925746737</v>
      </c>
      <c r="Q31" s="36">
        <v>26.63</v>
      </c>
      <c r="R31" s="38">
        <v>9.33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403.74122399999993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1.38</v>
      </c>
      <c r="AB31" s="75">
        <f>-STOA!P31</f>
        <v>0</v>
      </c>
      <c r="AC31">
        <f t="shared" si="0"/>
        <v>11.145861112058515</v>
      </c>
      <c r="AD31">
        <f t="shared" si="1"/>
        <v>1315.7423665139552</v>
      </c>
      <c r="AE31">
        <f>'IDT-1'!F31</f>
        <v>-77.001999999999995</v>
      </c>
      <c r="AF31" s="24"/>
      <c r="AG31">
        <f t="shared" si="2"/>
        <v>1238.7403665139552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6.6799799999999996</v>
      </c>
      <c r="E32">
        <f>GT_NG!T32</f>
        <v>11.245981905268762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69.607280965587279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731.51391995441088</v>
      </c>
      <c r="P32" s="36">
        <v>74.777128925746737</v>
      </c>
      <c r="Q32" s="36">
        <v>26.63</v>
      </c>
      <c r="R32" s="38">
        <v>14.15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408.22524599999997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1.38</v>
      </c>
      <c r="AB32" s="75">
        <f>-STOA!P32</f>
        <v>0</v>
      </c>
      <c r="AC32">
        <f t="shared" si="0"/>
        <v>11.299760117108514</v>
      </c>
      <c r="AD32">
        <f t="shared" si="1"/>
        <v>1333.9097776339052</v>
      </c>
      <c r="AE32">
        <f>'IDT-1'!F32</f>
        <v>-29.274000000000001</v>
      </c>
      <c r="AF32" s="24"/>
      <c r="AG32">
        <f t="shared" si="2"/>
        <v>1304.635777633905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6.6799799999999996</v>
      </c>
      <c r="E33">
        <f>GT_NG!T33</f>
        <v>11.245981905268762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69.607280965587279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731.49519515577344</v>
      </c>
      <c r="P33" s="36">
        <v>74.777128925746737</v>
      </c>
      <c r="Q33" s="36">
        <v>26.63</v>
      </c>
      <c r="R33" s="38">
        <v>18.559999999999999</v>
      </c>
      <c r="S33" s="38">
        <v>0</v>
      </c>
      <c r="T33" s="37">
        <f>SUMPRODUCT(LTA!J33:AN33,LTA!J$101:AN$101,LTA!J$105:AN$105)</f>
        <v>3.07</v>
      </c>
      <c r="U33" s="37">
        <f>SUMPRODUCT(LTA!J33:AN33,LTA!J$102:AN$102,LTA!J$105:AN$105)</f>
        <v>413.71070999999995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0.62</v>
      </c>
      <c r="Z33" s="34">
        <f>IEX!P33</f>
        <v>0</v>
      </c>
      <c r="AA33" s="75">
        <f>STOA!J33</f>
        <v>1.38</v>
      </c>
      <c r="AB33" s="75">
        <f>-STOA!P33</f>
        <v>0</v>
      </c>
      <c r="AC33">
        <f t="shared" si="0"/>
        <v>11.438248726399959</v>
      </c>
      <c r="AD33">
        <f t="shared" si="1"/>
        <v>1350.2580282259762</v>
      </c>
      <c r="AE33">
        <f>'IDT-1'!F33</f>
        <v>0</v>
      </c>
      <c r="AF33" s="24"/>
      <c r="AG33">
        <f t="shared" si="2"/>
        <v>1350.2580282259762</v>
      </c>
      <c r="AI33" s="34">
        <f>PXIL!J33</f>
        <v>0</v>
      </c>
      <c r="AJ33" s="34">
        <f>PXIL!P33</f>
        <v>0</v>
      </c>
      <c r="AK33" s="34">
        <f>RTM_IEX!J33</f>
        <v>3.92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6.6799799999999996</v>
      </c>
      <c r="E34">
        <f>GT_NG!T34</f>
        <v>11.245981905268762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69.607280965587279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717.56718875577337</v>
      </c>
      <c r="P34" s="36">
        <v>74.777128925746737</v>
      </c>
      <c r="Q34" s="36">
        <v>26.63</v>
      </c>
      <c r="R34" s="38">
        <v>19.7</v>
      </c>
      <c r="S34" s="38">
        <v>0</v>
      </c>
      <c r="T34" s="37">
        <f>SUMPRODUCT(LTA!J34:AN34,LTA!J$101:AN$101,LTA!J$105:AN$105)</f>
        <v>5.26</v>
      </c>
      <c r="U34" s="37">
        <f>SUMPRODUCT(LTA!J34:AN34,LTA!J$102:AN$102,LTA!J$105:AN$105)</f>
        <v>419.92621799999995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4.53</v>
      </c>
      <c r="Z34" s="34">
        <f>IEX!P34</f>
        <v>0</v>
      </c>
      <c r="AA34" s="75">
        <f>STOA!J34</f>
        <v>1.38</v>
      </c>
      <c r="AB34" s="75">
        <f>-STOA!P34</f>
        <v>0</v>
      </c>
      <c r="AC34">
        <f t="shared" si="0"/>
        <v>11.520043739839959</v>
      </c>
      <c r="AD34">
        <f t="shared" si="1"/>
        <v>1359.9137348125364</v>
      </c>
      <c r="AE34">
        <f>'IDT-1'!F34</f>
        <v>0</v>
      </c>
      <c r="AF34" s="24"/>
      <c r="AG34">
        <f t="shared" si="2"/>
        <v>1359.9137348125364</v>
      </c>
      <c r="AI34" s="34">
        <f>PXIL!J34</f>
        <v>0</v>
      </c>
      <c r="AJ34" s="34">
        <f>PXIL!P34</f>
        <v>0</v>
      </c>
      <c r="AK34" s="34">
        <f>RTM_IEX!J34</f>
        <v>14.13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6.6799799999999996</v>
      </c>
      <c r="E35">
        <f>GT_NG!T35</f>
        <v>11.245981905268762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69.607280965587279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703.60618269526321</v>
      </c>
      <c r="P35" s="36">
        <v>74.777128925746737</v>
      </c>
      <c r="Q35" s="36">
        <v>26.63</v>
      </c>
      <c r="R35" s="38">
        <v>20.2</v>
      </c>
      <c r="S35" s="38">
        <v>0</v>
      </c>
      <c r="T35" s="37">
        <f>SUMPRODUCT(LTA!J35:AN35,LTA!J$101:AN$101,LTA!J$105:AN$105)</f>
        <v>9.67</v>
      </c>
      <c r="U35" s="37">
        <f>SUMPRODUCT(LTA!J35:AN35,LTA!J$102:AN$102,LTA!J$105:AN$105)</f>
        <v>427.94142199999993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3.62</v>
      </c>
      <c r="Z35" s="34">
        <f>IEX!P35</f>
        <v>0</v>
      </c>
      <c r="AA35" s="75">
        <f>STOA!J35</f>
        <v>1.47</v>
      </c>
      <c r="AB35" s="75">
        <f>-STOA!P35</f>
        <v>0</v>
      </c>
      <c r="AC35">
        <f t="shared" si="0"/>
        <v>11.594923002531672</v>
      </c>
      <c r="AD35">
        <f t="shared" si="1"/>
        <v>1368.7530534893342</v>
      </c>
      <c r="AE35">
        <f>'IDT-1'!F35</f>
        <v>0</v>
      </c>
      <c r="AF35" s="24"/>
      <c r="AG35">
        <f t="shared" si="2"/>
        <v>1368.7530534893342</v>
      </c>
      <c r="AI35" s="34">
        <f>PXIL!J35</f>
        <v>0</v>
      </c>
      <c r="AJ35" s="34">
        <f>PXIL!P35</f>
        <v>0</v>
      </c>
      <c r="AK35" s="34">
        <f>RTM_IEX!J35</f>
        <v>24.9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6.6799799999999996</v>
      </c>
      <c r="E36">
        <f>GT_NG!T36</f>
        <v>11.245981905268762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69.607280965587279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679.7792763240958</v>
      </c>
      <c r="P36" s="36">
        <v>74.777128925746737</v>
      </c>
      <c r="Q36" s="36">
        <v>26.63</v>
      </c>
      <c r="R36" s="38">
        <v>20.2</v>
      </c>
      <c r="S36" s="38">
        <v>0</v>
      </c>
      <c r="T36" s="37">
        <f>SUMPRODUCT(LTA!J36:AN36,LTA!J$101:AN$101,LTA!J$105:AN$105)</f>
        <v>16.239999999999998</v>
      </c>
      <c r="U36" s="37">
        <f>SUMPRODUCT(LTA!J36:AN36,LTA!J$102:AN$102,LTA!J$105:AN$105)</f>
        <v>438.77562399999994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10.17</v>
      </c>
      <c r="Z36" s="34">
        <f>IEX!P36</f>
        <v>0</v>
      </c>
      <c r="AA36" s="75">
        <f>STOA!J36</f>
        <v>1.47</v>
      </c>
      <c r="AB36" s="75">
        <f>-STOA!P36</f>
        <v>0</v>
      </c>
      <c r="AC36">
        <f t="shared" si="0"/>
        <v>11.596496285813869</v>
      </c>
      <c r="AD36">
        <f t="shared" si="1"/>
        <v>1368.9387758348848</v>
      </c>
      <c r="AE36">
        <f>'IDT-1'!F36</f>
        <v>0</v>
      </c>
      <c r="AF36" s="24"/>
      <c r="AG36">
        <f t="shared" si="2"/>
        <v>1368.9387758348848</v>
      </c>
      <c r="AI36" s="34">
        <f>PXIL!J36</f>
        <v>0</v>
      </c>
      <c r="AJ36" s="34">
        <f>PXIL!P36</f>
        <v>0</v>
      </c>
      <c r="AK36" s="34">
        <f>RTM_IEX!J36</f>
        <v>24.96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6.6799799999999996</v>
      </c>
      <c r="E37">
        <f>GT_NG!T37</f>
        <v>11.245981905268762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69.607280965587279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664.21820267929468</v>
      </c>
      <c r="P37" s="36">
        <v>74.777128925746737</v>
      </c>
      <c r="Q37" s="36">
        <v>26.63</v>
      </c>
      <c r="R37" s="38">
        <v>22.2</v>
      </c>
      <c r="S37" s="38">
        <v>0</v>
      </c>
      <c r="T37" s="37">
        <f>SUMPRODUCT(LTA!J37:AN37,LTA!J$101:AN$101,LTA!J$105:AN$105)</f>
        <v>22.96</v>
      </c>
      <c r="U37" s="37">
        <f>SUMPRODUCT(LTA!J37:AN37,LTA!J$102:AN$102,LTA!J$105:AN$105)</f>
        <v>451.59166199999993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1.26</v>
      </c>
      <c r="Z37" s="34">
        <f>IEX!P37</f>
        <v>0</v>
      </c>
      <c r="AA37" s="75">
        <f>STOA!J37</f>
        <v>1.47</v>
      </c>
      <c r="AB37" s="75">
        <f>-STOA!P37</f>
        <v>0</v>
      </c>
      <c r="AC37">
        <f t="shared" si="0"/>
        <v>11.761765986397537</v>
      </c>
      <c r="AD37">
        <f t="shared" si="1"/>
        <v>1388.4484704894999</v>
      </c>
      <c r="AE37">
        <f>'IDT-1'!F37</f>
        <v>0</v>
      </c>
      <c r="AF37" s="24"/>
      <c r="AG37">
        <f t="shared" si="2"/>
        <v>1388.4484704894999</v>
      </c>
      <c r="AI37" s="34">
        <f>PXIL!J37</f>
        <v>0</v>
      </c>
      <c r="AJ37" s="34">
        <f>PXIL!P37</f>
        <v>0</v>
      </c>
      <c r="AK37" s="34">
        <f>RTM_IEX!J37</f>
        <v>47.57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7.3720500000000007</v>
      </c>
      <c r="E38">
        <f>GT_NG!T38</f>
        <v>11.245981905268762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69.607280965587279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653.41023227588812</v>
      </c>
      <c r="P38" s="36">
        <v>74.777128925746737</v>
      </c>
      <c r="Q38" s="36">
        <v>26.63</v>
      </c>
      <c r="R38" s="38">
        <v>22.2</v>
      </c>
      <c r="S38" s="38">
        <v>0</v>
      </c>
      <c r="T38" s="37">
        <f>SUMPRODUCT(LTA!J38:AN38,LTA!J$101:AN$101,LTA!J$105:AN$105)</f>
        <v>32.840000000000003</v>
      </c>
      <c r="U38" s="37">
        <f>SUMPRODUCT(LTA!J38:AN38,LTA!J$102:AN$102,LTA!J$105:AN$105)</f>
        <v>465.08433799999995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1.47</v>
      </c>
      <c r="AB38" s="75">
        <f>-STOA!P38</f>
        <v>0</v>
      </c>
      <c r="AC38">
        <f t="shared" si="0"/>
        <v>11.638510901408925</v>
      </c>
      <c r="AD38">
        <f t="shared" si="1"/>
        <v>1373.8985011710822</v>
      </c>
      <c r="AE38">
        <f>'IDT-1'!F38</f>
        <v>0</v>
      </c>
      <c r="AF38" s="24"/>
      <c r="AG38">
        <f t="shared" si="2"/>
        <v>1373.8985011710822</v>
      </c>
      <c r="AI38" s="34">
        <f>PXIL!J38</f>
        <v>0</v>
      </c>
      <c r="AJ38" s="34">
        <f>PXIL!P38</f>
        <v>0</v>
      </c>
      <c r="AK38" s="34">
        <f>RTM_IEX!J38</f>
        <v>20.9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7.3720500000000007</v>
      </c>
      <c r="E39">
        <f>GT_NG!T39</f>
        <v>11.15625332623736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69.607280965587279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648.38701207416534</v>
      </c>
      <c r="P39" s="36">
        <v>74.777128925746737</v>
      </c>
      <c r="Q39" s="36">
        <v>26.63</v>
      </c>
      <c r="R39" s="38">
        <v>22.2</v>
      </c>
      <c r="S39" s="38">
        <v>0</v>
      </c>
      <c r="T39" s="37">
        <f>SUMPRODUCT(LTA!J39:AN39,LTA!J$101:AN$101,LTA!J$105:AN$105)</f>
        <v>48.84</v>
      </c>
      <c r="U39" s="37">
        <f>SUMPRODUCT(LTA!J39:AN39,LTA!J$102:AN$102,LTA!J$105:AN$105)</f>
        <v>478.16308399999997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1.38</v>
      </c>
      <c r="AB39" s="75">
        <f>-STOA!P39</f>
        <v>0</v>
      </c>
      <c r="AC39">
        <f t="shared" si="0"/>
        <v>11.782619598050589</v>
      </c>
      <c r="AD39">
        <f t="shared" si="1"/>
        <v>1390.9101896936863</v>
      </c>
      <c r="AE39">
        <f>'IDT-1'!F39</f>
        <v>0</v>
      </c>
      <c r="AF39" s="24"/>
      <c r="AG39">
        <f t="shared" si="2"/>
        <v>1390.9101896936863</v>
      </c>
      <c r="AI39" s="34">
        <f>PXIL!J39</f>
        <v>0</v>
      </c>
      <c r="AJ39" s="34">
        <f>PXIL!P39</f>
        <v>0</v>
      </c>
      <c r="AK39" s="34">
        <f>RTM_IEX!J39</f>
        <v>14.18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7.3720500000000007</v>
      </c>
      <c r="E40">
        <f>GT_NG!T40</f>
        <v>11.15625332623736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69.607280965587279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637.2372292758721</v>
      </c>
      <c r="P40" s="36">
        <v>74.777128925746737</v>
      </c>
      <c r="Q40" s="36">
        <v>26.63</v>
      </c>
      <c r="R40" s="38">
        <v>22.2</v>
      </c>
      <c r="S40" s="38">
        <v>0</v>
      </c>
      <c r="T40" s="37">
        <f>SUMPRODUCT(LTA!J40:AN40,LTA!J$101:AN$101,LTA!J$105:AN$105)</f>
        <v>57.92</v>
      </c>
      <c r="U40" s="37">
        <f>SUMPRODUCT(LTA!J40:AN40,LTA!J$102:AN$102,LTA!J$105:AN$105)</f>
        <v>490.67824799999994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49.85</v>
      </c>
      <c r="Z40" s="34">
        <f>IEX!P40</f>
        <v>0</v>
      </c>
      <c r="AA40" s="75">
        <f>STOA!J40</f>
        <v>1.38</v>
      </c>
      <c r="AB40" s="75">
        <f>-STOA!P40</f>
        <v>0</v>
      </c>
      <c r="AC40">
        <f t="shared" si="0"/>
        <v>12.348236800144923</v>
      </c>
      <c r="AD40">
        <f t="shared" si="1"/>
        <v>1457.6799536932986</v>
      </c>
      <c r="AE40">
        <f>'IDT-1'!F40</f>
        <v>0</v>
      </c>
      <c r="AF40" s="24"/>
      <c r="AG40">
        <f t="shared" si="2"/>
        <v>1457.6799536932986</v>
      </c>
      <c r="AI40" s="34">
        <f>PXIL!J40</f>
        <v>0</v>
      </c>
      <c r="AJ40" s="34">
        <f>PXIL!P40</f>
        <v>0</v>
      </c>
      <c r="AK40" s="34">
        <f>RTM_IEX!J40</f>
        <v>21.22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7.3720500000000007</v>
      </c>
      <c r="E41">
        <f>GT_NG!T41</f>
        <v>11.15625332623736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69.607280965587279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650.54050017928489</v>
      </c>
      <c r="P41" s="36">
        <v>74.777128925746737</v>
      </c>
      <c r="Q41" s="36">
        <v>26.63</v>
      </c>
      <c r="R41" s="38">
        <v>22.2</v>
      </c>
      <c r="S41" s="38">
        <v>0</v>
      </c>
      <c r="T41" s="37">
        <f>SUMPRODUCT(LTA!J41:AN41,LTA!J$101:AN$101,LTA!J$105:AN$105)</f>
        <v>66.63</v>
      </c>
      <c r="U41" s="37">
        <f>SUMPRODUCT(LTA!J41:AN41,LTA!J$102:AN$102,LTA!J$105:AN$105)</f>
        <v>502.18651199999999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58.94</v>
      </c>
      <c r="Z41" s="34">
        <f>IEX!P41</f>
        <v>0</v>
      </c>
      <c r="AA41" s="75">
        <f>STOA!J41</f>
        <v>1.38</v>
      </c>
      <c r="AB41" s="75">
        <f>-STOA!P41</f>
        <v>0</v>
      </c>
      <c r="AC41">
        <f t="shared" si="0"/>
        <v>12.934905693333594</v>
      </c>
      <c r="AD41">
        <f t="shared" si="1"/>
        <v>1526.9348197035229</v>
      </c>
      <c r="AE41">
        <f>'IDT-1'!F41</f>
        <v>0</v>
      </c>
      <c r="AF41" s="24"/>
      <c r="AG41">
        <f t="shared" si="2"/>
        <v>1526.9348197035229</v>
      </c>
      <c r="AI41" s="34">
        <f>PXIL!J41</f>
        <v>0</v>
      </c>
      <c r="AJ41" s="34">
        <f>PXIL!P41</f>
        <v>0</v>
      </c>
      <c r="AK41" s="34">
        <f>RTM_IEX!J41</f>
        <v>48.45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7.3720500000000007</v>
      </c>
      <c r="E42">
        <f>GT_NG!T42</f>
        <v>11.15625332623736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69.607280965587279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652.76495317928482</v>
      </c>
      <c r="P42" s="36">
        <v>74.777128925746737</v>
      </c>
      <c r="Q42" s="36">
        <v>26.63</v>
      </c>
      <c r="R42" s="38">
        <v>23.7</v>
      </c>
      <c r="S42" s="38">
        <v>0</v>
      </c>
      <c r="T42" s="37">
        <f>SUMPRODUCT(LTA!J42:AN42,LTA!J$101:AN$101,LTA!J$105:AN$105)</f>
        <v>73.95</v>
      </c>
      <c r="U42" s="37">
        <f>SUMPRODUCT(LTA!J42:AN42,LTA!J$102:AN$102,LTA!J$105:AN$105)</f>
        <v>512.71464399999991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77.8</v>
      </c>
      <c r="Z42" s="34">
        <f>IEX!P42</f>
        <v>0</v>
      </c>
      <c r="AA42" s="75">
        <f>STOA!J42</f>
        <v>1.38</v>
      </c>
      <c r="AB42" s="75">
        <f>-STOA!P42</f>
        <v>0</v>
      </c>
      <c r="AC42">
        <f t="shared" si="0"/>
        <v>13.190875407333591</v>
      </c>
      <c r="AD42">
        <f t="shared" si="1"/>
        <v>1557.1514349895226</v>
      </c>
      <c r="AE42">
        <f>'IDT-1'!F42</f>
        <v>0</v>
      </c>
      <c r="AF42" s="24"/>
      <c r="AG42">
        <f t="shared" si="2"/>
        <v>1557.1514349895226</v>
      </c>
      <c r="AI42" s="34">
        <f>PXIL!J42</f>
        <v>0</v>
      </c>
      <c r="AJ42" s="34">
        <f>PXIL!P42</f>
        <v>0</v>
      </c>
      <c r="AK42" s="34">
        <f>RTM_IEX!J42</f>
        <v>38.49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7.3720500000000007</v>
      </c>
      <c r="E43">
        <f>GT_NG!T43</f>
        <v>11.15625332623736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69.607280965587279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638.52443028292851</v>
      </c>
      <c r="P43" s="36">
        <v>74.777128925746737</v>
      </c>
      <c r="Q43" s="36">
        <v>26.63</v>
      </c>
      <c r="R43" s="38">
        <v>23.7</v>
      </c>
      <c r="S43" s="38">
        <v>0</v>
      </c>
      <c r="T43" s="37">
        <f>SUMPRODUCT(LTA!J43:AN43,LTA!J$101:AN$101,LTA!J$105:AN$105)</f>
        <v>85.14</v>
      </c>
      <c r="U43" s="37">
        <f>SUMPRODUCT(LTA!J43:AN43,LTA!J$102:AN$102,LTA!J$105:AN$105)</f>
        <v>522.85019799999998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97.1</v>
      </c>
      <c r="Z43" s="34">
        <f>IEX!P43</f>
        <v>0</v>
      </c>
      <c r="AA43" s="75">
        <f>STOA!J43</f>
        <v>1.47</v>
      </c>
      <c r="AB43" s="75">
        <f>-STOA!P43</f>
        <v>0</v>
      </c>
      <c r="AC43">
        <f t="shared" si="0"/>
        <v>13.130353668604199</v>
      </c>
      <c r="AD43">
        <f t="shared" si="1"/>
        <v>1550.0069878318957</v>
      </c>
      <c r="AE43">
        <f>'IDT-1'!F43</f>
        <v>0</v>
      </c>
      <c r="AF43" s="24"/>
      <c r="AG43">
        <f t="shared" si="2"/>
        <v>1550.0069878318957</v>
      </c>
      <c r="AI43" s="34">
        <f>PXIL!J43</f>
        <v>0</v>
      </c>
      <c r="AJ43" s="34">
        <f>PXIL!P43</f>
        <v>0</v>
      </c>
      <c r="AK43" s="34">
        <f>RTM_IEX!J43</f>
        <v>4.8099999999999996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7.3720500000000007</v>
      </c>
      <c r="E44">
        <f>GT_NG!T44</f>
        <v>11.15625332623736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69.607280965587279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633.59770062951577</v>
      </c>
      <c r="P44" s="36">
        <v>74.777128925746737</v>
      </c>
      <c r="Q44" s="36">
        <v>26.63</v>
      </c>
      <c r="R44" s="38">
        <v>23.7</v>
      </c>
      <c r="S44" s="38">
        <v>0</v>
      </c>
      <c r="T44" s="37">
        <f>SUMPRODUCT(LTA!J44:AN44,LTA!J$101:AN$101,LTA!J$105:AN$105)</f>
        <v>91.2</v>
      </c>
      <c r="U44" s="37">
        <f>SUMPRODUCT(LTA!J44:AN44,LTA!J$102:AN$102,LTA!J$105:AN$105)</f>
        <v>529.83317399999999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66.989999999999995</v>
      </c>
      <c r="Z44" s="34">
        <f>IEX!P44</f>
        <v>0</v>
      </c>
      <c r="AA44" s="75">
        <f>STOA!J44</f>
        <v>1.47</v>
      </c>
      <c r="AB44" s="75">
        <f>-STOA!P44</f>
        <v>0</v>
      </c>
      <c r="AC44">
        <f t="shared" si="0"/>
        <v>13.002222137915533</v>
      </c>
      <c r="AD44">
        <f t="shared" si="1"/>
        <v>1534.8813657091716</v>
      </c>
      <c r="AE44">
        <f>'IDT-1'!F44</f>
        <v>18.306999999999999</v>
      </c>
      <c r="AF44" s="24"/>
      <c r="AG44">
        <f t="shared" si="2"/>
        <v>1553.1883657091716</v>
      </c>
      <c r="AI44" s="34">
        <f>PXIL!J44</f>
        <v>0</v>
      </c>
      <c r="AJ44" s="34">
        <f>PXIL!P44</f>
        <v>0</v>
      </c>
      <c r="AK44" s="34">
        <f>RTM_IEX!J44</f>
        <v>11.55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7.3720500000000007</v>
      </c>
      <c r="E45">
        <f>GT_NG!T45</f>
        <v>11.15625332623736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69.607280965587279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633.59770062951577</v>
      </c>
      <c r="P45" s="36">
        <v>74.777128925746737</v>
      </c>
      <c r="Q45" s="36">
        <v>26.63</v>
      </c>
      <c r="R45" s="38">
        <v>23.7</v>
      </c>
      <c r="S45" s="38">
        <v>0</v>
      </c>
      <c r="T45" s="37">
        <f>SUMPRODUCT(LTA!J45:AN45,LTA!J$101:AN$101,LTA!J$105:AN$105)</f>
        <v>102.1</v>
      </c>
      <c r="U45" s="37">
        <f>SUMPRODUCT(LTA!J45:AN45,LTA!J$102:AN$102,LTA!J$105:AN$105)</f>
        <v>533.17920400000003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61.6</v>
      </c>
      <c r="Z45" s="34">
        <f>IEX!P45</f>
        <v>0</v>
      </c>
      <c r="AA45" s="75">
        <f>STOA!J45</f>
        <v>1.47</v>
      </c>
      <c r="AB45" s="75">
        <f>-STOA!P45</f>
        <v>0</v>
      </c>
      <c r="AC45">
        <f t="shared" si="0"/>
        <v>12.979592789915532</v>
      </c>
      <c r="AD45">
        <f t="shared" si="1"/>
        <v>1532.2100250571716</v>
      </c>
      <c r="AE45">
        <f>'IDT-1'!F45</f>
        <v>22.884</v>
      </c>
      <c r="AF45" s="24"/>
      <c r="AG45">
        <f t="shared" si="2"/>
        <v>1555.0940250571716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7.3720500000000007</v>
      </c>
      <c r="E46">
        <f>GT_NG!T46</f>
        <v>11.15625332623736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69.607280965587279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631.38322919264351</v>
      </c>
      <c r="P46" s="36">
        <v>74.777128925746737</v>
      </c>
      <c r="Q46" s="36">
        <v>26.63</v>
      </c>
      <c r="R46" s="38">
        <v>23.7</v>
      </c>
      <c r="S46" s="38">
        <v>0</v>
      </c>
      <c r="T46" s="37">
        <f>SUMPRODUCT(LTA!J46:AN46,LTA!J$101:AN$101,LTA!J$105:AN$105)</f>
        <v>104.85</v>
      </c>
      <c r="U46" s="37">
        <f>SUMPRODUCT(LTA!J46:AN46,LTA!J$102:AN$102,LTA!J$105:AN$105)</f>
        <v>538.34558399999992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59.67</v>
      </c>
      <c r="Z46" s="34">
        <f>IEX!P46</f>
        <v>0</v>
      </c>
      <c r="AA46" s="75">
        <f>STOA!J46</f>
        <v>1.47</v>
      </c>
      <c r="AB46" s="75">
        <f>-STOA!P46</f>
        <v>0</v>
      </c>
      <c r="AC46">
        <f t="shared" si="0"/>
        <v>13.011276821845806</v>
      </c>
      <c r="AD46">
        <f t="shared" si="1"/>
        <v>1535.9502495883694</v>
      </c>
      <c r="AE46">
        <f>'IDT-1'!F46</f>
        <v>25.172000000000001</v>
      </c>
      <c r="AF46" s="24"/>
      <c r="AG46">
        <f t="shared" si="2"/>
        <v>1561.1222495883694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7.3720500000000007</v>
      </c>
      <c r="E47">
        <f>GT_NG!T47</f>
        <v>11.15625332623736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69.607280965587279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652.9465211000246</v>
      </c>
      <c r="P47" s="36">
        <v>74.777128925746737</v>
      </c>
      <c r="Q47" s="36">
        <v>26.63</v>
      </c>
      <c r="R47" s="38">
        <v>23.7</v>
      </c>
      <c r="S47" s="38">
        <v>0</v>
      </c>
      <c r="T47" s="37">
        <f>SUMPRODUCT(LTA!J47:AN47,LTA!J$101:AN$101,LTA!J$105:AN$105)</f>
        <v>101.49</v>
      </c>
      <c r="U47" s="37">
        <f>SUMPRODUCT(LTA!J47:AN47,LTA!J$102:AN$102,LTA!J$105:AN$105)</f>
        <v>543.31218200000001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77</v>
      </c>
      <c r="Z47" s="34">
        <f>IEX!P47</f>
        <v>0</v>
      </c>
      <c r="AA47" s="75">
        <f>STOA!J47</f>
        <v>1.47</v>
      </c>
      <c r="AB47" s="75">
        <f>-STOA!P47</f>
        <v>0</v>
      </c>
      <c r="AC47">
        <f t="shared" si="0"/>
        <v>13.690322206063367</v>
      </c>
      <c r="AD47">
        <f t="shared" si="1"/>
        <v>1535.7710941115326</v>
      </c>
      <c r="AE47">
        <f>'IDT-1'!F47</f>
        <v>0</v>
      </c>
      <c r="AF47" s="24"/>
      <c r="AG47">
        <f t="shared" si="2"/>
        <v>1535.7710941115326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-40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7.3720500000000007</v>
      </c>
      <c r="E48">
        <f>GT_NG!T48</f>
        <v>11.15625332623736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69.607280965587279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654.82114208095891</v>
      </c>
      <c r="P48" s="36">
        <v>74.777128925746737</v>
      </c>
      <c r="Q48" s="36">
        <v>26.63</v>
      </c>
      <c r="R48" s="38">
        <v>23.7</v>
      </c>
      <c r="S48" s="38">
        <v>0</v>
      </c>
      <c r="T48" s="37">
        <f>SUMPRODUCT(LTA!J48:AN48,LTA!J$101:AN$101,LTA!J$105:AN$105)</f>
        <v>103.03999999999999</v>
      </c>
      <c r="U48" s="37">
        <f>SUMPRODUCT(LTA!J48:AN48,LTA!J$102:AN$102,LTA!J$105:AN$105)</f>
        <v>547.44690200000002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58.71</v>
      </c>
      <c r="Z48" s="34">
        <f>IEX!P48</f>
        <v>0</v>
      </c>
      <c r="AA48" s="75">
        <f>STOA!J48</f>
        <v>1.47</v>
      </c>
      <c r="AB48" s="75">
        <f>-STOA!P48</f>
        <v>0</v>
      </c>
      <c r="AC48">
        <f t="shared" si="0"/>
        <v>13.515473093054327</v>
      </c>
      <c r="AD48">
        <f t="shared" si="1"/>
        <v>1535.2152842054759</v>
      </c>
      <c r="AE48">
        <f>'IDT-1'!F48</f>
        <v>0</v>
      </c>
      <c r="AF48" s="24"/>
      <c r="AG48">
        <f t="shared" si="2"/>
        <v>1535.2152842054759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-30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7.3720500000000007</v>
      </c>
      <c r="E49">
        <f>GT_NG!T49</f>
        <v>11.15625332623736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50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621.08046803260811</v>
      </c>
      <c r="P49" s="36">
        <v>74.777128925746737</v>
      </c>
      <c r="Q49" s="36">
        <v>26.63</v>
      </c>
      <c r="R49" s="38">
        <v>23.7</v>
      </c>
      <c r="S49" s="38">
        <v>0</v>
      </c>
      <c r="T49" s="37">
        <f>SUMPRODUCT(LTA!J49:AN49,LTA!J$101:AN$101,LTA!J$105:AN$105)</f>
        <v>104.48</v>
      </c>
      <c r="U49" s="37">
        <f>SUMPRODUCT(LTA!J49:AN49,LTA!J$102:AN$102,LTA!J$105:AN$105)</f>
        <v>550.99856399999999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43.31</v>
      </c>
      <c r="Z49" s="34">
        <f>IEX!P49</f>
        <v>0</v>
      </c>
      <c r="AA49" s="75">
        <f>STOA!J49</f>
        <v>1.47</v>
      </c>
      <c r="AB49" s="75">
        <f>-STOA!P49</f>
        <v>0</v>
      </c>
      <c r="AC49">
        <f t="shared" si="0"/>
        <v>13.149343386235028</v>
      </c>
      <c r="AD49">
        <f t="shared" si="1"/>
        <v>1451.8251208983575</v>
      </c>
      <c r="AE49">
        <f>'IDT-1'!F49</f>
        <v>0</v>
      </c>
      <c r="AF49" s="24"/>
      <c r="AG49">
        <f t="shared" si="2"/>
        <v>1451.8251208983575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7.3720500000000007</v>
      </c>
      <c r="E50">
        <f>GT_NG!T50</f>
        <v>11.15625332623736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50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620.22446161776077</v>
      </c>
      <c r="P50" s="36">
        <v>74.777128925746737</v>
      </c>
      <c r="Q50" s="36">
        <v>26.63</v>
      </c>
      <c r="R50" s="38">
        <v>23.7</v>
      </c>
      <c r="S50" s="38">
        <v>0</v>
      </c>
      <c r="T50" s="37">
        <f>SUMPRODUCT(LTA!J50:AN50,LTA!J$101:AN$101,LTA!J$105:AN$105)</f>
        <v>104.8</v>
      </c>
      <c r="U50" s="37">
        <f>SUMPRODUCT(LTA!J50:AN50,LTA!J$102:AN$102,LTA!J$105:AN$105)</f>
        <v>553.68432999999993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18.29</v>
      </c>
      <c r="Z50" s="34">
        <f>IEX!P50</f>
        <v>0</v>
      </c>
      <c r="AA50" s="75">
        <f>STOA!J50</f>
        <v>1.47</v>
      </c>
      <c r="AB50" s="75">
        <f>-STOA!P50</f>
        <v>0</v>
      </c>
      <c r="AC50">
        <f t="shared" si="0"/>
        <v>12.957233366750309</v>
      </c>
      <c r="AD50">
        <f t="shared" si="1"/>
        <v>1429.1469905029944</v>
      </c>
      <c r="AE50">
        <f>'IDT-1'!F50</f>
        <v>0</v>
      </c>
      <c r="AF50" s="24"/>
      <c r="AG50">
        <f t="shared" si="2"/>
        <v>1429.1469905029944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7.3720500000000007</v>
      </c>
      <c r="E51">
        <f>GT_NG!T51</f>
        <v>11.15625332623736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57.357853855651577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579.52371936515794</v>
      </c>
      <c r="P51" s="36">
        <v>74.777128925746737</v>
      </c>
      <c r="Q51" s="36">
        <v>26.633580263511696</v>
      </c>
      <c r="R51" s="38">
        <v>23.7</v>
      </c>
      <c r="S51" s="38">
        <v>0</v>
      </c>
      <c r="T51" s="37">
        <f>SUMPRODUCT(LTA!J51:AN51,LTA!J$101:AN$101,LTA!J$105:AN$105)</f>
        <v>109.24</v>
      </c>
      <c r="U51" s="37">
        <f>SUMPRODUCT(LTA!J51:AN51,LTA!J$102:AN$102,LTA!J$105:AN$105)</f>
        <v>565.03844200000003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1.38</v>
      </c>
      <c r="AB51" s="75">
        <f>-STOA!P51</f>
        <v>0</v>
      </c>
      <c r="AC51">
        <f t="shared" si="0"/>
        <v>12.231903832984967</v>
      </c>
      <c r="AD51">
        <f t="shared" si="1"/>
        <v>1443.9471239033207</v>
      </c>
      <c r="AE51">
        <f>'IDT-1'!F51</f>
        <v>0</v>
      </c>
      <c r="AF51" s="24"/>
      <c r="AG51">
        <f t="shared" si="2"/>
        <v>1443.9471239033207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7.7030400000000006</v>
      </c>
      <c r="E52">
        <f>GT_NG!T52</f>
        <v>10.912817709756762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57.357853855651577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537.93860273119139</v>
      </c>
      <c r="P52" s="36">
        <v>74.777128925746737</v>
      </c>
      <c r="Q52" s="36">
        <v>26.633580263511696</v>
      </c>
      <c r="R52" s="38">
        <v>23.7</v>
      </c>
      <c r="S52" s="38">
        <v>0</v>
      </c>
      <c r="T52" s="37">
        <f>SUMPRODUCT(LTA!J52:AN52,LTA!J$101:AN$101,LTA!J$105:AN$105)</f>
        <v>109.24</v>
      </c>
      <c r="U52" s="37">
        <f>SUMPRODUCT(LTA!J52:AN52,LTA!J$102:AN$102,LTA!J$105:AN$105)</f>
        <v>565.10132399999998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1.38</v>
      </c>
      <c r="AB52" s="75">
        <f>-STOA!P52</f>
        <v>0</v>
      </c>
      <c r="AC52">
        <f t="shared" si="0"/>
        <v>11.883852518881209</v>
      </c>
      <c r="AD52">
        <f t="shared" si="1"/>
        <v>1402.8604949669771</v>
      </c>
      <c r="AE52">
        <f>'IDT-1'!F52</f>
        <v>0</v>
      </c>
      <c r="AF52" s="24"/>
      <c r="AG52">
        <f t="shared" si="2"/>
        <v>1402.8604949669771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7.7030400000000006</v>
      </c>
      <c r="E53">
        <f>GT_NG!T53</f>
        <v>10.912817709756762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57.357853855651577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519.3405379260322</v>
      </c>
      <c r="P53" s="36">
        <v>74.777128925746737</v>
      </c>
      <c r="Q53" s="36">
        <v>26.633580263511696</v>
      </c>
      <c r="R53" s="38">
        <v>23.7</v>
      </c>
      <c r="S53" s="38">
        <v>0</v>
      </c>
      <c r="T53" s="37">
        <f>SUMPRODUCT(LTA!J53:AN53,LTA!J$101:AN$101,LTA!J$105:AN$105)</f>
        <v>109.24</v>
      </c>
      <c r="U53" s="37">
        <f>SUMPRODUCT(LTA!J53:AN53,LTA!J$102:AN$102,LTA!J$105:AN$105)</f>
        <v>564.35149799999999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1.38</v>
      </c>
      <c r="AB53" s="75">
        <f>-STOA!P53</f>
        <v>0</v>
      </c>
      <c r="AC53">
        <f t="shared" si="0"/>
        <v>11.72133023611787</v>
      </c>
      <c r="AD53">
        <f t="shared" si="1"/>
        <v>1383.6751264445811</v>
      </c>
      <c r="AE53">
        <f>'IDT-1'!F53</f>
        <v>0</v>
      </c>
      <c r="AF53" s="24"/>
      <c r="AG53">
        <f t="shared" si="2"/>
        <v>1383.6751264445811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7.7030400000000006</v>
      </c>
      <c r="E54">
        <f>GT_NG!T54</f>
        <v>10.912817709756762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57.357853855651577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488.97649002509536</v>
      </c>
      <c r="P54" s="36">
        <v>74.777128925746737</v>
      </c>
      <c r="Q54" s="36">
        <v>26.633580263511696</v>
      </c>
      <c r="R54" s="38">
        <v>23.7</v>
      </c>
      <c r="S54" s="38">
        <v>0</v>
      </c>
      <c r="T54" s="37">
        <f>SUMPRODUCT(LTA!J54:AN54,LTA!J$101:AN$101,LTA!J$105:AN$105)</f>
        <v>109.24</v>
      </c>
      <c r="U54" s="37">
        <f>SUMPRODUCT(LTA!J54:AN54,LTA!J$102:AN$102,LTA!J$105:AN$105)</f>
        <v>563.23581999999999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1.38</v>
      </c>
      <c r="AB54" s="75">
        <f>-STOA!P54</f>
        <v>0</v>
      </c>
      <c r="AC54">
        <f t="shared" si="0"/>
        <v>11.456900538550002</v>
      </c>
      <c r="AD54">
        <f t="shared" si="1"/>
        <v>1352.4598302412123</v>
      </c>
      <c r="AE54">
        <f>'IDT-1'!F54</f>
        <v>0</v>
      </c>
      <c r="AF54" s="24"/>
      <c r="AG54">
        <f t="shared" si="2"/>
        <v>1352.4598302412123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7.7030400000000006</v>
      </c>
      <c r="E55">
        <f>GT_NG!T55</f>
        <v>10.912817709756762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57.357853855651577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441.76637086854947</v>
      </c>
      <c r="P55" s="36">
        <v>48.44</v>
      </c>
      <c r="Q55" s="36">
        <v>7.6999999999999993</v>
      </c>
      <c r="R55" s="38">
        <v>23.7</v>
      </c>
      <c r="S55" s="38">
        <v>0</v>
      </c>
      <c r="T55" s="37">
        <f>SUMPRODUCT(LTA!J55:AN55,LTA!J$101:AN$101,LTA!J$105:AN$105)</f>
        <v>109.24</v>
      </c>
      <c r="U55" s="37">
        <f>SUMPRODUCT(LTA!J55:AN55,LTA!J$102:AN$102,LTA!J$105:AN$105)</f>
        <v>555.07577399999991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1.47</v>
      </c>
      <c r="AB55" s="75">
        <f>-STOA!P55</f>
        <v>0</v>
      </c>
      <c r="AC55">
        <f t="shared" si="0"/>
        <v>10.612273194045244</v>
      </c>
      <c r="AD55">
        <f t="shared" si="1"/>
        <v>1252.7535832399126</v>
      </c>
      <c r="AE55">
        <f>'IDT-1'!F55</f>
        <v>0</v>
      </c>
      <c r="AF55" s="24"/>
      <c r="AG55">
        <f t="shared" si="2"/>
        <v>1252.7535832399126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7.7030400000000006</v>
      </c>
      <c r="E56">
        <f>GT_NG!T56</f>
        <v>10.912817709756762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57.357853855651577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446.76517939760936</v>
      </c>
      <c r="P56" s="36">
        <v>75.209999999999994</v>
      </c>
      <c r="Q56" s="36">
        <v>7.6999999999999993</v>
      </c>
      <c r="R56" s="38">
        <v>23.7</v>
      </c>
      <c r="S56" s="38">
        <v>0</v>
      </c>
      <c r="T56" s="37">
        <f>SUMPRODUCT(LTA!J56:AN56,LTA!J$101:AN$101,LTA!J$105:AN$105)</f>
        <v>109.24</v>
      </c>
      <c r="U56" s="37">
        <f>SUMPRODUCT(LTA!J56:AN56,LTA!J$102:AN$102,LTA!J$105:AN$105)</f>
        <v>544.4989599999999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1.47</v>
      </c>
      <c r="AB56" s="75">
        <f>-STOA!P56</f>
        <v>0</v>
      </c>
      <c r="AC56">
        <f t="shared" si="0"/>
        <v>11.213843834333801</v>
      </c>
      <c r="AD56">
        <f t="shared" si="1"/>
        <v>1223.3440071286839</v>
      </c>
      <c r="AE56">
        <f>'IDT-1'!F56</f>
        <v>0</v>
      </c>
      <c r="AF56" s="24"/>
      <c r="AG56">
        <f t="shared" si="2"/>
        <v>1223.3440071286839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7.7030400000000006</v>
      </c>
      <c r="E57">
        <f>GT_NG!T57</f>
        <v>10.912817709756762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57.357853855651577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448.45922228408557</v>
      </c>
      <c r="P57" s="36">
        <v>74.78</v>
      </c>
      <c r="Q57" s="36">
        <v>26.63</v>
      </c>
      <c r="R57" s="38">
        <v>23.7</v>
      </c>
      <c r="S57" s="38">
        <v>0</v>
      </c>
      <c r="T57" s="37">
        <f>SUMPRODUCT(LTA!J57:AN57,LTA!J$101:AN$101,LTA!J$105:AN$105)</f>
        <v>109.24</v>
      </c>
      <c r="U57" s="37">
        <f>SUMPRODUCT(LTA!J57:AN57,LTA!J$102:AN$102,LTA!J$105:AN$105)</f>
        <v>532.815202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1.47</v>
      </c>
      <c r="AB57" s="75">
        <f>-STOA!P57</f>
        <v>0</v>
      </c>
      <c r="AC57">
        <f t="shared" si="0"/>
        <v>11.30227254282998</v>
      </c>
      <c r="AD57">
        <f t="shared" si="1"/>
        <v>1229.765863306664</v>
      </c>
      <c r="AE57">
        <f>'IDT-1'!F57</f>
        <v>0</v>
      </c>
      <c r="AF57" s="24"/>
      <c r="AG57">
        <f t="shared" si="2"/>
        <v>1229.765863306664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-52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7.7030400000000006</v>
      </c>
      <c r="E58">
        <f>GT_NG!T58</f>
        <v>10.912817709756762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57.357853855651577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448.45922228408557</v>
      </c>
      <c r="P58" s="36">
        <v>74.78</v>
      </c>
      <c r="Q58" s="36">
        <v>26.63</v>
      </c>
      <c r="R58" s="38">
        <v>23.7</v>
      </c>
      <c r="S58" s="38">
        <v>0</v>
      </c>
      <c r="T58" s="37">
        <f>SUMPRODUCT(LTA!J58:AN58,LTA!J$101:AN$101,LTA!J$105:AN$105)</f>
        <v>109.24</v>
      </c>
      <c r="U58" s="37">
        <f>SUMPRODUCT(LTA!J58:AN58,LTA!J$102:AN$102,LTA!J$105:AN$105)</f>
        <v>523.44030799999996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1.47</v>
      </c>
      <c r="AB58" s="75">
        <f>-STOA!P58</f>
        <v>0</v>
      </c>
      <c r="AC58">
        <f t="shared" si="0"/>
        <v>11.071042594181977</v>
      </c>
      <c r="AD58">
        <f t="shared" si="1"/>
        <v>1238.6221992553119</v>
      </c>
      <c r="AE58">
        <f>'IDT-1'!F58</f>
        <v>0</v>
      </c>
      <c r="AF58" s="24"/>
      <c r="AG58">
        <f t="shared" si="2"/>
        <v>1238.6221992553119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-34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7.7030400000000006</v>
      </c>
      <c r="E59">
        <f>GT_NG!T59</f>
        <v>10.912817709756762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57.357853855651577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452.92999857575916</v>
      </c>
      <c r="P59" s="36">
        <v>74.78</v>
      </c>
      <c r="Q59" s="36">
        <v>26.63</v>
      </c>
      <c r="R59" s="38">
        <v>23.7</v>
      </c>
      <c r="S59" s="38">
        <v>0</v>
      </c>
      <c r="T59" s="37">
        <f>SUMPRODUCT(LTA!J59:AN59,LTA!J$101:AN$101,LTA!J$105:AN$105)</f>
        <v>109.24</v>
      </c>
      <c r="U59" s="37">
        <f>SUMPRODUCT(LTA!J59:AN59,LTA!J$102:AN$102,LTA!J$105:AN$105)</f>
        <v>550.69742199999996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1.47</v>
      </c>
      <c r="AB59" s="75">
        <f>-STOA!P59</f>
        <v>0</v>
      </c>
      <c r="AC59">
        <f t="shared" si="0"/>
        <v>11.557806973479149</v>
      </c>
      <c r="AD59">
        <f t="shared" si="1"/>
        <v>1243.8633251676883</v>
      </c>
      <c r="AE59">
        <f>'IDT-1'!F59</f>
        <v>0</v>
      </c>
      <c r="AF59" s="24"/>
      <c r="AG59">
        <f t="shared" si="2"/>
        <v>1243.8633251676883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-60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7.7030400000000006</v>
      </c>
      <c r="E60">
        <f>GT_NG!T60</f>
        <v>10.912817709756762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57.357853855651577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452.92999857575916</v>
      </c>
      <c r="P60" s="36">
        <v>74.78</v>
      </c>
      <c r="Q60" s="36">
        <v>26.63</v>
      </c>
      <c r="R60" s="38">
        <v>23.7</v>
      </c>
      <c r="S60" s="38">
        <v>0</v>
      </c>
      <c r="T60" s="37">
        <f>SUMPRODUCT(LTA!J60:AN60,LTA!J$101:AN$101,LTA!J$105:AN$105)</f>
        <v>108.2</v>
      </c>
      <c r="U60" s="37">
        <f>SUMPRODUCT(LTA!J60:AN60,LTA!J$102:AN$102,LTA!J$105:AN$105)</f>
        <v>545.53156599999988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1.47</v>
      </c>
      <c r="AB60" s="75">
        <f>-STOA!P60</f>
        <v>0</v>
      </c>
      <c r="AC60">
        <f t="shared" si="0"/>
        <v>11.378610417205813</v>
      </c>
      <c r="AD60">
        <f t="shared" si="1"/>
        <v>1252.8366657239615</v>
      </c>
      <c r="AE60">
        <f>'IDT-1'!F60</f>
        <v>0</v>
      </c>
      <c r="AF60" s="24"/>
      <c r="AG60">
        <f t="shared" si="2"/>
        <v>1252.8366657239615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-45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7.7030400000000006</v>
      </c>
      <c r="E61">
        <f>GT_NG!T61</f>
        <v>10.912817709756762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57.357853855651577</v>
      </c>
      <c r="J61">
        <f>Bawana_RLNG!T61</f>
        <v>0</v>
      </c>
      <c r="K61">
        <f>Bawana_Spot!T61</f>
        <v>0.38000000000000006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452.93141753906116</v>
      </c>
      <c r="P61" s="36">
        <v>77.69</v>
      </c>
      <c r="Q61" s="36">
        <v>26.63</v>
      </c>
      <c r="R61" s="38">
        <v>23.7</v>
      </c>
      <c r="S61" s="38">
        <v>0</v>
      </c>
      <c r="T61" s="37">
        <f>SUMPRODUCT(LTA!J61:AN61,LTA!J$101:AN$101,LTA!J$105:AN$105)</f>
        <v>105.46000000000001</v>
      </c>
      <c r="U61" s="37">
        <f>SUMPRODUCT(LTA!J61:AN61,LTA!J$102:AN$102,LTA!J$105:AN$105)</f>
        <v>541.62876599999993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1.47</v>
      </c>
      <c r="AB61" s="75">
        <f>-STOA!P61</f>
        <v>0</v>
      </c>
      <c r="AC61">
        <f t="shared" si="0"/>
        <v>11.308103027873106</v>
      </c>
      <c r="AD61">
        <f t="shared" si="1"/>
        <v>1254.5557920765964</v>
      </c>
      <c r="AE61">
        <f>'IDT-1'!F61</f>
        <v>0</v>
      </c>
      <c r="AF61" s="24"/>
      <c r="AG61">
        <f t="shared" si="2"/>
        <v>1254.5557920765964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-40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7.7030400000000006</v>
      </c>
      <c r="E62">
        <f>GT_NG!T62</f>
        <v>10.912817709756762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57.357853855651577</v>
      </c>
      <c r="J62">
        <f>Bawana_RLNG!T62</f>
        <v>0</v>
      </c>
      <c r="K62">
        <f>Bawana_Spot!T62</f>
        <v>0.38000000000000006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457.0803605674738</v>
      </c>
      <c r="P62" s="36">
        <v>77.69</v>
      </c>
      <c r="Q62" s="36">
        <v>26.63</v>
      </c>
      <c r="R62" s="38">
        <v>23.7</v>
      </c>
      <c r="S62" s="38">
        <v>0</v>
      </c>
      <c r="T62" s="37">
        <f>SUMPRODUCT(LTA!J62:AN62,LTA!J$101:AN$101,LTA!J$105:AN$105)</f>
        <v>100.53999999999999</v>
      </c>
      <c r="U62" s="37">
        <f>SUMPRODUCT(LTA!J62:AN62,LTA!J$102:AN$102,LTA!J$105:AN$105)</f>
        <v>533.84238399999992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1.47</v>
      </c>
      <c r="AB62" s="75">
        <f>-STOA!P62</f>
        <v>0</v>
      </c>
      <c r="AC62">
        <f t="shared" si="0"/>
        <v>11.066797386013992</v>
      </c>
      <c r="AD62">
        <f t="shared" si="1"/>
        <v>1266.2396587468681</v>
      </c>
      <c r="AE62">
        <f>'IDT-1'!F62</f>
        <v>0</v>
      </c>
      <c r="AF62" s="24"/>
      <c r="AG62">
        <f t="shared" si="2"/>
        <v>1266.2396587468681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7.7030400000000006</v>
      </c>
      <c r="E63">
        <f>GT_NG!T63</f>
        <v>10.904240381915193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57.357853855651577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460.06052204679918</v>
      </c>
      <c r="P63" s="36">
        <v>76.050000000000011</v>
      </c>
      <c r="Q63" s="36">
        <v>26.63</v>
      </c>
      <c r="R63" s="38">
        <v>23.7</v>
      </c>
      <c r="S63" s="38">
        <v>0</v>
      </c>
      <c r="T63" s="37">
        <f>SUMPRODUCT(LTA!J63:AN63,LTA!J$101:AN$101,LTA!J$105:AN$105)</f>
        <v>97.56</v>
      </c>
      <c r="U63" s="37">
        <f>SUMPRODUCT(LTA!J63:AN63,LTA!J$102:AN$102,LTA!J$105:AN$105)</f>
        <v>519.40158199999996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1.38</v>
      </c>
      <c r="AB63" s="75">
        <f>-STOA!P63</f>
        <v>0</v>
      </c>
      <c r="AC63">
        <f t="shared" si="0"/>
        <v>10.842988378837566</v>
      </c>
      <c r="AD63">
        <f t="shared" si="1"/>
        <v>1259.9042499055286</v>
      </c>
      <c r="AE63">
        <f>'IDT-1'!F63</f>
        <v>0</v>
      </c>
      <c r="AF63" s="24"/>
      <c r="AG63">
        <f t="shared" si="2"/>
        <v>1259.9042499055286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7.7030400000000006</v>
      </c>
      <c r="E64">
        <f>GT_NG!T64</f>
        <v>10.904240381915193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57.357853855651577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464.61877751838648</v>
      </c>
      <c r="P64" s="36">
        <v>74.78</v>
      </c>
      <c r="Q64" s="36">
        <v>26.63</v>
      </c>
      <c r="R64" s="38">
        <v>23.7</v>
      </c>
      <c r="S64" s="38">
        <v>0</v>
      </c>
      <c r="T64" s="37">
        <f>SUMPRODUCT(LTA!J64:AN64,LTA!J$101:AN$101,LTA!J$105:AN$105)</f>
        <v>91.67</v>
      </c>
      <c r="U64" s="37">
        <f>SUMPRODUCT(LTA!J64:AN64,LTA!J$102:AN$102,LTA!J$105:AN$105)</f>
        <v>505.37440799999996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1.38</v>
      </c>
      <c r="AB64" s="75">
        <f>-STOA!P64</f>
        <v>0</v>
      </c>
      <c r="AC64">
        <f t="shared" si="0"/>
        <v>10.618593885950007</v>
      </c>
      <c r="AD64">
        <f t="shared" si="1"/>
        <v>1253.4997258700032</v>
      </c>
      <c r="AE64">
        <f>'IDT-1'!F64</f>
        <v>0</v>
      </c>
      <c r="AF64" s="24"/>
      <c r="AG64">
        <f t="shared" si="2"/>
        <v>1253.4997258700032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7.7030400000000006</v>
      </c>
      <c r="E65">
        <f>GT_NG!T65</f>
        <v>10.904240381915193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57.357853855651577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509.75120327878426</v>
      </c>
      <c r="P65" s="36">
        <v>74.78</v>
      </c>
      <c r="Q65" s="36">
        <v>26.63</v>
      </c>
      <c r="R65" s="38">
        <v>23.7</v>
      </c>
      <c r="S65" s="38">
        <v>0</v>
      </c>
      <c r="T65" s="37">
        <f>SUMPRODUCT(LTA!J65:AN65,LTA!J$101:AN$101,LTA!J$105:AN$105)</f>
        <v>86.77</v>
      </c>
      <c r="U65" s="37">
        <f>SUMPRODUCT(LTA!J65:AN65,LTA!J$102:AN$102,LTA!J$105:AN$105)</f>
        <v>491.81465800000001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1.38</v>
      </c>
      <c r="AB65" s="75">
        <f>-STOA!P65</f>
        <v>0</v>
      </c>
      <c r="AC65">
        <f t="shared" si="0"/>
        <v>10.969711728210685</v>
      </c>
      <c r="AD65">
        <f t="shared" si="1"/>
        <v>1264.8212837881404</v>
      </c>
      <c r="AE65">
        <f>'IDT-1'!F65</f>
        <v>0</v>
      </c>
      <c r="AF65" s="24"/>
      <c r="AG65">
        <f t="shared" si="2"/>
        <v>1264.8212837881404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-15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7.7030400000000006</v>
      </c>
      <c r="E66">
        <f>GT_NG!T66</f>
        <v>10.904240381915193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57.357853855651577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510.29465577311328</v>
      </c>
      <c r="P66" s="36">
        <v>71.400000000000006</v>
      </c>
      <c r="Q66" s="36">
        <v>26.633580263511696</v>
      </c>
      <c r="R66" s="38">
        <v>23.7</v>
      </c>
      <c r="S66" s="38">
        <v>0</v>
      </c>
      <c r="T66" s="37">
        <f>SUMPRODUCT(LTA!J66:AN66,LTA!J$101:AN$101,LTA!J$105:AN$105)</f>
        <v>77.710000000000008</v>
      </c>
      <c r="U66" s="37">
        <f>SUMPRODUCT(LTA!J66:AN66,LTA!J$102:AN$102,LTA!J$105:AN$105)</f>
        <v>478.95630600000004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1.38</v>
      </c>
      <c r="AB66" s="75">
        <f>-STOA!P66</f>
        <v>0</v>
      </c>
      <c r="AC66">
        <f t="shared" si="0"/>
        <v>10.634733280703212</v>
      </c>
      <c r="AD66">
        <f t="shared" si="1"/>
        <v>1255.4049429934889</v>
      </c>
      <c r="AE66">
        <f>'IDT-1'!F66</f>
        <v>0</v>
      </c>
      <c r="AF66" s="24"/>
      <c r="AG66">
        <f t="shared" si="2"/>
        <v>1255.4049429934889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7.7030400000000006</v>
      </c>
      <c r="E67">
        <f>GT_NG!T67</f>
        <v>10.904240381915193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57.357853855651577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514.61292095670262</v>
      </c>
      <c r="P67" s="36">
        <v>74.777128925746737</v>
      </c>
      <c r="Q67" s="36">
        <v>26.633580263511696</v>
      </c>
      <c r="R67" s="38">
        <v>23.7</v>
      </c>
      <c r="S67" s="38">
        <v>0</v>
      </c>
      <c r="T67" s="37">
        <f>SUMPRODUCT(LTA!J67:AN67,LTA!J$101:AN$101,LTA!J$105:AN$105)</f>
        <v>70.38</v>
      </c>
      <c r="U67" s="37">
        <f>SUMPRODUCT(LTA!J67:AN67,LTA!J$102:AN$102,LTA!J$105:AN$105)</f>
        <v>467.95765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1.47</v>
      </c>
      <c r="AB67" s="75">
        <f>-STOA!P67</f>
        <v>0</v>
      </c>
      <c r="AC67">
        <f t="shared" si="0"/>
        <v>10.715593035319417</v>
      </c>
      <c r="AD67">
        <f t="shared" si="1"/>
        <v>1224.7808213482085</v>
      </c>
      <c r="AE67">
        <f>'IDT-1'!F67</f>
        <v>0</v>
      </c>
      <c r="AF67" s="24"/>
      <c r="AG67">
        <f t="shared" si="2"/>
        <v>1224.7808213482085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-20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7.7030400000000006</v>
      </c>
      <c r="E68">
        <f>GT_NG!T68</f>
        <v>10.904240381915193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57.357853855651577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515.31148379972115</v>
      </c>
      <c r="P68" s="36">
        <v>74.777128925746737</v>
      </c>
      <c r="Q68" s="36">
        <v>26.633580263511696</v>
      </c>
      <c r="R68" s="38">
        <v>23.46</v>
      </c>
      <c r="S68" s="38">
        <v>0</v>
      </c>
      <c r="T68" s="37">
        <f>SUMPRODUCT(LTA!J68:AN68,LTA!J$101:AN$101,LTA!J$105:AN$105)</f>
        <v>61.87</v>
      </c>
      <c r="U68" s="37">
        <f>SUMPRODUCT(LTA!J68:AN68,LTA!J$102:AN$102,LTA!J$105:AN$105)</f>
        <v>457.70991199999997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1.47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10.477168386751879</v>
      </c>
      <c r="AD68">
        <f t="shared" ref="AD68:AD98" si="4">SUM(B68:AB68,AI68:AT68)-AC68</f>
        <v>1216.7200708397945</v>
      </c>
      <c r="AE68">
        <f>'IDT-1'!F68</f>
        <v>0</v>
      </c>
      <c r="AF68" s="24"/>
      <c r="AG68">
        <f t="shared" ref="AG68:AG98" si="5">SUM(AD68:AF68)</f>
        <v>1216.7200708397945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7.7030400000000006</v>
      </c>
      <c r="E69">
        <f>GT_NG!T69</f>
        <v>10.904240381915193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57.357853855651577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567.15045290679541</v>
      </c>
      <c r="P69" s="36">
        <v>74.777128925746737</v>
      </c>
      <c r="Q69" s="36">
        <v>26.633580263511696</v>
      </c>
      <c r="R69" s="38">
        <v>18.04</v>
      </c>
      <c r="S69" s="38">
        <v>0</v>
      </c>
      <c r="T69" s="37">
        <f>SUMPRODUCT(LTA!J69:AN69,LTA!J$101:AN$101,LTA!J$105:AN$105)</f>
        <v>53.42</v>
      </c>
      <c r="U69" s="37">
        <f>SUMPRODUCT(LTA!J69:AN69,LTA!J$102:AN$102,LTA!J$105:AN$105)</f>
        <v>451.31244200000003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1.47</v>
      </c>
      <c r="AB69" s="75">
        <f>-STOA!P69</f>
        <v>0</v>
      </c>
      <c r="AC69">
        <f t="shared" si="3"/>
        <v>11.165926865495756</v>
      </c>
      <c r="AD69">
        <f t="shared" si="4"/>
        <v>1197.6028114681249</v>
      </c>
      <c r="AE69">
        <f>'IDT-1'!F69</f>
        <v>0</v>
      </c>
      <c r="AF69" s="24"/>
      <c r="AG69">
        <f t="shared" si="5"/>
        <v>1197.6028114681249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7.7030400000000006</v>
      </c>
      <c r="E70">
        <f>GT_NG!T70</f>
        <v>10.904240381915193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57.357853855651577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647.91078335776524</v>
      </c>
      <c r="P70" s="36">
        <v>74.777128925746737</v>
      </c>
      <c r="Q70" s="36">
        <v>26.633580263511696</v>
      </c>
      <c r="R70" s="38">
        <v>12.97</v>
      </c>
      <c r="S70" s="38">
        <v>0</v>
      </c>
      <c r="T70" s="37">
        <f>SUMPRODUCT(LTA!J70:AN70,LTA!J$101:AN$101,LTA!J$105:AN$105)</f>
        <v>43.08</v>
      </c>
      <c r="U70" s="37">
        <f>SUMPRODUCT(LTA!J70:AN70,LTA!J$102:AN$102,LTA!J$105:AN$105)</f>
        <v>438.63439599999998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1.47</v>
      </c>
      <c r="AB70" s="75">
        <f>-STOA!P70</f>
        <v>0</v>
      </c>
      <c r="AC70">
        <f t="shared" si="3"/>
        <v>11.989576152503911</v>
      </c>
      <c r="AD70">
        <f t="shared" si="4"/>
        <v>1204.4514466320866</v>
      </c>
      <c r="AE70">
        <f>'IDT-1'!F70</f>
        <v>0</v>
      </c>
      <c r="AF70" s="24"/>
      <c r="AG70">
        <f t="shared" si="5"/>
        <v>1204.4514466320866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-105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7.7030400000000006</v>
      </c>
      <c r="E71">
        <f>GT_NG!T71</f>
        <v>10.904240381915193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69.607280965587279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665.87746573995241</v>
      </c>
      <c r="P71" s="36">
        <v>74.777128925746737</v>
      </c>
      <c r="Q71" s="36">
        <v>26.63</v>
      </c>
      <c r="R71" s="38">
        <v>7.25</v>
      </c>
      <c r="S71" s="38">
        <v>0</v>
      </c>
      <c r="T71" s="37">
        <f>SUMPRODUCT(LTA!J71:AN71,LTA!J$101:AN$101,LTA!J$105:AN$105)</f>
        <v>31.95</v>
      </c>
      <c r="U71" s="37">
        <f>SUMPRODUCT(LTA!J71:AN71,LTA!J$102:AN$102,LTA!J$105:AN$105)</f>
        <v>427.57312000000002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-89</v>
      </c>
      <c r="AA71" s="75">
        <f>STOA!J71</f>
        <v>1.38</v>
      </c>
      <c r="AB71" s="75">
        <f>-STOA!P71</f>
        <v>0</v>
      </c>
      <c r="AC71">
        <f t="shared" si="3"/>
        <v>11.999679521899356</v>
      </c>
      <c r="AD71">
        <f t="shared" si="4"/>
        <v>1207.6525964913023</v>
      </c>
      <c r="AE71">
        <f>'IDT-1'!F71</f>
        <v>0</v>
      </c>
      <c r="AF71" s="24"/>
      <c r="AG71">
        <f t="shared" si="5"/>
        <v>1207.6525964913023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-15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7.7030400000000006</v>
      </c>
      <c r="E72">
        <f>GT_NG!T72</f>
        <v>10.904240381915193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69.607280965587279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683.59561903772646</v>
      </c>
      <c r="P72" s="36">
        <v>74.777128925746737</v>
      </c>
      <c r="Q72" s="36">
        <v>26.63</v>
      </c>
      <c r="R72" s="38">
        <v>2.5425450901803606</v>
      </c>
      <c r="S72" s="38">
        <v>0</v>
      </c>
      <c r="T72" s="37">
        <f>SUMPRODUCT(LTA!J72:AN72,LTA!J$101:AN$101,LTA!J$105:AN$105)</f>
        <v>20.93</v>
      </c>
      <c r="U72" s="37">
        <f>SUMPRODUCT(LTA!J72:AN72,LTA!J$102:AN$102,LTA!J$105:AN$105)</f>
        <v>419.45800400000002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-72</v>
      </c>
      <c r="AA72" s="75">
        <f>STOA!J72</f>
        <v>1.38</v>
      </c>
      <c r="AB72" s="75">
        <f>-STOA!P72</f>
        <v>0</v>
      </c>
      <c r="AC72">
        <f t="shared" si="3"/>
        <v>11.80422473263506</v>
      </c>
      <c r="AD72">
        <f t="shared" si="4"/>
        <v>1218.7236336685212</v>
      </c>
      <c r="AE72">
        <f>'IDT-1'!F72</f>
        <v>0</v>
      </c>
      <c r="AF72" s="24"/>
      <c r="AG72">
        <f t="shared" si="5"/>
        <v>1218.7236336685212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-15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7.7030400000000006</v>
      </c>
      <c r="E73">
        <f>GT_NG!T73</f>
        <v>10.904240381915193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69.607280965587279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712.8854237221949</v>
      </c>
      <c r="P73" s="36">
        <v>74.777128925746737</v>
      </c>
      <c r="Q73" s="36">
        <v>26.63</v>
      </c>
      <c r="R73" s="38">
        <v>0.65253906249999993</v>
      </c>
      <c r="S73" s="38">
        <v>0</v>
      </c>
      <c r="T73" s="37">
        <f>SUMPRODUCT(LTA!J73:AN73,LTA!J$101:AN$101,LTA!J$105:AN$105)</f>
        <v>11.03</v>
      </c>
      <c r="U73" s="37">
        <f>SUMPRODUCT(LTA!J73:AN73,LTA!J$102:AN$102,LTA!J$105:AN$105)</f>
        <v>412.930182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-78</v>
      </c>
      <c r="AA73" s="75">
        <f>STOA!J73</f>
        <v>1.38</v>
      </c>
      <c r="AB73" s="75">
        <f>-STOA!P73</f>
        <v>0</v>
      </c>
      <c r="AC73">
        <f t="shared" si="3"/>
        <v>11.981848917028078</v>
      </c>
      <c r="AD73">
        <f t="shared" si="4"/>
        <v>1257.767986140916</v>
      </c>
      <c r="AE73">
        <f>'IDT-1'!F73</f>
        <v>0</v>
      </c>
      <c r="AF73" s="24"/>
      <c r="AG73">
        <f t="shared" si="5"/>
        <v>1257.767986140916</v>
      </c>
      <c r="AI73" s="34">
        <f>PXIL!J73</f>
        <v>0</v>
      </c>
      <c r="AJ73" s="34">
        <f>PXIL!P73</f>
        <v>0</v>
      </c>
      <c r="AK73" s="34">
        <f>RTM_IEX!J73</f>
        <v>19.25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7.7030400000000006</v>
      </c>
      <c r="E74">
        <f>GT_NG!T74</f>
        <v>10.904240381915193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69.607280965587279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719.5913448309027</v>
      </c>
      <c r="P74" s="36">
        <v>74.777128925746737</v>
      </c>
      <c r="Q74" s="36">
        <v>26.63</v>
      </c>
      <c r="R74" s="38">
        <v>0</v>
      </c>
      <c r="S74" s="38">
        <v>0</v>
      </c>
      <c r="T74" s="37">
        <f>SUMPRODUCT(LTA!J74:AN74,LTA!J$101:AN$101,LTA!J$105:AN$105)</f>
        <v>5.46</v>
      </c>
      <c r="U74" s="37">
        <f>SUMPRODUCT(LTA!J74:AN74,LTA!J$102:AN$102,LTA!J$105:AN$105)</f>
        <v>407.627252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-57</v>
      </c>
      <c r="AA74" s="75">
        <f>STOA!J74</f>
        <v>1.38</v>
      </c>
      <c r="AB74" s="75">
        <f>-STOA!P74</f>
        <v>0</v>
      </c>
      <c r="AC74">
        <f t="shared" si="3"/>
        <v>11.748770401993553</v>
      </c>
      <c r="AD74">
        <f t="shared" si="4"/>
        <v>1272.4315167021584</v>
      </c>
      <c r="AE74">
        <f>'IDT-1'!F74</f>
        <v>0</v>
      </c>
      <c r="AF74" s="24"/>
      <c r="AG74">
        <f t="shared" si="5"/>
        <v>1272.4315167021584</v>
      </c>
      <c r="AI74" s="34">
        <f>PXIL!J74</f>
        <v>0</v>
      </c>
      <c r="AJ74" s="34">
        <f>PXIL!P74</f>
        <v>0</v>
      </c>
      <c r="AK74" s="34">
        <f>RTM_IEX!J74</f>
        <v>17.5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7.7030400000000006</v>
      </c>
      <c r="E75">
        <f>GT_NG!T75</f>
        <v>10.996910980061781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69.607280965587279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718.49146170589574</v>
      </c>
      <c r="P75" s="36">
        <v>74.777128925746737</v>
      </c>
      <c r="Q75" s="36">
        <v>26.63</v>
      </c>
      <c r="R75" s="38">
        <v>0</v>
      </c>
      <c r="S75" s="38">
        <v>0</v>
      </c>
      <c r="T75" s="37">
        <f>SUMPRODUCT(LTA!J75:AN75,LTA!J$101:AN$101,LTA!J$105:AN$105)</f>
        <v>0.11</v>
      </c>
      <c r="U75" s="37">
        <f>SUMPRODUCT(LTA!J75:AN75,LTA!J$102:AN$102,LTA!J$105:AN$105)</f>
        <v>404.75296999999995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-19</v>
      </c>
      <c r="AA75" s="75">
        <f>STOA!J75</f>
        <v>1.47</v>
      </c>
      <c r="AB75" s="75">
        <f>-STOA!P75</f>
        <v>0</v>
      </c>
      <c r="AC75">
        <f t="shared" si="3"/>
        <v>11.23138585442214</v>
      </c>
      <c r="AD75">
        <f t="shared" si="4"/>
        <v>1287.6774067228694</v>
      </c>
      <c r="AE75">
        <f>'IDT-1'!F75</f>
        <v>-12.109</v>
      </c>
      <c r="AF75" s="24"/>
      <c r="AG75">
        <f t="shared" si="5"/>
        <v>1275.5684067228694</v>
      </c>
      <c r="AI75" s="34">
        <f>PXIL!J75</f>
        <v>0</v>
      </c>
      <c r="AJ75" s="34">
        <f>PXIL!P75</f>
        <v>0</v>
      </c>
      <c r="AK75" s="34">
        <f>RTM_IEX!J75</f>
        <v>3.37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7.7030400000000006</v>
      </c>
      <c r="E76">
        <f>GT_NG!T76</f>
        <v>10.996910980061781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69.607280965587279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718.49146170589574</v>
      </c>
      <c r="P76" s="36">
        <v>74.777128925746737</v>
      </c>
      <c r="Q76" s="36">
        <v>26.63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403.63999999999993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1.47</v>
      </c>
      <c r="AB76" s="75">
        <f>-STOA!P76</f>
        <v>0</v>
      </c>
      <c r="AC76">
        <f t="shared" si="3"/>
        <v>11.047224909649248</v>
      </c>
      <c r="AD76">
        <f t="shared" si="4"/>
        <v>1304.0985976676423</v>
      </c>
      <c r="AE76">
        <f>'IDT-1'!F76</f>
        <v>-18.388999999999999</v>
      </c>
      <c r="AF76" s="24"/>
      <c r="AG76">
        <f t="shared" si="5"/>
        <v>1285.7095976676424</v>
      </c>
      <c r="AI76" s="34">
        <f>PXIL!J76</f>
        <v>0</v>
      </c>
      <c r="AJ76" s="34">
        <f>PXIL!P76</f>
        <v>0</v>
      </c>
      <c r="AK76" s="34">
        <f>RTM_IEX!J76</f>
        <v>1.83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7.7030400000000006</v>
      </c>
      <c r="E77">
        <f>GT_NG!T77</f>
        <v>10.996910980061781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69.607280965587279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727.78242608089568</v>
      </c>
      <c r="P77" s="36">
        <v>74.777128925746737</v>
      </c>
      <c r="Q77" s="36">
        <v>26.63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400.00999999999993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1.47</v>
      </c>
      <c r="AB77" s="75">
        <f>-STOA!P77</f>
        <v>0</v>
      </c>
      <c r="AC77">
        <f t="shared" si="3"/>
        <v>11.079405010399247</v>
      </c>
      <c r="AD77">
        <f t="shared" si="4"/>
        <v>1307.897381941892</v>
      </c>
      <c r="AE77">
        <f>'IDT-1'!F77</f>
        <v>-17.561</v>
      </c>
      <c r="AF77" s="24"/>
      <c r="AG77">
        <f t="shared" si="5"/>
        <v>1290.3363819418921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7.7030400000000006</v>
      </c>
      <c r="E78">
        <f>GT_NG!T78</f>
        <v>10.996910980061781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69.607280965587279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723.50226163885452</v>
      </c>
      <c r="P78" s="36">
        <v>74.777128925746737</v>
      </c>
      <c r="Q78" s="36">
        <v>26.63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399.67999999999995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1.47</v>
      </c>
      <c r="AB78" s="75">
        <f>-STOA!P78</f>
        <v>0</v>
      </c>
      <c r="AC78">
        <f t="shared" si="3"/>
        <v>11.051935629086103</v>
      </c>
      <c r="AD78">
        <f t="shared" si="4"/>
        <v>1304.6546868811643</v>
      </c>
      <c r="AE78">
        <f>'IDT-1'!F78</f>
        <v>-12.420999999999999</v>
      </c>
      <c r="AF78" s="24"/>
      <c r="AG78">
        <f t="shared" si="5"/>
        <v>1292.2336868811642</v>
      </c>
      <c r="AI78" s="34">
        <f>PXIL!J78</f>
        <v>0</v>
      </c>
      <c r="AJ78" s="34">
        <f>PXIL!P78</f>
        <v>0</v>
      </c>
      <c r="AK78" s="34">
        <f>RTM_IEX!J78</f>
        <v>1.34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7.7030400000000006</v>
      </c>
      <c r="E79">
        <f>GT_NG!T79</f>
        <v>10.996910980061781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679.4166506225971</v>
      </c>
      <c r="P79" s="36">
        <v>74.777128925746737</v>
      </c>
      <c r="Q79" s="36">
        <v>26.63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399.50999999999993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4.8600000000000003</v>
      </c>
      <c r="Z79" s="34">
        <f>IEX!P79</f>
        <v>0</v>
      </c>
      <c r="AA79" s="75">
        <f>STOA!J79</f>
        <v>1.47</v>
      </c>
      <c r="AB79" s="75">
        <f>-STOA!P79</f>
        <v>0</v>
      </c>
      <c r="AC79">
        <f t="shared" si="3"/>
        <v>10.76931249654954</v>
      </c>
      <c r="AD79">
        <f t="shared" si="4"/>
        <v>1271.2916989974433</v>
      </c>
      <c r="AE79">
        <f>'IDT-1'!F79</f>
        <v>0</v>
      </c>
      <c r="AF79" s="24"/>
      <c r="AG79">
        <f t="shared" si="5"/>
        <v>1271.2916989974433</v>
      </c>
      <c r="AI79" s="34">
        <f>PXIL!J79</f>
        <v>0</v>
      </c>
      <c r="AJ79" s="34">
        <f>PXIL!P79</f>
        <v>0</v>
      </c>
      <c r="AK79" s="34">
        <f>RTM_IEX!J79</f>
        <v>7.09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7.7030400000000006</v>
      </c>
      <c r="E80">
        <f>GT_NG!T80</f>
        <v>10.996910980061781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658.83748719609048</v>
      </c>
      <c r="P80" s="36">
        <v>74.777128925746737</v>
      </c>
      <c r="Q80" s="36">
        <v>26.63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399.34999999999997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8.08</v>
      </c>
      <c r="Z80" s="34">
        <f>IEX!P80</f>
        <v>0</v>
      </c>
      <c r="AA80" s="75">
        <f>STOA!J80</f>
        <v>1.47</v>
      </c>
      <c r="AB80" s="75">
        <f>-STOA!P80</f>
        <v>0</v>
      </c>
      <c r="AC80">
        <f t="shared" si="3"/>
        <v>10.665579523766883</v>
      </c>
      <c r="AD80">
        <f t="shared" si="4"/>
        <v>1259.0462685437194</v>
      </c>
      <c r="AE80">
        <f>'IDT-1'!F80</f>
        <v>0</v>
      </c>
      <c r="AF80" s="24"/>
      <c r="AG80">
        <f t="shared" si="5"/>
        <v>1259.0462685437194</v>
      </c>
      <c r="AI80" s="34">
        <f>PXIL!J80</f>
        <v>0</v>
      </c>
      <c r="AJ80" s="34">
        <f>PXIL!P80</f>
        <v>0</v>
      </c>
      <c r="AK80" s="34">
        <f>RTM_IEX!J80</f>
        <v>12.26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7.7030400000000006</v>
      </c>
      <c r="E81">
        <f>GT_NG!T81</f>
        <v>10.996910980061781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642.71939764590297</v>
      </c>
      <c r="P81" s="36">
        <v>74.777128925746737</v>
      </c>
      <c r="Q81" s="36">
        <v>26.63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399.67999999999995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9.15</v>
      </c>
      <c r="Z81" s="34">
        <f>IEX!P81</f>
        <v>0</v>
      </c>
      <c r="AA81" s="75">
        <f>STOA!J81</f>
        <v>1.47</v>
      </c>
      <c r="AB81" s="75">
        <f>-STOA!P81</f>
        <v>0</v>
      </c>
      <c r="AC81">
        <f t="shared" si="3"/>
        <v>10.507759571545311</v>
      </c>
      <c r="AD81">
        <f t="shared" si="4"/>
        <v>1240.4159989457535</v>
      </c>
      <c r="AE81">
        <f>'IDT-1'!F81</f>
        <v>0</v>
      </c>
      <c r="AF81" s="24"/>
      <c r="AG81">
        <f t="shared" si="5"/>
        <v>1240.4159989457535</v>
      </c>
      <c r="AI81" s="34">
        <f>PXIL!J81</f>
        <v>0</v>
      </c>
      <c r="AJ81" s="34">
        <f>PXIL!P81</f>
        <v>0</v>
      </c>
      <c r="AK81" s="34">
        <f>RTM_IEX!J81</f>
        <v>8.19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7.7030400000000006</v>
      </c>
      <c r="E82">
        <f>GT_NG!T82</f>
        <v>10.996910980061781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632.66127264590295</v>
      </c>
      <c r="P82" s="36">
        <v>74.777128925746737</v>
      </c>
      <c r="Q82" s="36">
        <v>26.63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400.00999999999993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2.69</v>
      </c>
      <c r="Z82" s="34">
        <f>IEX!P82</f>
        <v>0</v>
      </c>
      <c r="AA82" s="75">
        <f>STOA!J82</f>
        <v>1.47</v>
      </c>
      <c r="AB82" s="75">
        <f>-STOA!P82</f>
        <v>0</v>
      </c>
      <c r="AC82">
        <f t="shared" si="3"/>
        <v>10.302983321545309</v>
      </c>
      <c r="AD82">
        <f t="shared" si="4"/>
        <v>1216.2426501957534</v>
      </c>
      <c r="AE82">
        <f>'IDT-1'!F82</f>
        <v>0</v>
      </c>
      <c r="AF82" s="24"/>
      <c r="AG82">
        <f t="shared" si="5"/>
        <v>1216.2426501957534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7.7030400000000006</v>
      </c>
      <c r="E83">
        <f>GT_NG!T83</f>
        <v>10.996910980061781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633.48186195271307</v>
      </c>
      <c r="P83" s="36">
        <v>74.777128925746737</v>
      </c>
      <c r="Q83" s="36">
        <v>26.63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396.67999999999995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1.47</v>
      </c>
      <c r="AB83" s="75">
        <f>-STOA!P83</f>
        <v>0</v>
      </c>
      <c r="AC83">
        <f t="shared" si="3"/>
        <v>10.289716271722515</v>
      </c>
      <c r="AD83">
        <f t="shared" si="4"/>
        <v>1214.6765065523864</v>
      </c>
      <c r="AE83">
        <f>'IDT-1'!F83</f>
        <v>-24.81</v>
      </c>
      <c r="AF83" s="24"/>
      <c r="AG83">
        <f t="shared" si="5"/>
        <v>1189.8665065523865</v>
      </c>
      <c r="AI83" s="34">
        <f>PXIL!J83</f>
        <v>0</v>
      </c>
      <c r="AJ83" s="34">
        <f>PXIL!P83</f>
        <v>0</v>
      </c>
      <c r="AK83" s="34">
        <f>RTM_IEX!J83</f>
        <v>3.62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7.7030400000000006</v>
      </c>
      <c r="E84">
        <f>GT_NG!T84</f>
        <v>10.996910980061781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644.40282007771305</v>
      </c>
      <c r="P84" s="36">
        <v>74.777128925746737</v>
      </c>
      <c r="Q84" s="36">
        <v>26.63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396.67999999999995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1.47</v>
      </c>
      <c r="AB84" s="75">
        <f>-STOA!P84</f>
        <v>0</v>
      </c>
      <c r="AC84">
        <f t="shared" si="3"/>
        <v>10.380024319972513</v>
      </c>
      <c r="AD84">
        <f t="shared" si="4"/>
        <v>1225.3371566291362</v>
      </c>
      <c r="AE84">
        <f>'IDT-1'!F84</f>
        <v>-58.5</v>
      </c>
      <c r="AF84" s="24"/>
      <c r="AG84">
        <f t="shared" si="5"/>
        <v>1166.8371566291362</v>
      </c>
      <c r="AI84" s="34">
        <f>PXIL!J84</f>
        <v>0</v>
      </c>
      <c r="AJ84" s="34">
        <f>PXIL!P84</f>
        <v>0</v>
      </c>
      <c r="AK84" s="34">
        <f>RTM_IEX!J84</f>
        <v>3.45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7.7030400000000006</v>
      </c>
      <c r="E85">
        <f>GT_NG!T85</f>
        <v>10.996910980061781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644.40282007771305</v>
      </c>
      <c r="P85" s="36">
        <v>74.777128925746737</v>
      </c>
      <c r="Q85" s="36">
        <v>26.63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396.67999999999995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1.47</v>
      </c>
      <c r="AB85" s="75">
        <f>-STOA!P85</f>
        <v>0</v>
      </c>
      <c r="AC85">
        <f t="shared" si="3"/>
        <v>10.420848319972512</v>
      </c>
      <c r="AD85">
        <f t="shared" si="4"/>
        <v>1230.1563326291362</v>
      </c>
      <c r="AE85">
        <f>'IDT-1'!F85</f>
        <v>-93.16</v>
      </c>
      <c r="AF85" s="24"/>
      <c r="AG85">
        <f t="shared" si="5"/>
        <v>1136.9963326291361</v>
      </c>
      <c r="AI85" s="34">
        <f>PXIL!J85</f>
        <v>0</v>
      </c>
      <c r="AJ85" s="34">
        <f>PXIL!P85</f>
        <v>0</v>
      </c>
      <c r="AK85" s="34">
        <f>RTM_IEX!J85</f>
        <v>8.31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7.7030400000000006</v>
      </c>
      <c r="E86">
        <f>GT_NG!T86</f>
        <v>10.996910980061781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633.48186195271307</v>
      </c>
      <c r="P86" s="36">
        <v>74.777128925746737</v>
      </c>
      <c r="Q86" s="36">
        <v>26.63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396.67999999999995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-48</v>
      </c>
      <c r="AA86" s="75">
        <f>STOA!J86</f>
        <v>1.47</v>
      </c>
      <c r="AB86" s="75">
        <f>-STOA!P86</f>
        <v>0</v>
      </c>
      <c r="AC86">
        <f t="shared" si="3"/>
        <v>10.759247842517192</v>
      </c>
      <c r="AD86">
        <f t="shared" si="4"/>
        <v>1173.6969749815917</v>
      </c>
      <c r="AE86">
        <f>'IDT-1'!F86</f>
        <v>-87.072000000000003</v>
      </c>
      <c r="AF86" s="24"/>
      <c r="AG86">
        <f t="shared" si="5"/>
        <v>1086.6249749815915</v>
      </c>
      <c r="AI86" s="34">
        <f>PXIL!J86</f>
        <v>0</v>
      </c>
      <c r="AJ86" s="34">
        <f>PXIL!P86</f>
        <v>0</v>
      </c>
      <c r="AK86" s="34">
        <f>RTM_IEX!J86</f>
        <v>11.11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7.7030400000000006</v>
      </c>
      <c r="E87">
        <f>GT_NG!T87</f>
        <v>11.245981905268762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629.49174148742804</v>
      </c>
      <c r="P87" s="36">
        <v>74.777128925746737</v>
      </c>
      <c r="Q87" s="36">
        <v>26.63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396.62999999999994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-99</v>
      </c>
      <c r="AA87" s="75">
        <f>STOA!J87</f>
        <v>1.38</v>
      </c>
      <c r="AB87" s="75">
        <f>-STOA!P87</f>
        <v>0</v>
      </c>
      <c r="AC87">
        <f t="shared" si="3"/>
        <v>11.217812070349877</v>
      </c>
      <c r="AD87">
        <f t="shared" si="4"/>
        <v>1125.3973612136811</v>
      </c>
      <c r="AE87">
        <f>'IDT-1'!F87</f>
        <v>-77.846000000000004</v>
      </c>
      <c r="AF87" s="24"/>
      <c r="AG87">
        <f t="shared" si="5"/>
        <v>1047.551361213681</v>
      </c>
      <c r="AI87" s="34">
        <f>PXIL!J87</f>
        <v>0</v>
      </c>
      <c r="AJ87" s="34">
        <f>PXIL!P87</f>
        <v>0</v>
      </c>
      <c r="AK87" s="34">
        <f>RTM_IEX!J87</f>
        <v>18.149999999999999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7.7030400000000006</v>
      </c>
      <c r="E88">
        <f>GT_NG!T88</f>
        <v>11.245981905268762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629.49174148742804</v>
      </c>
      <c r="P88" s="36">
        <v>74.777128925746737</v>
      </c>
      <c r="Q88" s="36">
        <v>26.63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396.62999999999994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-89</v>
      </c>
      <c r="AA88" s="75">
        <f>STOA!J88</f>
        <v>1.38</v>
      </c>
      <c r="AB88" s="75">
        <f>-STOA!P88</f>
        <v>0</v>
      </c>
      <c r="AC88">
        <f t="shared" si="3"/>
        <v>11.009452493100987</v>
      </c>
      <c r="AD88">
        <f t="shared" si="4"/>
        <v>1120.88572079093</v>
      </c>
      <c r="AE88">
        <f>'IDT-1'!F88</f>
        <v>-68.62</v>
      </c>
      <c r="AF88" s="24"/>
      <c r="AG88">
        <f t="shared" si="5"/>
        <v>1052.2657207909301</v>
      </c>
      <c r="AI88" s="34">
        <f>PXIL!J88</f>
        <v>0</v>
      </c>
      <c r="AJ88" s="34">
        <f>PXIL!P88</f>
        <v>0</v>
      </c>
      <c r="AK88" s="34">
        <f>RTM_IEX!J88</f>
        <v>3.43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7.7030400000000006</v>
      </c>
      <c r="E89">
        <f>GT_NG!T89</f>
        <v>11.245981905268762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640.39409464084065</v>
      </c>
      <c r="P89" s="36">
        <v>72.760000000000005</v>
      </c>
      <c r="Q89" s="36">
        <v>26.63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396.62999999999994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-93</v>
      </c>
      <c r="AA89" s="75">
        <f>STOA!J89</f>
        <v>1.38</v>
      </c>
      <c r="AB89" s="75">
        <f>-STOA!P89</f>
        <v>0</v>
      </c>
      <c r="AC89">
        <f t="shared" si="3"/>
        <v>11.275526477460495</v>
      </c>
      <c r="AD89">
        <f t="shared" si="4"/>
        <v>1100.0748710342361</v>
      </c>
      <c r="AE89">
        <f>'IDT-1'!F89</f>
        <v>-61.124000000000002</v>
      </c>
      <c r="AF89" s="24"/>
      <c r="AG89">
        <f t="shared" si="5"/>
        <v>1038.9508710342361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-22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7.7030400000000006</v>
      </c>
      <c r="E90">
        <f>GT_NG!T90</f>
        <v>11.245981905268762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640.35688408401529</v>
      </c>
      <c r="P90" s="36">
        <v>72.760000000000005</v>
      </c>
      <c r="Q90" s="36">
        <v>26.63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396.62999999999994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-148</v>
      </c>
      <c r="AA90" s="75">
        <f>STOA!J90</f>
        <v>1.38</v>
      </c>
      <c r="AB90" s="75">
        <f>-STOA!P90</f>
        <v>0</v>
      </c>
      <c r="AC90">
        <f t="shared" si="3"/>
        <v>11.724185268202282</v>
      </c>
      <c r="AD90">
        <f t="shared" si="4"/>
        <v>1046.589001686669</v>
      </c>
      <c r="AE90">
        <f>'IDT-1'!F90</f>
        <v>-35.174999999999997</v>
      </c>
      <c r="AF90" s="24"/>
      <c r="AG90">
        <f t="shared" si="5"/>
        <v>1011.4140016866691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7.7030400000000006</v>
      </c>
      <c r="E91">
        <f>GT_NG!T91</f>
        <v>11.245981905268762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50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559.98902990734541</v>
      </c>
      <c r="P91" s="36">
        <v>46.318003448275867</v>
      </c>
      <c r="Q91" s="36">
        <v>6.74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366.06999999999994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1.47</v>
      </c>
      <c r="AB91" s="75">
        <f>-STOA!P91</f>
        <v>0</v>
      </c>
      <c r="AC91">
        <f t="shared" si="3"/>
        <v>9.3582569585843753</v>
      </c>
      <c r="AD91">
        <f t="shared" si="4"/>
        <v>976.17779830230563</v>
      </c>
      <c r="AE91">
        <f>'IDT-1'!F91</f>
        <v>0</v>
      </c>
      <c r="AF91" s="24"/>
      <c r="AG91">
        <f t="shared" si="5"/>
        <v>976.17779830230563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-64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7.7030400000000006</v>
      </c>
      <c r="E92">
        <f>GT_NG!T92</f>
        <v>11.245981905268762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50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509.41898658349146</v>
      </c>
      <c r="P92" s="36">
        <v>46.318003448275867</v>
      </c>
      <c r="Q92" s="36">
        <v>6.74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347.21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1.47</v>
      </c>
      <c r="AB92" s="75">
        <f>-STOA!P92</f>
        <v>0</v>
      </c>
      <c r="AC92">
        <f t="shared" si="3"/>
        <v>8.3853713393191054</v>
      </c>
      <c r="AD92">
        <f t="shared" si="4"/>
        <v>953.72064059771697</v>
      </c>
      <c r="AE92">
        <f>'IDT-1'!F92</f>
        <v>0</v>
      </c>
      <c r="AF92" s="24"/>
      <c r="AG92">
        <f t="shared" si="5"/>
        <v>953.72064059771697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-18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7.7030400000000006</v>
      </c>
      <c r="E93">
        <f>GT_NG!T93</f>
        <v>11.245981905268762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50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450.08441130892402</v>
      </c>
      <c r="P93" s="36">
        <v>46.318003448275867</v>
      </c>
      <c r="Q93" s="36">
        <v>6.74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347.21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1.47</v>
      </c>
      <c r="AB93" s="75">
        <f>-STOA!P93</f>
        <v>0</v>
      </c>
      <c r="AC93">
        <f t="shared" si="3"/>
        <v>8.0094120679647371</v>
      </c>
      <c r="AD93">
        <f t="shared" si="4"/>
        <v>945.49202459450396</v>
      </c>
      <c r="AE93">
        <f>'IDT-1'!F93</f>
        <v>0</v>
      </c>
      <c r="AF93" s="24"/>
      <c r="AG93">
        <f t="shared" si="5"/>
        <v>945.49202459450396</v>
      </c>
      <c r="AI93" s="34">
        <f>PXIL!J93</f>
        <v>0</v>
      </c>
      <c r="AJ93" s="34">
        <f>PXIL!P93</f>
        <v>0</v>
      </c>
      <c r="AK93" s="34">
        <f>RTM_IEX!J93</f>
        <v>32.729999999999997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7.7030400000000006</v>
      </c>
      <c r="E94">
        <f>GT_NG!T94</f>
        <v>11.245981905268762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50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439.67424681622236</v>
      </c>
      <c r="P94" s="36">
        <v>46.318003448275867</v>
      </c>
      <c r="Q94" s="36">
        <v>6.74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347.21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1.47</v>
      </c>
      <c r="AB94" s="75">
        <f>-STOA!P94</f>
        <v>0</v>
      </c>
      <c r="AC94">
        <f t="shared" si="3"/>
        <v>7.7521186862260425</v>
      </c>
      <c r="AD94">
        <f t="shared" si="4"/>
        <v>915.11915348354103</v>
      </c>
      <c r="AE94">
        <f>'IDT-1'!F94</f>
        <v>0</v>
      </c>
      <c r="AF94" s="24"/>
      <c r="AG94">
        <f t="shared" si="5"/>
        <v>915.11915348354103</v>
      </c>
      <c r="AI94" s="34">
        <f>PXIL!J94</f>
        <v>0</v>
      </c>
      <c r="AJ94" s="34">
        <f>PXIL!P94</f>
        <v>0</v>
      </c>
      <c r="AK94" s="34">
        <f>RTM_IEX!J94</f>
        <v>12.51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7.7030400000000006</v>
      </c>
      <c r="E95">
        <f>GT_NG!T95</f>
        <v>11.245981905268762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57.357853855651577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437.70387842620238</v>
      </c>
      <c r="P95" s="36">
        <v>46.318003448275867</v>
      </c>
      <c r="Q95" s="36">
        <v>6.74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347.21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-22</v>
      </c>
      <c r="AA95" s="75">
        <f>STOA!J95</f>
        <v>1.47</v>
      </c>
      <c r="AB95" s="75">
        <f>-STOA!P95</f>
        <v>0</v>
      </c>
      <c r="AC95">
        <f t="shared" si="3"/>
        <v>7.9210108227093521</v>
      </c>
      <c r="AD95">
        <f t="shared" si="4"/>
        <v>880.82774681268916</v>
      </c>
      <c r="AE95">
        <f>'IDT-1'!F95</f>
        <v>0</v>
      </c>
      <c r="AF95" s="24"/>
      <c r="AG95">
        <f t="shared" si="5"/>
        <v>880.82774681268916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7.7030400000000006</v>
      </c>
      <c r="E96">
        <f>GT_NG!T96</f>
        <v>11.245981905268762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57.357853855651577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437.0840523193927</v>
      </c>
      <c r="P96" s="36">
        <v>46.318003448275867</v>
      </c>
      <c r="Q96" s="36">
        <v>6.74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347.21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-50</v>
      </c>
      <c r="AA96" s="75">
        <f>STOA!J96</f>
        <v>1.47</v>
      </c>
      <c r="AB96" s="75">
        <f>-STOA!P96</f>
        <v>0</v>
      </c>
      <c r="AC96">
        <f t="shared" si="3"/>
        <v>8.1529966997090444</v>
      </c>
      <c r="AD96">
        <f t="shared" si="4"/>
        <v>851.97593482887987</v>
      </c>
      <c r="AE96">
        <f>'IDT-1'!F96</f>
        <v>0</v>
      </c>
      <c r="AF96" s="24"/>
      <c r="AG96">
        <f t="shared" si="5"/>
        <v>851.97593482887987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-5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7.7030400000000006</v>
      </c>
      <c r="E97">
        <f>GT_NG!T97</f>
        <v>11.245981905268762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57.357853855651577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439.66183937951928</v>
      </c>
      <c r="P97" s="36">
        <v>46.318003448275867</v>
      </c>
      <c r="Q97" s="36">
        <v>6.74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347.21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-77</v>
      </c>
      <c r="AA97" s="75">
        <f>STOA!J97</f>
        <v>1.47</v>
      </c>
      <c r="AB97" s="75">
        <f>-STOA!P97</f>
        <v>0</v>
      </c>
      <c r="AC97">
        <f t="shared" si="3"/>
        <v>8.8354004135554547</v>
      </c>
      <c r="AD97">
        <f t="shared" si="4"/>
        <v>775.8713181751599</v>
      </c>
      <c r="AE97">
        <f>'IDT-1'!F97</f>
        <v>0</v>
      </c>
      <c r="AF97" s="24"/>
      <c r="AG97">
        <f t="shared" si="5"/>
        <v>775.8713181751599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-56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7.7030400000000006</v>
      </c>
      <c r="E98">
        <f>GT_NG!T98</f>
        <v>11.245981905268762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57.357853855651577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439.66183937951928</v>
      </c>
      <c r="P98" s="36">
        <v>46.318003448275867</v>
      </c>
      <c r="Q98" s="36">
        <v>6.74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347.21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-102</v>
      </c>
      <c r="AA98" s="75">
        <f>STOA!J98</f>
        <v>1.47</v>
      </c>
      <c r="AB98" s="75">
        <f>-STOA!P98</f>
        <v>0</v>
      </c>
      <c r="AC98">
        <f t="shared" si="3"/>
        <v>9.0048235680532365</v>
      </c>
      <c r="AD98">
        <f t="shared" si="4"/>
        <v>755.70189502066216</v>
      </c>
      <c r="AE98">
        <f>'IDT-1'!F98</f>
        <v>0</v>
      </c>
      <c r="AF98" s="24"/>
      <c r="AG98">
        <f t="shared" si="5"/>
        <v>755.70189502066216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-51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0.17564285249999986</v>
      </c>
      <c r="E99">
        <f t="shared" si="6"/>
        <v>0.26661958943701053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1.4733192415259582</v>
      </c>
      <c r="J99">
        <f t="shared" si="6"/>
        <v>0</v>
      </c>
      <c r="K99">
        <f t="shared" si="6"/>
        <v>7.5496212375142455E-4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13.30455811052547</v>
      </c>
      <c r="P99" s="36">
        <f t="shared" si="6"/>
        <v>1.4191208362369501</v>
      </c>
      <c r="Q99" s="36">
        <f t="shared" si="6"/>
        <v>0.47389978851159686</v>
      </c>
      <c r="R99" s="38">
        <f>SUM(R3:R98)/4000</f>
        <v>0.22513563424571736</v>
      </c>
      <c r="S99" s="38">
        <f t="shared" si="6"/>
        <v>0</v>
      </c>
      <c r="T99" s="37">
        <f t="shared" si="6"/>
        <v>0.77119499999999996</v>
      </c>
      <c r="U99" s="37">
        <f t="shared" si="6"/>
        <v>9.6325773544999951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0.17856000000000002</v>
      </c>
      <c r="Z99" s="34">
        <f t="shared" si="6"/>
        <v>-0.90849999999999997</v>
      </c>
      <c r="AA99" s="75">
        <f t="shared" si="6"/>
        <v>3.4559999999999973E-2</v>
      </c>
      <c r="AB99" s="75">
        <f t="shared" si="6"/>
        <v>0</v>
      </c>
      <c r="AC99">
        <f t="shared" si="6"/>
        <v>0.2482715265309951</v>
      </c>
      <c r="AD99">
        <f t="shared" si="6"/>
        <v>26.382524343075463</v>
      </c>
      <c r="AE99">
        <f t="shared" si="6"/>
        <v>-0.16983899999999999</v>
      </c>
      <c r="AG99">
        <f t="shared" si="6"/>
        <v>26.212685343075464</v>
      </c>
      <c r="AI99">
        <f t="shared" si="6"/>
        <v>0</v>
      </c>
      <c r="AJ99">
        <f t="shared" si="6"/>
        <v>0</v>
      </c>
      <c r="AK99">
        <f t="shared" si="6"/>
        <v>0.13135249999999998</v>
      </c>
      <c r="AL99">
        <f t="shared" si="6"/>
        <v>-0.54800000000000004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45330</v>
      </c>
      <c r="B1" s="220"/>
      <c r="C1" s="220"/>
      <c r="D1" s="230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31" t="s">
        <v>143</v>
      </c>
      <c r="Q1" s="231" t="s">
        <v>144</v>
      </c>
      <c r="R1" s="229" t="s">
        <v>314</v>
      </c>
      <c r="S1" s="229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27" t="s">
        <v>218</v>
      </c>
      <c r="Z1" s="227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6" t="s">
        <v>373</v>
      </c>
      <c r="AP1" s="226" t="s">
        <v>374</v>
      </c>
      <c r="AQ1" s="226" t="s">
        <v>375</v>
      </c>
      <c r="AR1" s="226" t="s">
        <v>376</v>
      </c>
      <c r="AS1" s="227" t="s">
        <v>525</v>
      </c>
      <c r="AT1" s="227" t="s">
        <v>526</v>
      </c>
    </row>
    <row r="2" spans="1:46">
      <c r="A2" s="25" t="s">
        <v>44</v>
      </c>
      <c r="B2" s="220"/>
      <c r="C2" s="220"/>
      <c r="D2" s="23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31"/>
      <c r="Q2" s="231"/>
      <c r="R2" s="229"/>
      <c r="S2" s="229"/>
      <c r="T2" s="40" t="s">
        <v>294</v>
      </c>
      <c r="U2" s="232"/>
      <c r="V2" s="65" t="s">
        <v>284</v>
      </c>
      <c r="W2" s="65" t="s">
        <v>284</v>
      </c>
      <c r="X2" s="220"/>
      <c r="Y2" s="227"/>
      <c r="Z2" s="227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S2" s="227"/>
      <c r="AT2" s="227"/>
    </row>
    <row r="3" spans="1:46">
      <c r="A3" t="s">
        <v>45</v>
      </c>
      <c r="D3">
        <f>TWEPL!S3</f>
        <v>1.1421000000000001</v>
      </c>
      <c r="E3">
        <f>GT_NG!S3</f>
        <v>1.9805411314566821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23</v>
      </c>
      <c r="J3">
        <f>Bawana_RLNG!S3</f>
        <v>0</v>
      </c>
      <c r="K3">
        <f>Bawana_Spot!S3</f>
        <v>11.999195548702826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62.089999999999996</v>
      </c>
      <c r="AB3" s="75">
        <f>-STOA!Q3</f>
        <v>0</v>
      </c>
      <c r="AC3">
        <f>SUMIF(B3:AB3,"&gt;0")*$AC$2-SUMIF(B3:AB3,"&lt;0")*($AC$2/(1-$AC$2))+SUMIF(AI3:AR3,"&gt;0")*$AC$2-SUMIF(AI3:AR3,"&lt;0")*($AC$2/(1-$AC$2))</f>
        <v>0.84177942811333983</v>
      </c>
      <c r="AD3">
        <f>SUM(B3:AB3,AI3:AR3)-AC3</f>
        <v>99.370057252046166</v>
      </c>
      <c r="AE3">
        <f>'IDT-1'!E3</f>
        <v>0</v>
      </c>
      <c r="AF3" s="24"/>
      <c r="AG3">
        <f>SUM(AD3:AF3)</f>
        <v>99.370057252046166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1.1421000000000001</v>
      </c>
      <c r="E4">
        <f>GT_NG!S4</f>
        <v>1.9805411314566821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11.999195548702826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62.089999999999996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0.84177942811333983</v>
      </c>
      <c r="AD4">
        <f t="shared" ref="AD4:AD67" si="1">SUM(B4:AB4,AI4:AR4)-AC4</f>
        <v>99.370057252046166</v>
      </c>
      <c r="AE4">
        <f>'IDT-1'!E4</f>
        <v>0</v>
      </c>
      <c r="AF4" s="24"/>
      <c r="AG4">
        <f t="shared" ref="AG4:AG67" si="2">SUM(AD4:AF4)</f>
        <v>99.370057252046166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1.1421000000000001</v>
      </c>
      <c r="E5">
        <f>GT_NG!S5</f>
        <v>1.9805411314566821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12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62.089999999999996</v>
      </c>
      <c r="AB5" s="75">
        <f>-STOA!Q5</f>
        <v>0</v>
      </c>
      <c r="AC5">
        <f t="shared" si="0"/>
        <v>0.84178618550423601</v>
      </c>
      <c r="AD5">
        <f t="shared" si="1"/>
        <v>99.370854945952445</v>
      </c>
      <c r="AE5">
        <f>'IDT-1'!E5</f>
        <v>0</v>
      </c>
      <c r="AF5" s="24"/>
      <c r="AG5">
        <f t="shared" si="2"/>
        <v>99.370854945952445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1.1421000000000001</v>
      </c>
      <c r="E6">
        <f>GT_NG!S6</f>
        <v>1.9805411314566821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12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62.089999999999996</v>
      </c>
      <c r="AB6" s="75">
        <f>-STOA!Q6</f>
        <v>0</v>
      </c>
      <c r="AC6">
        <f t="shared" si="0"/>
        <v>0.84178618550423601</v>
      </c>
      <c r="AD6">
        <f t="shared" si="1"/>
        <v>99.370854945952445</v>
      </c>
      <c r="AE6">
        <f>'IDT-1'!E6</f>
        <v>0</v>
      </c>
      <c r="AF6" s="24"/>
      <c r="AG6">
        <f t="shared" si="2"/>
        <v>99.370854945952445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1.1421000000000001</v>
      </c>
      <c r="E7">
        <f>GT_NG!S7</f>
        <v>1.9805411314566821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12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62.089999999999996</v>
      </c>
      <c r="AB7" s="75">
        <f>-STOA!Q7</f>
        <v>0</v>
      </c>
      <c r="AC7">
        <f t="shared" si="0"/>
        <v>0.84178618550423601</v>
      </c>
      <c r="AD7">
        <f t="shared" si="1"/>
        <v>99.370854945952445</v>
      </c>
      <c r="AE7">
        <f>'IDT-1'!E7</f>
        <v>0</v>
      </c>
      <c r="AF7" s="24"/>
      <c r="AG7">
        <f t="shared" si="2"/>
        <v>99.370854945952445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1.1421000000000001</v>
      </c>
      <c r="E8">
        <f>GT_NG!S8</f>
        <v>1.9810537519957425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12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62.089999999999996</v>
      </c>
      <c r="AB8" s="75">
        <f>-STOA!Q8</f>
        <v>0</v>
      </c>
      <c r="AC8">
        <f t="shared" si="0"/>
        <v>0.84179049151676422</v>
      </c>
      <c r="AD8">
        <f t="shared" si="1"/>
        <v>99.371363260478986</v>
      </c>
      <c r="AE8">
        <f>'IDT-1'!E8</f>
        <v>0</v>
      </c>
      <c r="AF8" s="24"/>
      <c r="AG8">
        <f t="shared" si="2"/>
        <v>99.371363260478986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1.1421000000000001</v>
      </c>
      <c r="E9">
        <f>GT_NG!S9</f>
        <v>1.9810537519957425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12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62.089999999999996</v>
      </c>
      <c r="AB9" s="75">
        <f>-STOA!Q9</f>
        <v>0</v>
      </c>
      <c r="AC9">
        <f t="shared" si="0"/>
        <v>0.84179049151676422</v>
      </c>
      <c r="AD9">
        <f t="shared" si="1"/>
        <v>99.371363260478986</v>
      </c>
      <c r="AE9">
        <f>'IDT-1'!E9</f>
        <v>0</v>
      </c>
      <c r="AF9" s="24"/>
      <c r="AG9">
        <f t="shared" si="2"/>
        <v>99.371363260478986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1.1421000000000001</v>
      </c>
      <c r="E10">
        <f>GT_NG!S10</f>
        <v>1.9810537519957425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12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62.089999999999996</v>
      </c>
      <c r="AB10" s="75">
        <f>-STOA!Q10</f>
        <v>0</v>
      </c>
      <c r="AC10">
        <f t="shared" si="0"/>
        <v>0.84179049151676422</v>
      </c>
      <c r="AD10">
        <f t="shared" si="1"/>
        <v>99.371363260478986</v>
      </c>
      <c r="AE10">
        <f>'IDT-1'!E10</f>
        <v>0</v>
      </c>
      <c r="AF10" s="24"/>
      <c r="AG10">
        <f t="shared" si="2"/>
        <v>99.371363260478986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1.1421000000000001</v>
      </c>
      <c r="E11">
        <f>GT_NG!S11</f>
        <v>1.9810537519957425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22.999139447001156</v>
      </c>
      <c r="J11">
        <f>Bawana_RLNG!S11</f>
        <v>0</v>
      </c>
      <c r="K11">
        <f>Bawana_Spot!S11</f>
        <v>12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62.089999999999996</v>
      </c>
      <c r="AB11" s="75">
        <f>-STOA!Q11</f>
        <v>0</v>
      </c>
      <c r="AC11">
        <f t="shared" si="0"/>
        <v>0.84178326287157379</v>
      </c>
      <c r="AD11">
        <f t="shared" si="1"/>
        <v>99.370509936125316</v>
      </c>
      <c r="AE11">
        <f>'IDT-1'!E11</f>
        <v>0</v>
      </c>
      <c r="AF11" s="24"/>
      <c r="AG11">
        <f t="shared" si="2"/>
        <v>99.370509936125316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1.0789200000000001</v>
      </c>
      <c r="E12">
        <f>GT_NG!S12</f>
        <v>1.9810537519957425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22.999139447001156</v>
      </c>
      <c r="J12">
        <f>Bawana_RLNG!S12</f>
        <v>0</v>
      </c>
      <c r="K12">
        <f>Bawana_Spot!S12</f>
        <v>12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62.089999999999996</v>
      </c>
      <c r="AB12" s="75">
        <f>-STOA!Q12</f>
        <v>0</v>
      </c>
      <c r="AC12">
        <f t="shared" si="0"/>
        <v>0.84125255087157391</v>
      </c>
      <c r="AD12">
        <f t="shared" si="1"/>
        <v>99.307860648125327</v>
      </c>
      <c r="AE12">
        <f>'IDT-1'!E12</f>
        <v>0</v>
      </c>
      <c r="AF12" s="24"/>
      <c r="AG12">
        <f t="shared" si="2"/>
        <v>99.307860648125327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1.0789200000000001</v>
      </c>
      <c r="E13">
        <f>GT_NG!S13</f>
        <v>1.9810537519957425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22.999139447001156</v>
      </c>
      <c r="J13">
        <f>Bawana_RLNG!S13</f>
        <v>0</v>
      </c>
      <c r="K13">
        <f>Bawana_Spot!S13</f>
        <v>12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62.089999999999996</v>
      </c>
      <c r="AB13" s="75">
        <f>-STOA!Q13</f>
        <v>0</v>
      </c>
      <c r="AC13">
        <f t="shared" si="0"/>
        <v>0.84125255087157391</v>
      </c>
      <c r="AD13">
        <f t="shared" si="1"/>
        <v>99.307860648125327</v>
      </c>
      <c r="AE13">
        <f>'IDT-1'!E13</f>
        <v>0</v>
      </c>
      <c r="AF13" s="24"/>
      <c r="AG13">
        <f t="shared" si="2"/>
        <v>99.307860648125327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1.0789200000000001</v>
      </c>
      <c r="E14">
        <f>GT_NG!S14</f>
        <v>1.9810537519957425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22.999139447001156</v>
      </c>
      <c r="J14">
        <f>Bawana_RLNG!S14</f>
        <v>0</v>
      </c>
      <c r="K14">
        <f>Bawana_Spot!S14</f>
        <v>12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62.089999999999996</v>
      </c>
      <c r="AB14" s="75">
        <f>-STOA!Q14</f>
        <v>0</v>
      </c>
      <c r="AC14">
        <f t="shared" si="0"/>
        <v>0.84125255087157391</v>
      </c>
      <c r="AD14">
        <f t="shared" si="1"/>
        <v>99.307860648125327</v>
      </c>
      <c r="AE14">
        <f>'IDT-1'!E14</f>
        <v>0</v>
      </c>
      <c r="AF14" s="24"/>
      <c r="AG14">
        <f t="shared" si="2"/>
        <v>99.307860648125327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1.0789200000000001</v>
      </c>
      <c r="E15">
        <f>GT_NG!S15</f>
        <v>1.9810537519957425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22.999139447001156</v>
      </c>
      <c r="J15">
        <f>Bawana_RLNG!S15</f>
        <v>0</v>
      </c>
      <c r="K15">
        <f>Bawana_Spot!S15</f>
        <v>12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62.089999999999996</v>
      </c>
      <c r="AB15" s="75">
        <f>-STOA!Q15</f>
        <v>0</v>
      </c>
      <c r="AC15">
        <f t="shared" si="0"/>
        <v>0.84125255087157391</v>
      </c>
      <c r="AD15">
        <f t="shared" si="1"/>
        <v>99.307860648125327</v>
      </c>
      <c r="AE15">
        <f>'IDT-1'!E15</f>
        <v>0</v>
      </c>
      <c r="AF15" s="24"/>
      <c r="AG15">
        <f t="shared" si="2"/>
        <v>99.307860648125327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1.0789200000000001</v>
      </c>
      <c r="E16">
        <f>GT_NG!S16</f>
        <v>1.9810537519957425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22.999139447001156</v>
      </c>
      <c r="J16">
        <f>Bawana_RLNG!S16</f>
        <v>0</v>
      </c>
      <c r="K16">
        <f>Bawana_Spot!S16</f>
        <v>12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62.089999999999996</v>
      </c>
      <c r="AB16" s="75">
        <f>-STOA!Q16</f>
        <v>0</v>
      </c>
      <c r="AC16">
        <f t="shared" si="0"/>
        <v>0.84125255087157391</v>
      </c>
      <c r="AD16">
        <f t="shared" si="1"/>
        <v>99.307860648125327</v>
      </c>
      <c r="AE16">
        <f>'IDT-1'!E16</f>
        <v>0</v>
      </c>
      <c r="AF16" s="24"/>
      <c r="AG16">
        <f t="shared" si="2"/>
        <v>99.307860648125327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1.0789200000000001</v>
      </c>
      <c r="E17">
        <f>GT_NG!S17</f>
        <v>1.9810537519957425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22.999139447001156</v>
      </c>
      <c r="J17">
        <f>Bawana_RLNG!S17</f>
        <v>0</v>
      </c>
      <c r="K17">
        <f>Bawana_Spot!S17</f>
        <v>12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62.089999999999996</v>
      </c>
      <c r="AB17" s="75">
        <f>-STOA!Q17</f>
        <v>0</v>
      </c>
      <c r="AC17">
        <f t="shared" si="0"/>
        <v>0.84125255087157391</v>
      </c>
      <c r="AD17">
        <f t="shared" si="1"/>
        <v>99.307860648125327</v>
      </c>
      <c r="AE17">
        <f>'IDT-1'!E17</f>
        <v>0</v>
      </c>
      <c r="AF17" s="24"/>
      <c r="AG17">
        <f t="shared" si="2"/>
        <v>99.307860648125327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1.0789200000000001</v>
      </c>
      <c r="E18">
        <f>GT_NG!S18</f>
        <v>1.9810537519957425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22.999139447001156</v>
      </c>
      <c r="J18">
        <f>Bawana_RLNG!S18</f>
        <v>0</v>
      </c>
      <c r="K18">
        <f>Bawana_Spot!S18</f>
        <v>12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62.089999999999996</v>
      </c>
      <c r="AB18" s="75">
        <f>-STOA!Q18</f>
        <v>0</v>
      </c>
      <c r="AC18">
        <f t="shared" si="0"/>
        <v>0.84125255087157391</v>
      </c>
      <c r="AD18">
        <f t="shared" si="1"/>
        <v>99.307860648125327</v>
      </c>
      <c r="AE18">
        <f>'IDT-1'!E18</f>
        <v>0</v>
      </c>
      <c r="AF18" s="24"/>
      <c r="AG18">
        <f t="shared" si="2"/>
        <v>99.307860648125327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1.0789200000000001</v>
      </c>
      <c r="E19">
        <f>GT_NG!S19</f>
        <v>1.9810537519957425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22.999139447001156</v>
      </c>
      <c r="J19">
        <f>Bawana_RLNG!S19</f>
        <v>0</v>
      </c>
      <c r="K19">
        <f>Bawana_Spot!S19</f>
        <v>12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62.089999999999996</v>
      </c>
      <c r="AB19" s="75">
        <f>-STOA!Q19</f>
        <v>0</v>
      </c>
      <c r="AC19">
        <f t="shared" si="0"/>
        <v>0.84125255087157391</v>
      </c>
      <c r="AD19">
        <f t="shared" si="1"/>
        <v>99.307860648125327</v>
      </c>
      <c r="AE19">
        <f>'IDT-1'!E19</f>
        <v>0</v>
      </c>
      <c r="AF19" s="24"/>
      <c r="AG19">
        <f t="shared" si="2"/>
        <v>99.307860648125327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1.0789200000000001</v>
      </c>
      <c r="E20">
        <f>GT_NG!S20</f>
        <v>1.9810537519957425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22.999139447001156</v>
      </c>
      <c r="J20">
        <f>Bawana_RLNG!S20</f>
        <v>0</v>
      </c>
      <c r="K20">
        <f>Bawana_Spot!S20</f>
        <v>12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62.089999999999996</v>
      </c>
      <c r="AB20" s="75">
        <f>-STOA!Q20</f>
        <v>0</v>
      </c>
      <c r="AC20">
        <f t="shared" si="0"/>
        <v>0.84125255087157391</v>
      </c>
      <c r="AD20">
        <f t="shared" si="1"/>
        <v>99.307860648125327</v>
      </c>
      <c r="AE20">
        <f>'IDT-1'!E20</f>
        <v>0</v>
      </c>
      <c r="AF20" s="24"/>
      <c r="AG20">
        <f t="shared" si="2"/>
        <v>99.307860648125327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1.0789200000000001</v>
      </c>
      <c r="E21">
        <f>GT_NG!S21</f>
        <v>1.9810537519957425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22.999139447001156</v>
      </c>
      <c r="J21">
        <f>Bawana_RLNG!S21</f>
        <v>0</v>
      </c>
      <c r="K21">
        <f>Bawana_Spot!S21</f>
        <v>12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62.089999999999996</v>
      </c>
      <c r="AB21" s="75">
        <f>-STOA!Q21</f>
        <v>0</v>
      </c>
      <c r="AC21">
        <f t="shared" si="0"/>
        <v>0.84125255087157391</v>
      </c>
      <c r="AD21">
        <f t="shared" si="1"/>
        <v>99.307860648125327</v>
      </c>
      <c r="AE21">
        <f>'IDT-1'!E21</f>
        <v>0</v>
      </c>
      <c r="AF21" s="24"/>
      <c r="AG21">
        <f t="shared" si="2"/>
        <v>99.307860648125327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1.0789200000000001</v>
      </c>
      <c r="E22">
        <f>GT_NG!S22</f>
        <v>1.9810537519957425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22.999139447001156</v>
      </c>
      <c r="J22">
        <f>Bawana_RLNG!S22</f>
        <v>0</v>
      </c>
      <c r="K22">
        <f>Bawana_Spot!S22</f>
        <v>12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62.089999999999996</v>
      </c>
      <c r="AB22" s="75">
        <f>-STOA!Q22</f>
        <v>0</v>
      </c>
      <c r="AC22">
        <f t="shared" si="0"/>
        <v>0.84125255087157391</v>
      </c>
      <c r="AD22">
        <f t="shared" si="1"/>
        <v>99.307860648125327</v>
      </c>
      <c r="AE22">
        <f>'IDT-1'!E22</f>
        <v>0</v>
      </c>
      <c r="AF22" s="24"/>
      <c r="AG22">
        <f t="shared" si="2"/>
        <v>99.307860648125327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1.0789200000000001</v>
      </c>
      <c r="E23">
        <f>GT_NG!S23</f>
        <v>1.9810537519957425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22.999139447001156</v>
      </c>
      <c r="J23">
        <f>Bawana_RLNG!S23</f>
        <v>0</v>
      </c>
      <c r="K23">
        <f>Bawana_Spot!S23</f>
        <v>12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62.089999999999996</v>
      </c>
      <c r="AB23" s="75">
        <f>-STOA!Q23</f>
        <v>0</v>
      </c>
      <c r="AC23">
        <f t="shared" si="0"/>
        <v>0.84125255087157391</v>
      </c>
      <c r="AD23">
        <f t="shared" si="1"/>
        <v>99.307860648125327</v>
      </c>
      <c r="AE23">
        <f>'IDT-1'!E23</f>
        <v>0</v>
      </c>
      <c r="AF23" s="24"/>
      <c r="AG23">
        <f t="shared" si="2"/>
        <v>99.307860648125327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1.0789200000000001</v>
      </c>
      <c r="E24">
        <f>GT_NG!S24</f>
        <v>1.9810537519957425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22.999139447001156</v>
      </c>
      <c r="J24">
        <f>Bawana_RLNG!S24</f>
        <v>0</v>
      </c>
      <c r="K24">
        <f>Bawana_Spot!S24</f>
        <v>12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62.089999999999996</v>
      </c>
      <c r="AB24" s="75">
        <f>-STOA!Q24</f>
        <v>0</v>
      </c>
      <c r="AC24">
        <f t="shared" si="0"/>
        <v>0.84125255087157391</v>
      </c>
      <c r="AD24">
        <f t="shared" si="1"/>
        <v>99.307860648125327</v>
      </c>
      <c r="AE24">
        <f>'IDT-1'!E24</f>
        <v>0</v>
      </c>
      <c r="AF24" s="24"/>
      <c r="AG24">
        <f t="shared" si="2"/>
        <v>99.307860648125327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1.0789200000000001</v>
      </c>
      <c r="E25">
        <f>GT_NG!S25</f>
        <v>1.9810537519957425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12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62.089999999999996</v>
      </c>
      <c r="AB25" s="75">
        <f>-STOA!Q25</f>
        <v>0</v>
      </c>
      <c r="AC25">
        <f t="shared" si="0"/>
        <v>0.84125977951676412</v>
      </c>
      <c r="AD25">
        <f t="shared" si="1"/>
        <v>99.308713972478969</v>
      </c>
      <c r="AE25">
        <f>'IDT-1'!E25</f>
        <v>0</v>
      </c>
      <c r="AF25" s="24"/>
      <c r="AG25">
        <f t="shared" si="2"/>
        <v>99.308713972478969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1.0789200000000001</v>
      </c>
      <c r="E26">
        <f>GT_NG!S26</f>
        <v>1.9810537519957425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12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62.089999999999996</v>
      </c>
      <c r="AB26" s="75">
        <f>-STOA!Q26</f>
        <v>0</v>
      </c>
      <c r="AC26">
        <f t="shared" si="0"/>
        <v>0.84125977951676412</v>
      </c>
      <c r="AD26">
        <f t="shared" si="1"/>
        <v>99.308713972478969</v>
      </c>
      <c r="AE26">
        <f>'IDT-1'!E26</f>
        <v>0</v>
      </c>
      <c r="AF26" s="24"/>
      <c r="AG26">
        <f t="shared" si="2"/>
        <v>99.308713972478969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1.0789200000000001</v>
      </c>
      <c r="E27">
        <f>GT_NG!S27</f>
        <v>1.9810537519957425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23</v>
      </c>
      <c r="J27">
        <f>Bawana_RLNG!S27</f>
        <v>0</v>
      </c>
      <c r="K27">
        <f>Bawana_Spot!S27</f>
        <v>12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62.089999999999996</v>
      </c>
      <c r="AB27" s="75">
        <f>-STOA!Q27</f>
        <v>0</v>
      </c>
      <c r="AC27">
        <f t="shared" si="0"/>
        <v>0.93021577951676415</v>
      </c>
      <c r="AD27">
        <f t="shared" si="1"/>
        <v>109.80975797247898</v>
      </c>
      <c r="AE27">
        <f>'IDT-1'!E27</f>
        <v>0</v>
      </c>
      <c r="AF27" s="24"/>
      <c r="AG27">
        <f t="shared" si="2"/>
        <v>109.80975797247898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10.59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1.0789200000000001</v>
      </c>
      <c r="E28">
        <f>GT_NG!S28</f>
        <v>1.9810537519957425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22.999101597593846</v>
      </c>
      <c r="J28">
        <f>Bawana_RLNG!S28</f>
        <v>0</v>
      </c>
      <c r="K28">
        <f>Bawana_Spot!S28</f>
        <v>12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2.6</v>
      </c>
      <c r="Z28" s="34">
        <f>IEX!Q28</f>
        <v>0</v>
      </c>
      <c r="AA28" s="75">
        <f>STOA!K28</f>
        <v>62.089999999999996</v>
      </c>
      <c r="AB28" s="75">
        <f>-STOA!Q28</f>
        <v>0</v>
      </c>
      <c r="AC28">
        <f t="shared" si="0"/>
        <v>0.98665623293655247</v>
      </c>
      <c r="AD28">
        <f t="shared" si="1"/>
        <v>116.47241911665304</v>
      </c>
      <c r="AE28">
        <f>'IDT-1'!E28</f>
        <v>0</v>
      </c>
      <c r="AF28" s="24"/>
      <c r="AG28">
        <f t="shared" si="2"/>
        <v>116.47241911665304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14.71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1.0789200000000001</v>
      </c>
      <c r="E29">
        <f>GT_NG!S29</f>
        <v>1.9810537519957425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22.999101597593846</v>
      </c>
      <c r="J29">
        <f>Bawana_RLNG!S29</f>
        <v>0</v>
      </c>
      <c r="K29">
        <f>Bawana_Spot!S29</f>
        <v>12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13.24</v>
      </c>
      <c r="Z29" s="34">
        <f>IEX!Q29</f>
        <v>0</v>
      </c>
      <c r="AA29" s="75">
        <f>STOA!K29</f>
        <v>62.089999999999996</v>
      </c>
      <c r="AB29" s="75">
        <f>-STOA!Q29</f>
        <v>0</v>
      </c>
      <c r="AC29">
        <f t="shared" si="0"/>
        <v>1.0379802329365524</v>
      </c>
      <c r="AD29">
        <f t="shared" si="1"/>
        <v>122.53109511665303</v>
      </c>
      <c r="AE29">
        <f>'IDT-1'!E29</f>
        <v>0</v>
      </c>
      <c r="AF29" s="24"/>
      <c r="AG29">
        <f t="shared" si="2"/>
        <v>122.53109511665303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10.18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1.0789200000000001</v>
      </c>
      <c r="E30">
        <f>GT_NG!S30</f>
        <v>1.9810537519957425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22.999101597593846</v>
      </c>
      <c r="J30">
        <f>Bawana_RLNG!S30</f>
        <v>0</v>
      </c>
      <c r="K30">
        <f>Bawana_Spot!S30</f>
        <v>12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14.22</v>
      </c>
      <c r="Z30" s="34">
        <f>IEX!Q30</f>
        <v>0</v>
      </c>
      <c r="AA30" s="75">
        <f>STOA!K30</f>
        <v>62.089999999999996</v>
      </c>
      <c r="AB30" s="75">
        <f>-STOA!Q30</f>
        <v>0</v>
      </c>
      <c r="AC30">
        <f t="shared" si="0"/>
        <v>1.0530162329365524</v>
      </c>
      <c r="AD30">
        <f t="shared" si="1"/>
        <v>124.30605911665303</v>
      </c>
      <c r="AE30">
        <f>'IDT-1'!E30</f>
        <v>0</v>
      </c>
      <c r="AF30" s="24"/>
      <c r="AG30">
        <f t="shared" si="2"/>
        <v>124.30605911665303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10.99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1.0789200000000001</v>
      </c>
      <c r="E31">
        <f>GT_NG!S31</f>
        <v>1.9810537519957425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22.999101597593846</v>
      </c>
      <c r="J31">
        <f>Bawana_RLNG!S31</f>
        <v>0</v>
      </c>
      <c r="K31">
        <f>Bawana_Spot!S31</f>
        <v>12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10.36</v>
      </c>
      <c r="Z31" s="34">
        <f>IEX!Q31</f>
        <v>0</v>
      </c>
      <c r="AA31" s="75">
        <f>STOA!K31</f>
        <v>62.089999999999996</v>
      </c>
      <c r="AB31" s="75">
        <f>-STOA!Q31</f>
        <v>0</v>
      </c>
      <c r="AC31">
        <f t="shared" si="0"/>
        <v>1.0474722329365524</v>
      </c>
      <c r="AD31">
        <f t="shared" si="1"/>
        <v>123.65160311665302</v>
      </c>
      <c r="AE31">
        <f>'IDT-1'!E31</f>
        <v>0</v>
      </c>
      <c r="AF31" s="24"/>
      <c r="AG31">
        <f t="shared" si="2"/>
        <v>123.65160311665302</v>
      </c>
      <c r="AI31" s="34">
        <f>PXIL!K31</f>
        <v>0</v>
      </c>
      <c r="AJ31" s="34">
        <f>PXIL!Q31</f>
        <v>0</v>
      </c>
      <c r="AK31" s="34">
        <f>RTM_IEX!K31</f>
        <v>9.6300000000000008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4.5599999999999996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1.0789200000000001</v>
      </c>
      <c r="E32">
        <f>GT_NG!S32</f>
        <v>1.9810537519957425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22.999101597593846</v>
      </c>
      <c r="J32">
        <f>Bawana_RLNG!S32</f>
        <v>0</v>
      </c>
      <c r="K32">
        <f>Bawana_Spot!S32</f>
        <v>12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8.99</v>
      </c>
      <c r="Z32" s="34">
        <f>IEX!Q32</f>
        <v>0</v>
      </c>
      <c r="AA32" s="75">
        <f>STOA!K32</f>
        <v>62.089999999999996</v>
      </c>
      <c r="AB32" s="75">
        <f>-STOA!Q32</f>
        <v>0</v>
      </c>
      <c r="AC32">
        <f t="shared" si="0"/>
        <v>1.0221042329365526</v>
      </c>
      <c r="AD32">
        <f t="shared" si="1"/>
        <v>120.65697111665304</v>
      </c>
      <c r="AE32">
        <f>'IDT-1'!E32</f>
        <v>0</v>
      </c>
      <c r="AF32" s="24"/>
      <c r="AG32">
        <f t="shared" si="2"/>
        <v>120.65697111665304</v>
      </c>
      <c r="AI32" s="34">
        <f>PXIL!K32</f>
        <v>0</v>
      </c>
      <c r="AJ32" s="34">
        <f>PXIL!Q32</f>
        <v>0</v>
      </c>
      <c r="AK32" s="34">
        <f>RTM_IEX!K32</f>
        <v>9.57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2.97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1.0789200000000001</v>
      </c>
      <c r="E33">
        <f>GT_NG!S33</f>
        <v>1.9810537519957425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22.999101597593846</v>
      </c>
      <c r="J33">
        <f>Bawana_RLNG!S33</f>
        <v>0</v>
      </c>
      <c r="K33">
        <f>Bawana_Spot!S33</f>
        <v>12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4.45</v>
      </c>
      <c r="Z33" s="34">
        <f>IEX!Q33</f>
        <v>0</v>
      </c>
      <c r="AA33" s="75">
        <f>STOA!K33</f>
        <v>62.089999999999996</v>
      </c>
      <c r="AB33" s="75">
        <f>-STOA!Q33</f>
        <v>0</v>
      </c>
      <c r="AC33">
        <f t="shared" si="0"/>
        <v>0.94952823293655242</v>
      </c>
      <c r="AD33">
        <f t="shared" si="1"/>
        <v>112.08954711665302</v>
      </c>
      <c r="AE33">
        <f>'IDT-1'!E33</f>
        <v>0</v>
      </c>
      <c r="AF33" s="24"/>
      <c r="AG33">
        <f t="shared" si="2"/>
        <v>112.08954711665302</v>
      </c>
      <c r="AI33" s="34">
        <f>PXIL!K33</f>
        <v>0</v>
      </c>
      <c r="AJ33" s="34">
        <f>PXIL!Q33</f>
        <v>0</v>
      </c>
      <c r="AK33" s="34">
        <f>RTM_IEX!K33</f>
        <v>6.02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2.42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1.0789200000000001</v>
      </c>
      <c r="E34">
        <f>GT_NG!S34</f>
        <v>1.9810537519957425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22.999101597593846</v>
      </c>
      <c r="J34">
        <f>Bawana_RLNG!S34</f>
        <v>0</v>
      </c>
      <c r="K34">
        <f>Bawana_Spot!S34</f>
        <v>11.58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3.17</v>
      </c>
      <c r="Z34" s="34">
        <f>IEX!Q34</f>
        <v>0</v>
      </c>
      <c r="AA34" s="75">
        <f>STOA!K34</f>
        <v>62.089999999999996</v>
      </c>
      <c r="AB34" s="75">
        <f>-STOA!Q34</f>
        <v>0</v>
      </c>
      <c r="AC34">
        <f t="shared" si="0"/>
        <v>0.9461682329365525</v>
      </c>
      <c r="AD34">
        <f t="shared" si="1"/>
        <v>111.69290711665303</v>
      </c>
      <c r="AE34">
        <f>'IDT-1'!E34</f>
        <v>0</v>
      </c>
      <c r="AF34" s="24"/>
      <c r="AG34">
        <f t="shared" si="2"/>
        <v>111.69290711665303</v>
      </c>
      <c r="AI34" s="34">
        <f>PXIL!K34</f>
        <v>0</v>
      </c>
      <c r="AJ34" s="34">
        <f>PXIL!Q34</f>
        <v>0</v>
      </c>
      <c r="AK34" s="34">
        <f>RTM_IEX!K34</f>
        <v>7.5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2.2400000000000002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1.0789200000000001</v>
      </c>
      <c r="E35">
        <f>GT_NG!S35</f>
        <v>1.9810537519957425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22.999101597593846</v>
      </c>
      <c r="J35">
        <f>Bawana_RLNG!S35</f>
        <v>0</v>
      </c>
      <c r="K35">
        <f>Bawana_Spot!S35</f>
        <v>12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2.58</v>
      </c>
      <c r="Z35" s="34">
        <f>IEX!Q35</f>
        <v>0</v>
      </c>
      <c r="AA35" s="75">
        <f>STOA!K35</f>
        <v>62.089999999999996</v>
      </c>
      <c r="AB35" s="75">
        <f>-STOA!Q35</f>
        <v>0</v>
      </c>
      <c r="AC35">
        <f t="shared" si="0"/>
        <v>1.0121082329365523</v>
      </c>
      <c r="AD35">
        <f t="shared" si="1"/>
        <v>119.47696711665301</v>
      </c>
      <c r="AE35">
        <f>'IDT-1'!E35</f>
        <v>0</v>
      </c>
      <c r="AF35" s="24"/>
      <c r="AG35">
        <f t="shared" si="2"/>
        <v>119.47696711665301</v>
      </c>
      <c r="AI35" s="34">
        <f>PXIL!K35</f>
        <v>0</v>
      </c>
      <c r="AJ35" s="34">
        <f>PXIL!Q35</f>
        <v>0</v>
      </c>
      <c r="AK35" s="34">
        <f>RTM_IEX!K35</f>
        <v>7.32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10.44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1.0789200000000001</v>
      </c>
      <c r="E36">
        <f>GT_NG!S36</f>
        <v>1.9810537519957425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22.999101597593846</v>
      </c>
      <c r="J36">
        <f>Bawana_RLNG!S36</f>
        <v>0</v>
      </c>
      <c r="K36">
        <f>Bawana_Spot!S36</f>
        <v>12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7.13</v>
      </c>
      <c r="Z36" s="34">
        <f>IEX!Q36</f>
        <v>0</v>
      </c>
      <c r="AA36" s="75">
        <f>STOA!K36</f>
        <v>62.089999999999996</v>
      </c>
      <c r="AB36" s="75">
        <f>-STOA!Q36</f>
        <v>0</v>
      </c>
      <c r="AC36">
        <f t="shared" si="0"/>
        <v>1.0526802329365526</v>
      </c>
      <c r="AD36">
        <f t="shared" si="1"/>
        <v>124.26639511665303</v>
      </c>
      <c r="AE36">
        <f>'IDT-1'!E36</f>
        <v>0</v>
      </c>
      <c r="AF36" s="24"/>
      <c r="AG36">
        <f t="shared" si="2"/>
        <v>124.26639511665303</v>
      </c>
      <c r="AI36" s="34">
        <f>PXIL!K36</f>
        <v>0</v>
      </c>
      <c r="AJ36" s="34">
        <f>PXIL!Q36</f>
        <v>0</v>
      </c>
      <c r="AK36" s="34">
        <f>RTM_IEX!K36</f>
        <v>6.66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11.38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1.0789200000000001</v>
      </c>
      <c r="E37">
        <f>GT_NG!S37</f>
        <v>1.9810537519957425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22.999101597593846</v>
      </c>
      <c r="J37">
        <f>Bawana_RLNG!S37</f>
        <v>0</v>
      </c>
      <c r="K37">
        <f>Bawana_Spot!S37</f>
        <v>11.96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10.09</v>
      </c>
      <c r="Z37" s="34">
        <f>IEX!Q37</f>
        <v>0</v>
      </c>
      <c r="AA37" s="75">
        <f>STOA!K37</f>
        <v>62.089999999999996</v>
      </c>
      <c r="AB37" s="75">
        <f>-STOA!Q37</f>
        <v>0</v>
      </c>
      <c r="AC37">
        <f t="shared" si="0"/>
        <v>1.1509602329365525</v>
      </c>
      <c r="AD37">
        <f t="shared" si="1"/>
        <v>135.86811511665303</v>
      </c>
      <c r="AE37">
        <f>'IDT-1'!E37</f>
        <v>0</v>
      </c>
      <c r="AF37" s="24"/>
      <c r="AG37">
        <f t="shared" si="2"/>
        <v>135.86811511665303</v>
      </c>
      <c r="AI37" s="34">
        <f>PXIL!K37</f>
        <v>0</v>
      </c>
      <c r="AJ37" s="34">
        <f>PXIL!Q37</f>
        <v>0</v>
      </c>
      <c r="AK37" s="34">
        <f>RTM_IEX!K37</f>
        <v>10.46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16.36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1.1907000000000001</v>
      </c>
      <c r="E38">
        <f>GT_NG!S38</f>
        <v>1.9810537519957425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22.999101597593846</v>
      </c>
      <c r="J38">
        <f>Bawana_RLNG!S38</f>
        <v>0</v>
      </c>
      <c r="K38">
        <f>Bawana_Spot!S38</f>
        <v>12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16.36</v>
      </c>
      <c r="Z38" s="34">
        <f>IEX!Q38</f>
        <v>0</v>
      </c>
      <c r="AA38" s="75">
        <f>STOA!K38</f>
        <v>62.089999999999996</v>
      </c>
      <c r="AB38" s="75">
        <f>-STOA!Q38</f>
        <v>0</v>
      </c>
      <c r="AC38">
        <f t="shared" si="0"/>
        <v>1.2285071849365525</v>
      </c>
      <c r="AD38">
        <f t="shared" si="1"/>
        <v>145.02234816465304</v>
      </c>
      <c r="AE38">
        <f>'IDT-1'!E38</f>
        <v>0</v>
      </c>
      <c r="AF38" s="24"/>
      <c r="AG38">
        <f t="shared" si="2"/>
        <v>145.02234816465304</v>
      </c>
      <c r="AI38" s="34">
        <f>PXIL!K38</f>
        <v>0</v>
      </c>
      <c r="AJ38" s="34">
        <f>PXIL!Q38</f>
        <v>0</v>
      </c>
      <c r="AK38" s="34">
        <f>RTM_IEX!K38</f>
        <v>10.62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19.010000000000002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1.1907000000000001</v>
      </c>
      <c r="E39">
        <f>GT_NG!S39</f>
        <v>1.965247472059606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22.999101597593846</v>
      </c>
      <c r="J39">
        <f>Bawana_RLNG!S39</f>
        <v>0</v>
      </c>
      <c r="K39">
        <f>Bawana_Spot!S39</f>
        <v>12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21.25</v>
      </c>
      <c r="Z39" s="34">
        <f>IEX!Q39</f>
        <v>0</v>
      </c>
      <c r="AA39" s="75">
        <f>STOA!K39</f>
        <v>62.089999999999996</v>
      </c>
      <c r="AB39" s="75">
        <f>-STOA!Q39</f>
        <v>0</v>
      </c>
      <c r="AC39">
        <f t="shared" si="0"/>
        <v>1.4728144121850888</v>
      </c>
      <c r="AD39">
        <f t="shared" si="1"/>
        <v>173.86223465746835</v>
      </c>
      <c r="AE39">
        <f>'IDT-1'!E39</f>
        <v>0</v>
      </c>
      <c r="AF39" s="24"/>
      <c r="AG39">
        <f t="shared" si="2"/>
        <v>173.86223465746835</v>
      </c>
      <c r="AI39" s="34">
        <f>PXIL!K39</f>
        <v>0</v>
      </c>
      <c r="AJ39" s="34">
        <f>PXIL!Q39</f>
        <v>0</v>
      </c>
      <c r="AK39" s="34">
        <f>RTM_IEX!K39</f>
        <v>17.72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36.119999999999997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1.1907000000000001</v>
      </c>
      <c r="E40">
        <f>GT_NG!S40</f>
        <v>1.965247472059606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22.999101597593846</v>
      </c>
      <c r="J40">
        <f>Bawana_RLNG!S40</f>
        <v>0</v>
      </c>
      <c r="K40">
        <f>Bawana_Spot!S40</f>
        <v>12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24.61</v>
      </c>
      <c r="Z40" s="34">
        <f>IEX!Q40</f>
        <v>0</v>
      </c>
      <c r="AA40" s="75">
        <f>STOA!K40</f>
        <v>62.089999999999996</v>
      </c>
      <c r="AB40" s="75">
        <f>-STOA!Q40</f>
        <v>0</v>
      </c>
      <c r="AC40">
        <f t="shared" si="0"/>
        <v>1.5393424121850887</v>
      </c>
      <c r="AD40">
        <f t="shared" si="1"/>
        <v>181.71570665746839</v>
      </c>
      <c r="AE40">
        <f>'IDT-1'!E40</f>
        <v>0</v>
      </c>
      <c r="AF40" s="24"/>
      <c r="AG40">
        <f t="shared" si="2"/>
        <v>181.71570665746839</v>
      </c>
      <c r="AI40" s="34">
        <f>PXIL!K40</f>
        <v>0</v>
      </c>
      <c r="AJ40" s="34">
        <f>PXIL!Q40</f>
        <v>0</v>
      </c>
      <c r="AK40" s="34">
        <f>RTM_IEX!K40</f>
        <v>21.23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37.17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1.1907000000000001</v>
      </c>
      <c r="E41">
        <f>GT_NG!S41</f>
        <v>1.965247472059606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22.999101597593846</v>
      </c>
      <c r="J41">
        <f>Bawana_RLNG!S41</f>
        <v>0</v>
      </c>
      <c r="K41">
        <f>Bawana_Spot!S41</f>
        <v>12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26.39</v>
      </c>
      <c r="Z41" s="34">
        <f>IEX!Q41</f>
        <v>0</v>
      </c>
      <c r="AA41" s="75">
        <f>STOA!K41</f>
        <v>62.089999999999996</v>
      </c>
      <c r="AB41" s="75">
        <f>-STOA!Q41</f>
        <v>0</v>
      </c>
      <c r="AC41">
        <f t="shared" si="0"/>
        <v>1.6744144121850888</v>
      </c>
      <c r="AD41">
        <f t="shared" si="1"/>
        <v>197.66063465746836</v>
      </c>
      <c r="AE41">
        <f>'IDT-1'!E41</f>
        <v>0</v>
      </c>
      <c r="AF41" s="24"/>
      <c r="AG41">
        <f t="shared" si="2"/>
        <v>197.66063465746836</v>
      </c>
      <c r="AI41" s="34">
        <f>PXIL!K41</f>
        <v>0</v>
      </c>
      <c r="AJ41" s="34">
        <f>PXIL!Q41</f>
        <v>0</v>
      </c>
      <c r="AK41" s="34">
        <f>RTM_IEX!K41</f>
        <v>31.7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41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1.1907000000000001</v>
      </c>
      <c r="E42">
        <f>GT_NG!S42</f>
        <v>1.965247472059606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22.999101597593846</v>
      </c>
      <c r="J42">
        <f>Bawana_RLNG!S42</f>
        <v>0</v>
      </c>
      <c r="K42">
        <f>Bawana_Spot!S42</f>
        <v>12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23.4</v>
      </c>
      <c r="Z42" s="34">
        <f>IEX!Q42</f>
        <v>0</v>
      </c>
      <c r="AA42" s="75">
        <f>STOA!K42</f>
        <v>62.089999999999996</v>
      </c>
      <c r="AB42" s="75">
        <f>-STOA!Q42</f>
        <v>0</v>
      </c>
      <c r="AC42">
        <f t="shared" si="0"/>
        <v>1.7103664121850888</v>
      </c>
      <c r="AD42">
        <f t="shared" si="1"/>
        <v>201.90468265746836</v>
      </c>
      <c r="AE42">
        <f>'IDT-1'!E42</f>
        <v>0</v>
      </c>
      <c r="AF42" s="24"/>
      <c r="AG42">
        <f t="shared" si="2"/>
        <v>201.90468265746836</v>
      </c>
      <c r="AI42" s="34">
        <f>PXIL!K42</f>
        <v>0</v>
      </c>
      <c r="AJ42" s="34">
        <f>PXIL!Q42</f>
        <v>0</v>
      </c>
      <c r="AK42" s="34">
        <f>RTM_IEX!K42</f>
        <v>25.03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54.94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1.1907000000000001</v>
      </c>
      <c r="E43">
        <f>GT_NG!S43</f>
        <v>1.965247472059606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22.999101597593846</v>
      </c>
      <c r="J43">
        <f>Bawana_RLNG!S43</f>
        <v>0</v>
      </c>
      <c r="K43">
        <f>Bawana_Spot!S43</f>
        <v>12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20.86</v>
      </c>
      <c r="Z43" s="34">
        <f>IEX!Q43</f>
        <v>0</v>
      </c>
      <c r="AA43" s="75">
        <f>STOA!K43</f>
        <v>62.089999999999996</v>
      </c>
      <c r="AB43" s="75">
        <f>-STOA!Q43</f>
        <v>0</v>
      </c>
      <c r="AC43">
        <f t="shared" si="0"/>
        <v>1.7120464121850889</v>
      </c>
      <c r="AD43">
        <f t="shared" si="1"/>
        <v>202.10300265746835</v>
      </c>
      <c r="AE43">
        <f>'IDT-1'!E43</f>
        <v>0</v>
      </c>
      <c r="AF43" s="24"/>
      <c r="AG43">
        <f t="shared" si="2"/>
        <v>202.10300265746835</v>
      </c>
      <c r="AI43" s="34">
        <f>PXIL!K43</f>
        <v>0</v>
      </c>
      <c r="AJ43" s="34">
        <f>PXIL!Q43</f>
        <v>0</v>
      </c>
      <c r="AK43" s="34">
        <f>RTM_IEX!K43</f>
        <v>19.239999999999998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63.47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1.1907000000000001</v>
      </c>
      <c r="E44">
        <f>GT_NG!S44</f>
        <v>1.965247472059606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22.999101597593846</v>
      </c>
      <c r="J44">
        <f>Bawana_RLNG!S44</f>
        <v>0</v>
      </c>
      <c r="K44">
        <f>Bawana_Spot!S44</f>
        <v>12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73.740000000000009</v>
      </c>
      <c r="AB44" s="75">
        <f>-STOA!Q44</f>
        <v>0</v>
      </c>
      <c r="AC44">
        <f t="shared" si="0"/>
        <v>1.6029304121850889</v>
      </c>
      <c r="AD44">
        <f t="shared" si="1"/>
        <v>189.22211865746837</v>
      </c>
      <c r="AE44">
        <f>'IDT-1'!E44</f>
        <v>0</v>
      </c>
      <c r="AF44" s="24"/>
      <c r="AG44">
        <f t="shared" si="2"/>
        <v>189.22211865746837</v>
      </c>
      <c r="AI44" s="34">
        <f>PXIL!K44</f>
        <v>0</v>
      </c>
      <c r="AJ44" s="34">
        <f>PXIL!Q44</f>
        <v>0</v>
      </c>
      <c r="AK44" s="34">
        <f>RTM_IEX!K44</f>
        <v>19.25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59.68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1.1907000000000001</v>
      </c>
      <c r="E45">
        <f>GT_NG!S45</f>
        <v>1.965247472059606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22.999101597593846</v>
      </c>
      <c r="J45">
        <f>Bawana_RLNG!S45</f>
        <v>0</v>
      </c>
      <c r="K45">
        <f>Bawana_Spot!S45</f>
        <v>12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115.04000000000002</v>
      </c>
      <c r="AB45" s="75">
        <f>-STOA!Q45</f>
        <v>0</v>
      </c>
      <c r="AC45">
        <f t="shared" si="0"/>
        <v>1.666854412185089</v>
      </c>
      <c r="AD45">
        <f t="shared" si="1"/>
        <v>196.76819465746837</v>
      </c>
      <c r="AE45">
        <f>'IDT-1'!E45</f>
        <v>0</v>
      </c>
      <c r="AF45" s="24"/>
      <c r="AG45">
        <f t="shared" si="2"/>
        <v>196.76819465746837</v>
      </c>
      <c r="AI45" s="34">
        <f>PXIL!K45</f>
        <v>0</v>
      </c>
      <c r="AJ45" s="34">
        <f>PXIL!Q45</f>
        <v>0</v>
      </c>
      <c r="AK45" s="34">
        <f>RTM_IEX!K45</f>
        <v>9.6300000000000008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35.61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1.1907000000000001</v>
      </c>
      <c r="E46">
        <f>GT_NG!S46</f>
        <v>1.965247472059606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22.999101597593846</v>
      </c>
      <c r="J46">
        <f>Bawana_RLNG!S46</f>
        <v>0</v>
      </c>
      <c r="K46">
        <f>Bawana_Spot!S46</f>
        <v>12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115.04000000000002</v>
      </c>
      <c r="AB46" s="75">
        <f>-STOA!Q46</f>
        <v>0</v>
      </c>
      <c r="AC46">
        <f t="shared" si="0"/>
        <v>1.577898412185089</v>
      </c>
      <c r="AD46">
        <f t="shared" si="1"/>
        <v>186.26715065746839</v>
      </c>
      <c r="AE46">
        <f>'IDT-1'!E46</f>
        <v>0</v>
      </c>
      <c r="AF46" s="24"/>
      <c r="AG46">
        <f t="shared" si="2"/>
        <v>186.26715065746839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34.65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1.1907000000000001</v>
      </c>
      <c r="E47">
        <f>GT_NG!S47</f>
        <v>1.965247472059606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22.999101597593846</v>
      </c>
      <c r="J47">
        <f>Bawana_RLNG!S47</f>
        <v>0</v>
      </c>
      <c r="K47">
        <f>Bawana_Spot!S47</f>
        <v>12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73.539999999999992</v>
      </c>
      <c r="AB47" s="75">
        <f>-STOA!Q47</f>
        <v>0</v>
      </c>
      <c r="AC47">
        <f t="shared" si="0"/>
        <v>1.3990624121850888</v>
      </c>
      <c r="AD47">
        <f t="shared" si="1"/>
        <v>165.15598665746833</v>
      </c>
      <c r="AE47">
        <f>'IDT-1'!E47</f>
        <v>0</v>
      </c>
      <c r="AF47" s="24"/>
      <c r="AG47">
        <f t="shared" si="2"/>
        <v>165.15598665746833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54.86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1.1907000000000001</v>
      </c>
      <c r="E48">
        <f>GT_NG!S48</f>
        <v>1.965247472059606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22.999101597593846</v>
      </c>
      <c r="J48">
        <f>Bawana_RLNG!S48</f>
        <v>0</v>
      </c>
      <c r="K48">
        <f>Bawana_Spot!S48</f>
        <v>12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73.539999999999992</v>
      </c>
      <c r="AB48" s="75">
        <f>-STOA!Q48</f>
        <v>0</v>
      </c>
      <c r="AC48">
        <f t="shared" si="0"/>
        <v>1.3748704121850888</v>
      </c>
      <c r="AD48">
        <f t="shared" si="1"/>
        <v>162.30017865746834</v>
      </c>
      <c r="AE48">
        <f>'IDT-1'!E48</f>
        <v>0</v>
      </c>
      <c r="AF48" s="24"/>
      <c r="AG48">
        <f t="shared" si="2"/>
        <v>162.30017865746834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51.98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1.1907000000000001</v>
      </c>
      <c r="E49">
        <f>GT_NG!S49</f>
        <v>1.965247472059606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12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73.539999999999992</v>
      </c>
      <c r="AB49" s="75">
        <f>-STOA!Q49</f>
        <v>0</v>
      </c>
      <c r="AC49">
        <f t="shared" si="0"/>
        <v>1.4152819587653005</v>
      </c>
      <c r="AD49">
        <f t="shared" si="1"/>
        <v>167.0706655132943</v>
      </c>
      <c r="AE49">
        <f>'IDT-1'!E49</f>
        <v>0</v>
      </c>
      <c r="AF49" s="24"/>
      <c r="AG49">
        <f t="shared" si="2"/>
        <v>167.0706655132943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56.79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1.1907000000000001</v>
      </c>
      <c r="E50">
        <f>GT_NG!S50</f>
        <v>1.965247472059606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12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73.539999999999992</v>
      </c>
      <c r="AB50" s="75">
        <f>-STOA!Q50</f>
        <v>0</v>
      </c>
      <c r="AC50">
        <f t="shared" si="0"/>
        <v>1.3990699587653006</v>
      </c>
      <c r="AD50">
        <f t="shared" si="1"/>
        <v>165.15687751329429</v>
      </c>
      <c r="AE50">
        <f>'IDT-1'!E50</f>
        <v>0</v>
      </c>
      <c r="AF50" s="24"/>
      <c r="AG50">
        <f t="shared" si="2"/>
        <v>165.15687751329429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54.86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1.1907000000000001</v>
      </c>
      <c r="E51">
        <f>GT_NG!S51</f>
        <v>1.965247472059606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22.999139447001156</v>
      </c>
      <c r="J51">
        <f>Bawana_RLNG!S51</f>
        <v>0</v>
      </c>
      <c r="K51">
        <f>Bawana_Spot!S51</f>
        <v>12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73.25</v>
      </c>
      <c r="AB51" s="75">
        <f>-STOA!Q51</f>
        <v>0</v>
      </c>
      <c r="AC51">
        <f t="shared" si="0"/>
        <v>1.3804987301201104</v>
      </c>
      <c r="AD51">
        <f t="shared" si="1"/>
        <v>162.96458818894064</v>
      </c>
      <c r="AE51">
        <f>'IDT-1'!E51</f>
        <v>0</v>
      </c>
      <c r="AF51" s="24"/>
      <c r="AG51">
        <f t="shared" si="2"/>
        <v>162.96458818894064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52.94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1.2441600000000002</v>
      </c>
      <c r="E52">
        <f>GT_NG!S52</f>
        <v>1.9643071877562173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22.999139447001156</v>
      </c>
      <c r="J52">
        <f>Bawana_RLNG!S52</f>
        <v>0</v>
      </c>
      <c r="K52">
        <f>Bawana_Spot!S52</f>
        <v>12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73.25</v>
      </c>
      <c r="AB52" s="75">
        <f>-STOA!Q52</f>
        <v>0</v>
      </c>
      <c r="AC52">
        <f t="shared" si="0"/>
        <v>1.3647278957319617</v>
      </c>
      <c r="AD52">
        <f t="shared" si="1"/>
        <v>161.10287873902541</v>
      </c>
      <c r="AE52">
        <f>'IDT-1'!E52</f>
        <v>0</v>
      </c>
      <c r="AF52" s="24"/>
      <c r="AG52">
        <f t="shared" si="2"/>
        <v>161.10287873902541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51.01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1.2441600000000002</v>
      </c>
      <c r="E53">
        <f>GT_NG!S53</f>
        <v>1.9643071877562173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22.999139447001156</v>
      </c>
      <c r="J53">
        <f>Bawana_RLNG!S53</f>
        <v>0</v>
      </c>
      <c r="K53">
        <f>Bawana_Spot!S53</f>
        <v>12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73.25</v>
      </c>
      <c r="AB53" s="75">
        <f>-STOA!Q53</f>
        <v>0</v>
      </c>
      <c r="AC53">
        <f t="shared" si="0"/>
        <v>1.3647278957319617</v>
      </c>
      <c r="AD53">
        <f t="shared" si="1"/>
        <v>161.10287873902541</v>
      </c>
      <c r="AE53">
        <f>'IDT-1'!E53</f>
        <v>0</v>
      </c>
      <c r="AF53" s="24"/>
      <c r="AG53">
        <f t="shared" si="2"/>
        <v>161.10287873902541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51.01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1.2441600000000002</v>
      </c>
      <c r="E54">
        <f>GT_NG!S54</f>
        <v>1.9643071877562173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22.999139447001156</v>
      </c>
      <c r="J54">
        <f>Bawana_RLNG!S54</f>
        <v>0</v>
      </c>
      <c r="K54">
        <f>Bawana_Spot!S54</f>
        <v>12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73.25</v>
      </c>
      <c r="AB54" s="75">
        <f>-STOA!Q54</f>
        <v>0</v>
      </c>
      <c r="AC54">
        <f t="shared" si="0"/>
        <v>1.3566638957319619</v>
      </c>
      <c r="AD54">
        <f t="shared" si="1"/>
        <v>160.1509427390254</v>
      </c>
      <c r="AE54">
        <f>'IDT-1'!E54</f>
        <v>0</v>
      </c>
      <c r="AF54" s="24"/>
      <c r="AG54">
        <f t="shared" si="2"/>
        <v>160.1509427390254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50.05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1.2441600000000002</v>
      </c>
      <c r="E55">
        <f>GT_NG!S55</f>
        <v>1.9643071877562173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22.999139447001156</v>
      </c>
      <c r="J55">
        <f>Bawana_RLNG!S55</f>
        <v>0</v>
      </c>
      <c r="K55">
        <f>Bawana_Spot!S55</f>
        <v>12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73.16</v>
      </c>
      <c r="AB55" s="75">
        <f>-STOA!Q55</f>
        <v>0</v>
      </c>
      <c r="AC55">
        <f t="shared" si="0"/>
        <v>1.3397798957319618</v>
      </c>
      <c r="AD55">
        <f t="shared" si="1"/>
        <v>158.15782673902541</v>
      </c>
      <c r="AE55">
        <f>'IDT-1'!E55</f>
        <v>0</v>
      </c>
      <c r="AF55" s="24"/>
      <c r="AG55">
        <f t="shared" si="2"/>
        <v>158.15782673902541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48.13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1.2441600000000002</v>
      </c>
      <c r="E56">
        <f>GT_NG!S56</f>
        <v>1.9643071877562173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22.999139447001156</v>
      </c>
      <c r="J56">
        <f>Bawana_RLNG!S56</f>
        <v>0</v>
      </c>
      <c r="K56">
        <f>Bawana_Spot!S56</f>
        <v>12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73.16</v>
      </c>
      <c r="AB56" s="75">
        <f>-STOA!Q56</f>
        <v>0</v>
      </c>
      <c r="AC56">
        <f t="shared" si="0"/>
        <v>1.3155038957319618</v>
      </c>
      <c r="AD56">
        <f t="shared" si="1"/>
        <v>155.29210273902541</v>
      </c>
      <c r="AE56">
        <f>'IDT-1'!E56</f>
        <v>0</v>
      </c>
      <c r="AF56" s="24"/>
      <c r="AG56">
        <f t="shared" si="2"/>
        <v>155.29210273902541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45.24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1.2441600000000002</v>
      </c>
      <c r="E57">
        <f>GT_NG!S57</f>
        <v>1.9643071877562173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22.999139447001156</v>
      </c>
      <c r="J57">
        <f>Bawana_RLNG!S57</f>
        <v>0</v>
      </c>
      <c r="K57">
        <f>Bawana_Spot!S57</f>
        <v>12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73.16</v>
      </c>
      <c r="AB57" s="75">
        <f>-STOA!Q57</f>
        <v>0</v>
      </c>
      <c r="AC57">
        <f t="shared" si="0"/>
        <v>1.2830798957319618</v>
      </c>
      <c r="AD57">
        <f t="shared" si="1"/>
        <v>151.46452673902542</v>
      </c>
      <c r="AE57">
        <f>'IDT-1'!E57</f>
        <v>0</v>
      </c>
      <c r="AF57" s="24"/>
      <c r="AG57">
        <f t="shared" si="2"/>
        <v>151.46452673902542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41.38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1.2441600000000002</v>
      </c>
      <c r="E58">
        <f>GT_NG!S58</f>
        <v>1.9643071877562173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22.999139447001156</v>
      </c>
      <c r="J58">
        <f>Bawana_RLNG!S58</f>
        <v>0</v>
      </c>
      <c r="K58">
        <f>Bawana_Spot!S58</f>
        <v>12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73.16</v>
      </c>
      <c r="AB58" s="75">
        <f>-STOA!Q58</f>
        <v>0</v>
      </c>
      <c r="AC58">
        <f t="shared" si="0"/>
        <v>1.2588878957319618</v>
      </c>
      <c r="AD58">
        <f t="shared" si="1"/>
        <v>148.60871873902539</v>
      </c>
      <c r="AE58">
        <f>'IDT-1'!E58</f>
        <v>0</v>
      </c>
      <c r="AF58" s="24"/>
      <c r="AG58">
        <f t="shared" si="2"/>
        <v>148.60871873902539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38.5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1.2441600000000002</v>
      </c>
      <c r="E59">
        <f>GT_NG!S59</f>
        <v>1.9643071877562173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22.999139447001156</v>
      </c>
      <c r="J59">
        <f>Bawana_RLNG!S59</f>
        <v>0</v>
      </c>
      <c r="K59">
        <f>Bawana_Spot!S59</f>
        <v>12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115.03</v>
      </c>
      <c r="AB59" s="75">
        <f>-STOA!Q59</f>
        <v>0</v>
      </c>
      <c r="AC59">
        <f t="shared" si="0"/>
        <v>1.3680878957319618</v>
      </c>
      <c r="AD59">
        <f t="shared" si="1"/>
        <v>161.49951873902538</v>
      </c>
      <c r="AE59">
        <f>'IDT-1'!E59</f>
        <v>0</v>
      </c>
      <c r="AF59" s="24"/>
      <c r="AG59">
        <f t="shared" si="2"/>
        <v>161.49951873902538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9.6300000000000008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1.2441600000000002</v>
      </c>
      <c r="E60">
        <f>GT_NG!S60</f>
        <v>1.9643071877562173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22.999139447001156</v>
      </c>
      <c r="J60">
        <f>Bawana_RLNG!S60</f>
        <v>0</v>
      </c>
      <c r="K60">
        <f>Bawana_Spot!S60</f>
        <v>12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115.03</v>
      </c>
      <c r="AB60" s="75">
        <f>-STOA!Q60</f>
        <v>0</v>
      </c>
      <c r="AC60">
        <f t="shared" si="0"/>
        <v>1.3680038957319618</v>
      </c>
      <c r="AD60">
        <f t="shared" si="1"/>
        <v>161.4896027390254</v>
      </c>
      <c r="AE60">
        <f>'IDT-1'!E60</f>
        <v>0</v>
      </c>
      <c r="AF60" s="24"/>
      <c r="AG60">
        <f t="shared" si="2"/>
        <v>161.4896027390254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9.6199999999999992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1.2441600000000002</v>
      </c>
      <c r="E61">
        <f>GT_NG!S61</f>
        <v>1.9643071877562173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22.999139447001156</v>
      </c>
      <c r="J61">
        <f>Bawana_RLNG!S61</f>
        <v>0</v>
      </c>
      <c r="K61">
        <f>Bawana_Spot!S61</f>
        <v>14.000000000000002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115.03</v>
      </c>
      <c r="AB61" s="75">
        <f>-STOA!Q61</f>
        <v>0</v>
      </c>
      <c r="AC61">
        <f t="shared" si="0"/>
        <v>1.3848038957319619</v>
      </c>
      <c r="AD61">
        <f t="shared" si="1"/>
        <v>163.47280273902544</v>
      </c>
      <c r="AE61">
        <f>'IDT-1'!E61</f>
        <v>0</v>
      </c>
      <c r="AF61" s="24"/>
      <c r="AG61">
        <f t="shared" si="2"/>
        <v>163.47280273902544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9.6199999999999992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1.2441600000000002</v>
      </c>
      <c r="E62">
        <f>GT_NG!S62</f>
        <v>1.9643071877562173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22.999139447001156</v>
      </c>
      <c r="J62">
        <f>Bawana_RLNG!S62</f>
        <v>0</v>
      </c>
      <c r="K62">
        <f>Bawana_Spot!S62</f>
        <v>14.000000000000002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115.03</v>
      </c>
      <c r="AB62" s="75">
        <f>-STOA!Q62</f>
        <v>0</v>
      </c>
      <c r="AC62">
        <f t="shared" si="0"/>
        <v>1.3848878957319619</v>
      </c>
      <c r="AD62">
        <f t="shared" si="1"/>
        <v>163.48271873902542</v>
      </c>
      <c r="AE62">
        <f>'IDT-1'!E62</f>
        <v>0</v>
      </c>
      <c r="AF62" s="24"/>
      <c r="AG62">
        <f t="shared" si="2"/>
        <v>163.48271873902542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9.6300000000000008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1.2441600000000002</v>
      </c>
      <c r="E63">
        <f>GT_NG!S63</f>
        <v>1.9627632687447345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22.999139447001156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115.03</v>
      </c>
      <c r="AB63" s="75">
        <f>-STOA!Q63</f>
        <v>0</v>
      </c>
      <c r="AC63">
        <f t="shared" si="0"/>
        <v>1.3848749268122655</v>
      </c>
      <c r="AD63">
        <f t="shared" si="1"/>
        <v>163.48118778893362</v>
      </c>
      <c r="AE63">
        <f>'IDT-1'!E63</f>
        <v>0</v>
      </c>
      <c r="AF63" s="24"/>
      <c r="AG63">
        <f t="shared" si="2"/>
        <v>163.48118778893362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9.6300000000000008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1.2441600000000002</v>
      </c>
      <c r="E64">
        <f>GT_NG!S64</f>
        <v>1.9627632687447345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22.999139447001156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73.16</v>
      </c>
      <c r="AB64" s="75">
        <f>-STOA!Q64</f>
        <v>0</v>
      </c>
      <c r="AC64">
        <f t="shared" si="0"/>
        <v>1.2190589268122654</v>
      </c>
      <c r="AD64">
        <f t="shared" si="1"/>
        <v>143.90700378893362</v>
      </c>
      <c r="AE64">
        <f>'IDT-1'!E64</f>
        <v>0</v>
      </c>
      <c r="AF64" s="24"/>
      <c r="AG64">
        <f t="shared" si="2"/>
        <v>143.90700378893362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31.76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1.2441600000000002</v>
      </c>
      <c r="E65">
        <f>GT_NG!S65</f>
        <v>1.9627632687447345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22.999139447001156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115.03</v>
      </c>
      <c r="AB65" s="75">
        <f>-STOA!Q65</f>
        <v>0</v>
      </c>
      <c r="AC65">
        <f t="shared" si="0"/>
        <v>1.3847909268122656</v>
      </c>
      <c r="AD65">
        <f t="shared" si="1"/>
        <v>163.47127178893365</v>
      </c>
      <c r="AE65">
        <f>'IDT-1'!E65</f>
        <v>0</v>
      </c>
      <c r="AF65" s="24"/>
      <c r="AG65">
        <f t="shared" si="2"/>
        <v>163.47127178893365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9.6199999999999992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1.2441600000000002</v>
      </c>
      <c r="E66">
        <f>GT_NG!S66</f>
        <v>1.9627632687447345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22.999139447001156</v>
      </c>
      <c r="J66">
        <f>Bawana_RLNG!S66</f>
        <v>0</v>
      </c>
      <c r="K66">
        <f>Bawana_Spot!S66</f>
        <v>14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115.03</v>
      </c>
      <c r="AB66" s="75">
        <f>-STOA!Q66</f>
        <v>0</v>
      </c>
      <c r="AC66">
        <f t="shared" si="0"/>
        <v>1.3848749268122655</v>
      </c>
      <c r="AD66">
        <f t="shared" si="1"/>
        <v>163.48118778893362</v>
      </c>
      <c r="AE66">
        <f>'IDT-1'!E66</f>
        <v>0</v>
      </c>
      <c r="AF66" s="24"/>
      <c r="AG66">
        <f t="shared" si="2"/>
        <v>163.48118778893362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9.6300000000000008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1.2441600000000002</v>
      </c>
      <c r="E67">
        <f>GT_NG!S67</f>
        <v>1.9627632687447345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22.999139447001156</v>
      </c>
      <c r="J67">
        <f>Bawana_RLNG!S67</f>
        <v>0</v>
      </c>
      <c r="K67">
        <f>Bawana_Spot!S67</f>
        <v>14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69.890000000000015</v>
      </c>
      <c r="AB67" s="75">
        <f>-STOA!Q67</f>
        <v>0</v>
      </c>
      <c r="AC67">
        <f t="shared" si="0"/>
        <v>1.1188469268122656</v>
      </c>
      <c r="AD67">
        <f t="shared" si="1"/>
        <v>132.07721578893364</v>
      </c>
      <c r="AE67">
        <f>'IDT-1'!E67</f>
        <v>0</v>
      </c>
      <c r="AF67" s="24"/>
      <c r="AG67">
        <f t="shared" si="2"/>
        <v>132.07721578893364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23.1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1.2441600000000002</v>
      </c>
      <c r="E68">
        <f>GT_NG!S68</f>
        <v>1.9627632687447345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22.999139447001156</v>
      </c>
      <c r="J68">
        <f>Bawana_RLNG!S68</f>
        <v>0</v>
      </c>
      <c r="K68">
        <f>Bawana_Spot!S68</f>
        <v>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69.890000000000015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1.0945709268122654</v>
      </c>
      <c r="AD68">
        <f t="shared" ref="AD68:AD98" si="4">SUM(B68:AB68,AI68:AR68)-AC68</f>
        <v>129.21149178893364</v>
      </c>
      <c r="AE68">
        <f>'IDT-1'!E68</f>
        <v>0</v>
      </c>
      <c r="AF68" s="24"/>
      <c r="AG68">
        <f t="shared" ref="AG68:AG98" si="5">SUM(AD68:AF68)</f>
        <v>129.21149178893364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20.21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1.2441600000000002</v>
      </c>
      <c r="E69">
        <f>GT_NG!S69</f>
        <v>1.9627632687447345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22.999139447001156</v>
      </c>
      <c r="J69">
        <f>Bawana_RLNG!S69</f>
        <v>0</v>
      </c>
      <c r="K69">
        <f>Bawana_Spot!S69</f>
        <v>14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69.890000000000015</v>
      </c>
      <c r="AB69" s="75">
        <f>-STOA!Q69</f>
        <v>0</v>
      </c>
      <c r="AC69">
        <f t="shared" si="3"/>
        <v>1.0622309268122656</v>
      </c>
      <c r="AD69">
        <f t="shared" si="4"/>
        <v>125.39383178893364</v>
      </c>
      <c r="AE69">
        <f>'IDT-1'!E69</f>
        <v>0</v>
      </c>
      <c r="AF69" s="24"/>
      <c r="AG69">
        <f t="shared" si="5"/>
        <v>125.39383178893364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16.36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1.2441600000000002</v>
      </c>
      <c r="E70">
        <f>GT_NG!S70</f>
        <v>1.9627632687447345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22.999139447001156</v>
      </c>
      <c r="J70">
        <f>Bawana_RLNG!S70</f>
        <v>0</v>
      </c>
      <c r="K70">
        <f>Bawana_Spot!S70</f>
        <v>14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7.51</v>
      </c>
      <c r="Z70" s="34">
        <f>IEX!Q70</f>
        <v>0</v>
      </c>
      <c r="AA70" s="75">
        <f>STOA!K70</f>
        <v>69.890000000000015</v>
      </c>
      <c r="AB70" s="75">
        <f>-STOA!Q70</f>
        <v>0</v>
      </c>
      <c r="AC70">
        <f t="shared" si="3"/>
        <v>1.0380389268122656</v>
      </c>
      <c r="AD70">
        <f t="shared" si="4"/>
        <v>122.53802378893364</v>
      </c>
      <c r="AE70">
        <f>'IDT-1'!E70</f>
        <v>0</v>
      </c>
      <c r="AF70" s="24"/>
      <c r="AG70">
        <f t="shared" si="5"/>
        <v>122.53802378893364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5.97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1.2441600000000002</v>
      </c>
      <c r="E71">
        <f>GT_NG!S71</f>
        <v>1.9627632687447345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22.999101597593846</v>
      </c>
      <c r="J71">
        <f>Bawana_RLNG!S71</f>
        <v>0</v>
      </c>
      <c r="K71">
        <f>Bawana_Spot!S71</f>
        <v>14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40.520000000000003</v>
      </c>
      <c r="Z71" s="34">
        <f>IEX!Q71</f>
        <v>0</v>
      </c>
      <c r="AA71" s="75">
        <f>STOA!K71</f>
        <v>62.089999999999996</v>
      </c>
      <c r="AB71" s="75">
        <f>-STOA!Q71</f>
        <v>0</v>
      </c>
      <c r="AC71">
        <f t="shared" si="3"/>
        <v>1.279706608877244</v>
      </c>
      <c r="AD71">
        <f t="shared" si="4"/>
        <v>151.06631825746135</v>
      </c>
      <c r="AE71">
        <f>'IDT-1'!E71</f>
        <v>0</v>
      </c>
      <c r="AF71" s="24"/>
      <c r="AG71">
        <f t="shared" si="5"/>
        <v>151.06631825746135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9.5299999999999994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1.2441600000000002</v>
      </c>
      <c r="E72">
        <f>GT_NG!S72</f>
        <v>1.9627632687447345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22.999101597593846</v>
      </c>
      <c r="J72">
        <f>Bawana_RLNG!S72</f>
        <v>0</v>
      </c>
      <c r="K72">
        <f>Bawana_Spot!S72</f>
        <v>13.77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39.99</v>
      </c>
      <c r="Z72" s="34">
        <f>IEX!Q72</f>
        <v>0</v>
      </c>
      <c r="AA72" s="75">
        <f>STOA!K72</f>
        <v>62.089999999999996</v>
      </c>
      <c r="AB72" s="75">
        <f>-STOA!Q72</f>
        <v>0</v>
      </c>
      <c r="AC72">
        <f t="shared" si="3"/>
        <v>1.254842608877244</v>
      </c>
      <c r="AD72">
        <f t="shared" si="4"/>
        <v>148.13118225746135</v>
      </c>
      <c r="AE72">
        <f>'IDT-1'!E72</f>
        <v>0</v>
      </c>
      <c r="AF72" s="24"/>
      <c r="AG72">
        <f t="shared" si="5"/>
        <v>148.13118225746135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7.33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1.2441600000000002</v>
      </c>
      <c r="E73">
        <f>GT_NG!S73</f>
        <v>1.9627632687447345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22.999101597593846</v>
      </c>
      <c r="J73">
        <f>Bawana_RLNG!S73</f>
        <v>0</v>
      </c>
      <c r="K73">
        <f>Bawana_Spot!S73</f>
        <v>12.77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24.08</v>
      </c>
      <c r="Z73" s="34">
        <f>IEX!Q73</f>
        <v>0</v>
      </c>
      <c r="AA73" s="75">
        <f>STOA!K73</f>
        <v>62.089999999999996</v>
      </c>
      <c r="AB73" s="75">
        <f>-STOA!Q73</f>
        <v>0</v>
      </c>
      <c r="AC73">
        <f t="shared" si="3"/>
        <v>1.262990608877244</v>
      </c>
      <c r="AD73">
        <f t="shared" si="4"/>
        <v>149.09303425746134</v>
      </c>
      <c r="AE73">
        <f>'IDT-1'!E73</f>
        <v>0</v>
      </c>
      <c r="AF73" s="24"/>
      <c r="AG73">
        <f t="shared" si="5"/>
        <v>149.09303425746134</v>
      </c>
      <c r="AI73" s="34">
        <f>PXIL!K73</f>
        <v>0</v>
      </c>
      <c r="AJ73" s="34">
        <f>PXIL!Q73</f>
        <v>0</v>
      </c>
      <c r="AK73" s="34">
        <f>RTM_IEX!K73</f>
        <v>19.25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5.96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1.2441600000000002</v>
      </c>
      <c r="E74">
        <f>GT_NG!S74</f>
        <v>1.9627632687447345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22.999101597593846</v>
      </c>
      <c r="J74">
        <f>Bawana_RLNG!S74</f>
        <v>0</v>
      </c>
      <c r="K74">
        <f>Bawana_Spot!S74</f>
        <v>11.02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18.61</v>
      </c>
      <c r="Z74" s="34">
        <f>IEX!Q74</f>
        <v>0</v>
      </c>
      <c r="AA74" s="75">
        <f>STOA!K74</f>
        <v>62.089999999999996</v>
      </c>
      <c r="AB74" s="75">
        <f>-STOA!Q74</f>
        <v>0</v>
      </c>
      <c r="AC74">
        <f t="shared" si="3"/>
        <v>1.2403106088772438</v>
      </c>
      <c r="AD74">
        <f t="shared" si="4"/>
        <v>146.41571425746133</v>
      </c>
      <c r="AE74">
        <f>'IDT-1'!E74</f>
        <v>0</v>
      </c>
      <c r="AF74" s="24"/>
      <c r="AG74">
        <f t="shared" si="5"/>
        <v>146.41571425746133</v>
      </c>
      <c r="AI74" s="34">
        <f>PXIL!K74</f>
        <v>0</v>
      </c>
      <c r="AJ74" s="34">
        <f>PXIL!Q74</f>
        <v>0</v>
      </c>
      <c r="AK74" s="34">
        <f>RTM_IEX!K74</f>
        <v>26.24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3.49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1.2441600000000002</v>
      </c>
      <c r="E75">
        <f>GT_NG!S75</f>
        <v>1.9794439764111205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22.999101597593846</v>
      </c>
      <c r="J75">
        <f>Bawana_RLNG!S75</f>
        <v>0</v>
      </c>
      <c r="K75">
        <f>Bawana_Spot!S75</f>
        <v>13.25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19.329999999999998</v>
      </c>
      <c r="Z75" s="34">
        <f>IEX!Q75</f>
        <v>0</v>
      </c>
      <c r="AA75" s="75">
        <f>STOA!K75</f>
        <v>62.089999999999996</v>
      </c>
      <c r="AB75" s="75">
        <f>-STOA!Q75</f>
        <v>0</v>
      </c>
      <c r="AC75">
        <f t="shared" si="3"/>
        <v>1.2128987268216416</v>
      </c>
      <c r="AD75">
        <f t="shared" si="4"/>
        <v>143.17980684718333</v>
      </c>
      <c r="AE75">
        <f>'IDT-1'!E75</f>
        <v>0</v>
      </c>
      <c r="AF75" s="24"/>
      <c r="AG75">
        <f t="shared" si="5"/>
        <v>143.17980684718333</v>
      </c>
      <c r="AI75" s="34">
        <f>PXIL!K75</f>
        <v>0</v>
      </c>
      <c r="AJ75" s="34">
        <f>PXIL!Q75</f>
        <v>0</v>
      </c>
      <c r="AK75" s="34">
        <f>RTM_IEX!K75</f>
        <v>20.91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2.59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1.2441600000000002</v>
      </c>
      <c r="E76">
        <f>GT_NG!S76</f>
        <v>1.9794439764111205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22.999101597593846</v>
      </c>
      <c r="J76">
        <f>Bawana_RLNG!S76</f>
        <v>0</v>
      </c>
      <c r="K76">
        <f>Bawana_Spot!S76</f>
        <v>11.63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18.87</v>
      </c>
      <c r="Z76" s="34">
        <f>IEX!Q76</f>
        <v>0</v>
      </c>
      <c r="AA76" s="75">
        <f>STOA!K76</f>
        <v>62.089999999999996</v>
      </c>
      <c r="AB76" s="75">
        <f>-STOA!Q76</f>
        <v>0</v>
      </c>
      <c r="AC76">
        <f t="shared" si="3"/>
        <v>1.1211707268216415</v>
      </c>
      <c r="AD76">
        <f t="shared" si="4"/>
        <v>132.3515348471833</v>
      </c>
      <c r="AE76">
        <f>'IDT-1'!E76</f>
        <v>0</v>
      </c>
      <c r="AF76" s="24"/>
      <c r="AG76">
        <f t="shared" si="5"/>
        <v>132.3515348471833</v>
      </c>
      <c r="AI76" s="34">
        <f>PXIL!K76</f>
        <v>0</v>
      </c>
      <c r="AJ76" s="34">
        <f>PXIL!Q76</f>
        <v>0</v>
      </c>
      <c r="AK76" s="34">
        <f>RTM_IEX!K76</f>
        <v>12.07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2.59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1.2441600000000002</v>
      </c>
      <c r="E77">
        <f>GT_NG!S77</f>
        <v>1.9794439764111205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22.999101597593846</v>
      </c>
      <c r="J77">
        <f>Bawana_RLNG!S77</f>
        <v>0</v>
      </c>
      <c r="K77">
        <f>Bawana_Spot!S77</f>
        <v>19.87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11.9</v>
      </c>
      <c r="Z77" s="34">
        <f>IEX!Q77</f>
        <v>0</v>
      </c>
      <c r="AA77" s="75">
        <f>STOA!K77</f>
        <v>62.089999999999996</v>
      </c>
      <c r="AB77" s="75">
        <f>-STOA!Q77</f>
        <v>0</v>
      </c>
      <c r="AC77">
        <f t="shared" si="3"/>
        <v>1.0730387268216415</v>
      </c>
      <c r="AD77">
        <f t="shared" si="4"/>
        <v>126.66966684718332</v>
      </c>
      <c r="AE77">
        <f>'IDT-1'!E77</f>
        <v>0</v>
      </c>
      <c r="AF77" s="24"/>
      <c r="AG77">
        <f t="shared" si="5"/>
        <v>126.66966684718332</v>
      </c>
      <c r="AI77" s="34">
        <f>PXIL!K77</f>
        <v>0</v>
      </c>
      <c r="AJ77" s="34">
        <f>PXIL!Q77</f>
        <v>0</v>
      </c>
      <c r="AK77" s="34">
        <f>RTM_IEX!K77</f>
        <v>5.91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1.75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1.2441600000000002</v>
      </c>
      <c r="E78">
        <f>GT_NG!S78</f>
        <v>1.9794439764111205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22.999101597593846</v>
      </c>
      <c r="J78">
        <f>Bawana_RLNG!S78</f>
        <v>0</v>
      </c>
      <c r="K78">
        <f>Bawana_Spot!S78</f>
        <v>18.939368687710413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10.61</v>
      </c>
      <c r="Z78" s="34">
        <f>IEX!Q78</f>
        <v>0</v>
      </c>
      <c r="AA78" s="75">
        <f>STOA!K78</f>
        <v>62.089999999999996</v>
      </c>
      <c r="AB78" s="75">
        <f>-STOA!Q78</f>
        <v>0</v>
      </c>
      <c r="AC78">
        <f t="shared" si="3"/>
        <v>1.0505214237984091</v>
      </c>
      <c r="AD78">
        <f t="shared" si="4"/>
        <v>124.01155283791697</v>
      </c>
      <c r="AE78">
        <f>'IDT-1'!E78</f>
        <v>0</v>
      </c>
      <c r="AF78" s="24"/>
      <c r="AG78">
        <f t="shared" si="5"/>
        <v>124.01155283791697</v>
      </c>
      <c r="AI78" s="34">
        <f>PXIL!K78</f>
        <v>0</v>
      </c>
      <c r="AJ78" s="34">
        <f>PXIL!Q78</f>
        <v>0</v>
      </c>
      <c r="AK78" s="34">
        <f>RTM_IEX!K78</f>
        <v>5.5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1.7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1.2441600000000002</v>
      </c>
      <c r="E79">
        <f>GT_NG!S79</f>
        <v>1.9794439764111205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19.059999999999999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11.09</v>
      </c>
      <c r="Z79" s="34">
        <f>IEX!Q79</f>
        <v>0</v>
      </c>
      <c r="AA79" s="75">
        <f>STOA!K79</f>
        <v>62.089999999999996</v>
      </c>
      <c r="AB79" s="75">
        <f>-STOA!Q79</f>
        <v>0</v>
      </c>
      <c r="AC79">
        <f t="shared" si="3"/>
        <v>1.0478387268216416</v>
      </c>
      <c r="AD79">
        <f t="shared" si="4"/>
        <v>123.69486684718332</v>
      </c>
      <c r="AE79">
        <f>'IDT-1'!E79</f>
        <v>0</v>
      </c>
      <c r="AF79" s="24"/>
      <c r="AG79">
        <f t="shared" si="5"/>
        <v>123.69486684718332</v>
      </c>
      <c r="AI79" s="34">
        <f>PXIL!K79</f>
        <v>0</v>
      </c>
      <c r="AJ79" s="34">
        <f>PXIL!Q79</f>
        <v>0</v>
      </c>
      <c r="AK79" s="34">
        <f>RTM_IEX!K79</f>
        <v>4.6100000000000003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1.67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1.2441600000000002</v>
      </c>
      <c r="E80">
        <f>GT_NG!S80</f>
        <v>1.9794439764111205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19.02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12.44</v>
      </c>
      <c r="Z80" s="34">
        <f>IEX!Q80</f>
        <v>0</v>
      </c>
      <c r="AA80" s="75">
        <f>STOA!K80</f>
        <v>62.089999999999996</v>
      </c>
      <c r="AB80" s="75">
        <f>-STOA!Q80</f>
        <v>0</v>
      </c>
      <c r="AC80">
        <f t="shared" si="3"/>
        <v>1.0569107268216418</v>
      </c>
      <c r="AD80">
        <f t="shared" si="4"/>
        <v>124.76579484718332</v>
      </c>
      <c r="AE80">
        <f>'IDT-1'!E80</f>
        <v>0</v>
      </c>
      <c r="AF80" s="24"/>
      <c r="AG80">
        <f t="shared" si="5"/>
        <v>124.76579484718332</v>
      </c>
      <c r="AI80" s="34">
        <f>PXIL!K80</f>
        <v>0</v>
      </c>
      <c r="AJ80" s="34">
        <f>PXIL!Q80</f>
        <v>0</v>
      </c>
      <c r="AK80" s="34">
        <f>RTM_IEX!K80</f>
        <v>4.42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1.63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1.2441600000000002</v>
      </c>
      <c r="E81">
        <f>GT_NG!S81</f>
        <v>1.9794439764111205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20.5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17.14</v>
      </c>
      <c r="Z81" s="34">
        <f>IEX!Q81</f>
        <v>0</v>
      </c>
      <c r="AA81" s="75">
        <f>STOA!K81</f>
        <v>62.089999999999996</v>
      </c>
      <c r="AB81" s="75">
        <f>-STOA!Q81</f>
        <v>0</v>
      </c>
      <c r="AC81">
        <f t="shared" si="3"/>
        <v>1.1155427268216416</v>
      </c>
      <c r="AD81">
        <f t="shared" si="4"/>
        <v>131.68716284718332</v>
      </c>
      <c r="AE81">
        <f>'IDT-1'!E81</f>
        <v>0</v>
      </c>
      <c r="AF81" s="24"/>
      <c r="AG81">
        <f t="shared" si="5"/>
        <v>131.68716284718332</v>
      </c>
      <c r="AI81" s="34">
        <f>PXIL!K81</f>
        <v>0</v>
      </c>
      <c r="AJ81" s="34">
        <f>PXIL!Q81</f>
        <v>0</v>
      </c>
      <c r="AK81" s="34">
        <f>RTM_IEX!K81</f>
        <v>4.75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2.1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1.2441600000000002</v>
      </c>
      <c r="E82">
        <f>GT_NG!S82</f>
        <v>1.9794439764111205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20.22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20.49</v>
      </c>
      <c r="Z82" s="34">
        <f>IEX!Q82</f>
        <v>0</v>
      </c>
      <c r="AA82" s="75">
        <f>STOA!K82</f>
        <v>62.089999999999996</v>
      </c>
      <c r="AB82" s="75">
        <f>-STOA!Q82</f>
        <v>0</v>
      </c>
      <c r="AC82">
        <f t="shared" si="3"/>
        <v>1.1370467268216415</v>
      </c>
      <c r="AD82">
        <f t="shared" si="4"/>
        <v>134.22565884718333</v>
      </c>
      <c r="AE82">
        <f>'IDT-1'!E82</f>
        <v>0</v>
      </c>
      <c r="AF82" s="24"/>
      <c r="AG82">
        <f t="shared" si="5"/>
        <v>134.22565884718333</v>
      </c>
      <c r="AI82" s="34">
        <f>PXIL!K82</f>
        <v>0</v>
      </c>
      <c r="AJ82" s="34">
        <f>PXIL!Q82</f>
        <v>0</v>
      </c>
      <c r="AK82" s="34">
        <f>RTM_IEX!K82</f>
        <v>4.29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2.0499999999999998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1.2441600000000002</v>
      </c>
      <c r="E83">
        <f>GT_NG!S83</f>
        <v>1.9794439764111205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22.56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34.65</v>
      </c>
      <c r="Z83" s="34">
        <f>IEX!Q83</f>
        <v>0</v>
      </c>
      <c r="AA83" s="75">
        <f>STOA!K83</f>
        <v>62.089999999999996</v>
      </c>
      <c r="AB83" s="75">
        <f>-STOA!Q83</f>
        <v>0</v>
      </c>
      <c r="AC83">
        <f t="shared" si="3"/>
        <v>1.3031987268216416</v>
      </c>
      <c r="AD83">
        <f t="shared" si="4"/>
        <v>153.83950684718332</v>
      </c>
      <c r="AE83">
        <f>'IDT-1'!E83</f>
        <v>0</v>
      </c>
      <c r="AF83" s="24"/>
      <c r="AG83">
        <f t="shared" si="5"/>
        <v>153.83950684718332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9.6199999999999992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1.2441600000000002</v>
      </c>
      <c r="E84">
        <f>GT_NG!S84</f>
        <v>1.9794439764111205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23.38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62.089999999999996</v>
      </c>
      <c r="AB84" s="75">
        <f>-STOA!Q84</f>
        <v>0</v>
      </c>
      <c r="AC84">
        <f t="shared" si="3"/>
        <v>1.2858947268216416</v>
      </c>
      <c r="AD84">
        <f t="shared" si="4"/>
        <v>151.79681084718331</v>
      </c>
      <c r="AE84">
        <f>'IDT-1'!E84</f>
        <v>0</v>
      </c>
      <c r="AF84" s="24"/>
      <c r="AG84">
        <f t="shared" si="5"/>
        <v>151.79681084718331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41.39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1.2441600000000002</v>
      </c>
      <c r="E85">
        <f>GT_NG!S85</f>
        <v>1.9794439764111205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23.75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62.089999999999996</v>
      </c>
      <c r="AB85" s="75">
        <f>-STOA!Q85</f>
        <v>0</v>
      </c>
      <c r="AC85">
        <f t="shared" si="3"/>
        <v>1.2647267268216416</v>
      </c>
      <c r="AD85">
        <f t="shared" si="4"/>
        <v>149.29797884718332</v>
      </c>
      <c r="AE85">
        <f>'IDT-1'!E85</f>
        <v>0</v>
      </c>
      <c r="AF85" s="24"/>
      <c r="AG85">
        <f t="shared" si="5"/>
        <v>149.29797884718332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38.5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1.2441600000000002</v>
      </c>
      <c r="E86">
        <f>GT_NG!S86</f>
        <v>1.9794439764111205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24.52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62.089999999999996</v>
      </c>
      <c r="AB86" s="75">
        <f>-STOA!Q86</f>
        <v>0</v>
      </c>
      <c r="AC86">
        <f t="shared" si="3"/>
        <v>1.2550667268216416</v>
      </c>
      <c r="AD86">
        <f t="shared" si="4"/>
        <v>148.15763884718334</v>
      </c>
      <c r="AE86">
        <f>'IDT-1'!E86</f>
        <v>0</v>
      </c>
      <c r="AF86" s="24"/>
      <c r="AG86">
        <f t="shared" si="5"/>
        <v>148.15763884718334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36.58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1.2441600000000002</v>
      </c>
      <c r="E87">
        <f>GT_NG!S87</f>
        <v>1.9810537519957425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14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62.089999999999996</v>
      </c>
      <c r="AB87" s="75">
        <f>-STOA!Q87</f>
        <v>0</v>
      </c>
      <c r="AC87">
        <f t="shared" si="3"/>
        <v>1.1505002489365523</v>
      </c>
      <c r="AD87">
        <f t="shared" si="4"/>
        <v>135.81381510065302</v>
      </c>
      <c r="AE87">
        <f>'IDT-1'!E87</f>
        <v>0</v>
      </c>
      <c r="AF87" s="24"/>
      <c r="AG87">
        <f t="shared" si="5"/>
        <v>135.81381510065302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34.65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1.2441600000000002</v>
      </c>
      <c r="E88">
        <f>GT_NG!S88</f>
        <v>1.9810537519957425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14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62.089999999999996</v>
      </c>
      <c r="AB88" s="75">
        <f>-STOA!Q88</f>
        <v>0</v>
      </c>
      <c r="AC88">
        <f t="shared" si="3"/>
        <v>1.1424362489365523</v>
      </c>
      <c r="AD88">
        <f t="shared" si="4"/>
        <v>134.86187910065303</v>
      </c>
      <c r="AE88">
        <f>'IDT-1'!E88</f>
        <v>0</v>
      </c>
      <c r="AF88" s="24"/>
      <c r="AG88">
        <f t="shared" si="5"/>
        <v>134.86187910065303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33.69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1.2441600000000002</v>
      </c>
      <c r="E89">
        <f>GT_NG!S89</f>
        <v>1.9810537519957425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14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62.089999999999996</v>
      </c>
      <c r="AB89" s="75">
        <f>-STOA!Q89</f>
        <v>0</v>
      </c>
      <c r="AC89">
        <f t="shared" si="3"/>
        <v>1.1020322489365524</v>
      </c>
      <c r="AD89">
        <f t="shared" si="4"/>
        <v>130.09228310065302</v>
      </c>
      <c r="AE89">
        <f>'IDT-1'!E89</f>
        <v>0</v>
      </c>
      <c r="AF89" s="24"/>
      <c r="AG89">
        <f t="shared" si="5"/>
        <v>130.09228310065302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28.88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1.2441600000000002</v>
      </c>
      <c r="E90">
        <f>GT_NG!S90</f>
        <v>1.9810537519957425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14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62.089999999999996</v>
      </c>
      <c r="AB90" s="75">
        <f>-STOA!Q90</f>
        <v>0</v>
      </c>
      <c r="AC90">
        <f t="shared" si="3"/>
        <v>1.1020322489365524</v>
      </c>
      <c r="AD90">
        <f t="shared" si="4"/>
        <v>130.09228310065302</v>
      </c>
      <c r="AE90">
        <f>'IDT-1'!E90</f>
        <v>0</v>
      </c>
      <c r="AF90" s="24"/>
      <c r="AG90">
        <f t="shared" si="5"/>
        <v>130.09228310065302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28.88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1.2441600000000002</v>
      </c>
      <c r="E91">
        <f>GT_NG!S91</f>
        <v>1.9810537519957425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62.089999999999996</v>
      </c>
      <c r="AB91" s="75">
        <f>-STOA!Q91</f>
        <v>0</v>
      </c>
      <c r="AC91">
        <f t="shared" si="3"/>
        <v>1.0696997955167642</v>
      </c>
      <c r="AD91">
        <f t="shared" si="4"/>
        <v>126.27551395647897</v>
      </c>
      <c r="AE91">
        <f>'IDT-1'!E91</f>
        <v>0</v>
      </c>
      <c r="AF91" s="24"/>
      <c r="AG91">
        <f t="shared" si="5"/>
        <v>126.27551395647897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25.03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1.2441600000000002</v>
      </c>
      <c r="E92">
        <f>GT_NG!S92</f>
        <v>1.9810537519957425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62.089999999999996</v>
      </c>
      <c r="AB92" s="75">
        <f>-STOA!Q92</f>
        <v>0</v>
      </c>
      <c r="AC92">
        <f t="shared" si="3"/>
        <v>1.0534877955167641</v>
      </c>
      <c r="AD92">
        <f t="shared" si="4"/>
        <v>124.36172595647898</v>
      </c>
      <c r="AE92">
        <f>'IDT-1'!E92</f>
        <v>0</v>
      </c>
      <c r="AF92" s="24"/>
      <c r="AG92">
        <f t="shared" si="5"/>
        <v>124.36172595647898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23.1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1.2441600000000002</v>
      </c>
      <c r="E93">
        <f>GT_NG!S93</f>
        <v>1.9810537519957425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62.089999999999996</v>
      </c>
      <c r="AB93" s="75">
        <f>-STOA!Q93</f>
        <v>0</v>
      </c>
      <c r="AC93">
        <f t="shared" si="3"/>
        <v>1.0211477955167643</v>
      </c>
      <c r="AD93">
        <f t="shared" si="4"/>
        <v>120.54406595647897</v>
      </c>
      <c r="AE93">
        <f>'IDT-1'!E93</f>
        <v>0</v>
      </c>
      <c r="AF93" s="24"/>
      <c r="AG93">
        <f t="shared" si="5"/>
        <v>120.54406595647897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19.25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1.2441600000000002</v>
      </c>
      <c r="E94">
        <f>GT_NG!S94</f>
        <v>1.9810537519957425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62.089999999999996</v>
      </c>
      <c r="AB94" s="75">
        <f>-STOA!Q94</f>
        <v>0</v>
      </c>
      <c r="AC94">
        <f t="shared" si="3"/>
        <v>1.0130837955167642</v>
      </c>
      <c r="AD94">
        <f t="shared" si="4"/>
        <v>119.59212995647897</v>
      </c>
      <c r="AE94">
        <f>'IDT-1'!E94</f>
        <v>0</v>
      </c>
      <c r="AF94" s="24"/>
      <c r="AG94">
        <f t="shared" si="5"/>
        <v>119.59212995647897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18.29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1.2441600000000002</v>
      </c>
      <c r="E95">
        <f>GT_NG!S95</f>
        <v>1.9810537519957425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22.999139447001156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62.089999999999996</v>
      </c>
      <c r="AB95" s="75">
        <f>-STOA!Q95</f>
        <v>0</v>
      </c>
      <c r="AC95">
        <f t="shared" si="3"/>
        <v>0.98065256687157376</v>
      </c>
      <c r="AD95">
        <f t="shared" si="4"/>
        <v>115.76370063212532</v>
      </c>
      <c r="AE95">
        <f>'IDT-1'!E95</f>
        <v>0</v>
      </c>
      <c r="AF95" s="24"/>
      <c r="AG95">
        <f t="shared" si="5"/>
        <v>115.76370063212532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14.43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1.2441600000000002</v>
      </c>
      <c r="E96">
        <f>GT_NG!S96</f>
        <v>1.9810537519957425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22.999139447001156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62.089999999999996</v>
      </c>
      <c r="AB96" s="75">
        <f>-STOA!Q96</f>
        <v>0</v>
      </c>
      <c r="AC96">
        <f t="shared" si="3"/>
        <v>0.95646056687157377</v>
      </c>
      <c r="AD96">
        <f t="shared" si="4"/>
        <v>112.90789263212531</v>
      </c>
      <c r="AE96">
        <f>'IDT-1'!E96</f>
        <v>0</v>
      </c>
      <c r="AF96" s="24"/>
      <c r="AG96">
        <f t="shared" si="5"/>
        <v>112.90789263212531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11.55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1.2441600000000002</v>
      </c>
      <c r="E97">
        <f>GT_NG!S97</f>
        <v>1.9810537519957425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22.999139447001156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62.089999999999996</v>
      </c>
      <c r="AB97" s="75">
        <f>-STOA!Q97</f>
        <v>0</v>
      </c>
      <c r="AC97">
        <f t="shared" si="3"/>
        <v>0.94024856687157377</v>
      </c>
      <c r="AD97">
        <f t="shared" si="4"/>
        <v>110.99410463212531</v>
      </c>
      <c r="AE97">
        <f>'IDT-1'!E97</f>
        <v>0</v>
      </c>
      <c r="AF97" s="24"/>
      <c r="AG97">
        <f t="shared" si="5"/>
        <v>110.99410463212531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9.6199999999999992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1.2441600000000002</v>
      </c>
      <c r="E98">
        <f>GT_NG!S98</f>
        <v>1.9810537519957425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22.999139447001156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62.089999999999996</v>
      </c>
      <c r="AB98" s="75">
        <f>-STOA!Q98</f>
        <v>0</v>
      </c>
      <c r="AC98">
        <f t="shared" si="3"/>
        <v>0.94033256687157374</v>
      </c>
      <c r="AD98">
        <f t="shared" si="4"/>
        <v>111.0040206321253</v>
      </c>
      <c r="AE98">
        <f>'IDT-1'!E98</f>
        <v>0</v>
      </c>
      <c r="AF98" s="24"/>
      <c r="AG98">
        <f t="shared" si="5"/>
        <v>111.0040206321253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9.6300000000000008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4.7387525034265979E-2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0.55198261612184796</v>
      </c>
      <c r="J99">
        <f t="shared" si="6"/>
        <v>0</v>
      </c>
      <c r="K99">
        <f t="shared" si="6"/>
        <v>0.32294943994627895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0.12423249999999997</v>
      </c>
      <c r="Z99" s="34">
        <f t="shared" si="6"/>
        <v>0</v>
      </c>
      <c r="AA99" s="75">
        <f t="shared" si="6"/>
        <v>1.6564400000000012</v>
      </c>
      <c r="AB99" s="75">
        <f t="shared" si="6"/>
        <v>0</v>
      </c>
      <c r="AC99">
        <f t="shared" si="6"/>
        <v>2.7111996375260086E-2</v>
      </c>
      <c r="AD99">
        <f t="shared" si="6"/>
        <v>3.2005066197271339</v>
      </c>
      <c r="AE99">
        <f t="shared" si="6"/>
        <v>0</v>
      </c>
      <c r="AG99">
        <f t="shared" si="6"/>
        <v>3.2005066197271339</v>
      </c>
      <c r="AI99">
        <f t="shared" si="6"/>
        <v>0</v>
      </c>
      <c r="AJ99">
        <f t="shared" si="6"/>
        <v>0</v>
      </c>
      <c r="AK99">
        <f t="shared" si="6"/>
        <v>7.9882500000000023E-2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0.41637499999999994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45330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31" t="s">
        <v>143</v>
      </c>
      <c r="Q1" s="231" t="s">
        <v>144</v>
      </c>
      <c r="R1" s="229" t="s">
        <v>314</v>
      </c>
      <c r="S1" s="229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27" t="s">
        <v>218</v>
      </c>
      <c r="Z1" s="227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6" t="s">
        <v>373</v>
      </c>
      <c r="AP1" s="226" t="s">
        <v>374</v>
      </c>
      <c r="AQ1" s="226" t="s">
        <v>375</v>
      </c>
      <c r="AR1" s="226" t="s">
        <v>376</v>
      </c>
      <c r="AS1" s="227" t="s">
        <v>525</v>
      </c>
      <c r="AT1" s="227" t="s">
        <v>526</v>
      </c>
    </row>
    <row r="2" spans="1:46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31"/>
      <c r="Q2" s="231"/>
      <c r="R2" s="229"/>
      <c r="S2" s="229"/>
      <c r="T2" s="40" t="s">
        <v>294</v>
      </c>
      <c r="U2" s="232"/>
      <c r="V2" s="65" t="s">
        <v>284</v>
      </c>
      <c r="W2" s="65" t="s">
        <v>284</v>
      </c>
      <c r="X2" s="220"/>
      <c r="Y2" s="227"/>
      <c r="Z2" s="227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S2" s="227"/>
      <c r="AT2" s="227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1.54</v>
      </c>
      <c r="J3">
        <f>Bawana_RLNG!R3</f>
        <v>0</v>
      </c>
      <c r="K3">
        <f>Bawana_Spot!R3</f>
        <v>9.9993296239190219E-2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7.7</v>
      </c>
      <c r="AB3" s="75">
        <f>-STOA!R3</f>
        <v>0</v>
      </c>
      <c r="AC3">
        <f>SUMIF(B3:AB3,"&gt;0")*$AC$2-SUMIF(B3:AB3,"&lt;0")*($AC$2/(1-$AC$2))+SUMIF(AI3:AR3,"&gt;0")*$AC$2-SUMIF(AI3:AR3,"&lt;0")*($AC$2/(1-$AC$2))</f>
        <v>0.12776394368840921</v>
      </c>
      <c r="AD3">
        <f>SUM(B3:AB3,AI3:AT3)-AC3</f>
        <v>15.082229352550781</v>
      </c>
      <c r="AE3">
        <f>'IDT-1'!D3</f>
        <v>0</v>
      </c>
      <c r="AF3" s="24"/>
      <c r="AG3">
        <f>SUM(AD3:AF3)</f>
        <v>15.082229352550781</v>
      </c>
      <c r="AI3" s="34">
        <f>PXIL!L3</f>
        <v>0</v>
      </c>
      <c r="AJ3" s="34">
        <f>PXIL!R3</f>
        <v>0</v>
      </c>
      <c r="AK3" s="34">
        <f>RTM_IEX!L3</f>
        <v>5.87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1.54</v>
      </c>
      <c r="J4">
        <f>Bawana_RLNG!R4</f>
        <v>0</v>
      </c>
      <c r="K4">
        <f>Bawana_Spot!R4</f>
        <v>9.9993296239190219E-2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7.7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0.1261679436884092</v>
      </c>
      <c r="AD4">
        <f t="shared" ref="AD4:AD67" si="1">SUM(B4:AB4,AI4:AT4)-AC4</f>
        <v>14.893825352550781</v>
      </c>
      <c r="AE4">
        <f>'IDT-1'!D4</f>
        <v>0</v>
      </c>
      <c r="AF4" s="24"/>
      <c r="AG4">
        <f t="shared" ref="AG4:AG67" si="2">SUM(AD4:AF4)</f>
        <v>14.893825352550781</v>
      </c>
      <c r="AI4" s="34">
        <f>PXIL!L4</f>
        <v>0</v>
      </c>
      <c r="AJ4" s="34">
        <f>PXIL!R4</f>
        <v>0</v>
      </c>
      <c r="AK4" s="34">
        <f>RTM_IEX!L4</f>
        <v>5.68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1.54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7.7</v>
      </c>
      <c r="AB5" s="75">
        <f>-STOA!R5</f>
        <v>0</v>
      </c>
      <c r="AC5">
        <f t="shared" si="0"/>
        <v>0.12289199999999999</v>
      </c>
      <c r="AD5">
        <f t="shared" si="1"/>
        <v>14.507107999999999</v>
      </c>
      <c r="AE5">
        <f>'IDT-1'!D5</f>
        <v>0</v>
      </c>
      <c r="AF5" s="24"/>
      <c r="AG5">
        <f t="shared" si="2"/>
        <v>14.507107999999999</v>
      </c>
      <c r="AI5" s="34">
        <f>PXIL!L5</f>
        <v>0</v>
      </c>
      <c r="AJ5" s="34">
        <f>PXIL!R5</f>
        <v>0</v>
      </c>
      <c r="AK5" s="34">
        <f>RTM_IEX!L5</f>
        <v>5.39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1.54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7.7</v>
      </c>
      <c r="AB6" s="75">
        <f>-STOA!R6</f>
        <v>0</v>
      </c>
      <c r="AC6">
        <f t="shared" si="0"/>
        <v>0.12205199999999999</v>
      </c>
      <c r="AD6">
        <f t="shared" si="1"/>
        <v>14.407948000000001</v>
      </c>
      <c r="AE6">
        <f>'IDT-1'!D6</f>
        <v>0</v>
      </c>
      <c r="AF6" s="24"/>
      <c r="AG6">
        <f t="shared" si="2"/>
        <v>14.407948000000001</v>
      </c>
      <c r="AI6" s="34">
        <f>PXIL!L6</f>
        <v>0</v>
      </c>
      <c r="AJ6" s="34">
        <f>PXIL!R6</f>
        <v>0</v>
      </c>
      <c r="AK6" s="34">
        <f>RTM_IEX!L6</f>
        <v>5.29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2.19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7.7</v>
      </c>
      <c r="AB7" s="75">
        <f>-STOA!R7</f>
        <v>0</v>
      </c>
      <c r="AC7">
        <f t="shared" si="0"/>
        <v>0.12104399999999998</v>
      </c>
      <c r="AD7">
        <f t="shared" si="1"/>
        <v>14.288956000000001</v>
      </c>
      <c r="AE7">
        <f>'IDT-1'!D7</f>
        <v>0</v>
      </c>
      <c r="AF7" s="24"/>
      <c r="AG7">
        <f t="shared" si="2"/>
        <v>14.288956000000001</v>
      </c>
      <c r="AI7" s="34">
        <f>PXIL!L7</f>
        <v>0</v>
      </c>
      <c r="AJ7" s="34">
        <f>PXIL!R7</f>
        <v>0</v>
      </c>
      <c r="AK7" s="34">
        <f>RTM_IEX!L7</f>
        <v>4.5199999999999996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2.74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7.7</v>
      </c>
      <c r="AB8" s="75">
        <f>-STOA!R8</f>
        <v>0</v>
      </c>
      <c r="AC8">
        <f t="shared" si="0"/>
        <v>0.12087600000000001</v>
      </c>
      <c r="AD8">
        <f t="shared" si="1"/>
        <v>14.269124</v>
      </c>
      <c r="AE8">
        <f>'IDT-1'!D8</f>
        <v>0</v>
      </c>
      <c r="AF8" s="24"/>
      <c r="AG8">
        <f t="shared" si="2"/>
        <v>14.269124</v>
      </c>
      <c r="AI8" s="34">
        <f>PXIL!L8</f>
        <v>0</v>
      </c>
      <c r="AJ8" s="34">
        <f>PXIL!R8</f>
        <v>0</v>
      </c>
      <c r="AK8" s="34">
        <f>RTM_IEX!L8</f>
        <v>3.95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7.7</v>
      </c>
      <c r="AB9" s="75">
        <f>-STOA!R9</f>
        <v>0</v>
      </c>
      <c r="AC9">
        <f t="shared" si="0"/>
        <v>0.12179999999999999</v>
      </c>
      <c r="AD9">
        <f t="shared" si="1"/>
        <v>14.3782</v>
      </c>
      <c r="AE9">
        <f>'IDT-1'!D9</f>
        <v>0</v>
      </c>
      <c r="AF9" s="24"/>
      <c r="AG9">
        <f t="shared" si="2"/>
        <v>14.3782</v>
      </c>
      <c r="AI9" s="34">
        <f>PXIL!L9</f>
        <v>0</v>
      </c>
      <c r="AJ9" s="34">
        <f>PXIL!R9</f>
        <v>0</v>
      </c>
      <c r="AK9" s="34">
        <f>RTM_IEX!L9</f>
        <v>0.96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7.7</v>
      </c>
      <c r="AB10" s="75">
        <f>-STOA!R10</f>
        <v>0</v>
      </c>
      <c r="AC10">
        <f t="shared" si="0"/>
        <v>0.11860799999999999</v>
      </c>
      <c r="AD10">
        <f t="shared" si="1"/>
        <v>14.001391999999999</v>
      </c>
      <c r="AE10">
        <f>'IDT-1'!D10</f>
        <v>0</v>
      </c>
      <c r="AF10" s="24"/>
      <c r="AG10">
        <f t="shared" si="2"/>
        <v>14.001391999999999</v>
      </c>
      <c r="AI10" s="34">
        <f>PXIL!L10</f>
        <v>0</v>
      </c>
      <c r="AJ10" s="34">
        <f>PXIL!R10</f>
        <v>0</v>
      </c>
      <c r="AK10" s="34">
        <f>RTM_IEX!L10</f>
        <v>0.57999999999999996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5.8397814943689887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7.7</v>
      </c>
      <c r="AB11" s="75">
        <f>-STOA!R11</f>
        <v>0</v>
      </c>
      <c r="AC11">
        <f t="shared" si="0"/>
        <v>0.1186061645526995</v>
      </c>
      <c r="AD11">
        <f t="shared" si="1"/>
        <v>14.001175329816288</v>
      </c>
      <c r="AE11">
        <f>'IDT-1'!D11</f>
        <v>0</v>
      </c>
      <c r="AF11" s="24"/>
      <c r="AG11">
        <f t="shared" si="2"/>
        <v>14.001175329816288</v>
      </c>
      <c r="AI11" s="34">
        <f>PXIL!L11</f>
        <v>0</v>
      </c>
      <c r="AJ11" s="34">
        <f>PXIL!R11</f>
        <v>0</v>
      </c>
      <c r="AK11" s="34">
        <f>RTM_IEX!L11</f>
        <v>0.57999999999999996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5.8397814943689887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7.7</v>
      </c>
      <c r="AB12" s="75">
        <f>-STOA!R12</f>
        <v>0</v>
      </c>
      <c r="AC12">
        <f t="shared" si="0"/>
        <v>0.1186061645526995</v>
      </c>
      <c r="AD12">
        <f t="shared" si="1"/>
        <v>14.001175329816288</v>
      </c>
      <c r="AE12">
        <f>'IDT-1'!D12</f>
        <v>0</v>
      </c>
      <c r="AF12" s="24"/>
      <c r="AG12">
        <f t="shared" si="2"/>
        <v>14.001175329816288</v>
      </c>
      <c r="AI12" s="34">
        <f>PXIL!L12</f>
        <v>0</v>
      </c>
      <c r="AJ12" s="34">
        <f>PXIL!R12</f>
        <v>0</v>
      </c>
      <c r="AK12" s="34">
        <f>RTM_IEX!L12</f>
        <v>0.57999999999999996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5.8397814943689887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7.7</v>
      </c>
      <c r="AB13" s="75">
        <f>-STOA!R13</f>
        <v>0</v>
      </c>
      <c r="AC13">
        <f t="shared" si="0"/>
        <v>0.11776616455269949</v>
      </c>
      <c r="AD13">
        <f t="shared" si="1"/>
        <v>13.902015329816289</v>
      </c>
      <c r="AE13">
        <f>'IDT-1'!D13</f>
        <v>0</v>
      </c>
      <c r="AF13" s="24"/>
      <c r="AG13">
        <f t="shared" si="2"/>
        <v>13.902015329816289</v>
      </c>
      <c r="AI13" s="34">
        <f>PXIL!L13</f>
        <v>0</v>
      </c>
      <c r="AJ13" s="34">
        <f>PXIL!R13</f>
        <v>0</v>
      </c>
      <c r="AK13" s="34">
        <f>RTM_IEX!L13</f>
        <v>0.48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5.8397814943689887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7.7</v>
      </c>
      <c r="AB14" s="75">
        <f>-STOA!R14</f>
        <v>0</v>
      </c>
      <c r="AC14">
        <f t="shared" si="0"/>
        <v>0.1170101645526995</v>
      </c>
      <c r="AD14">
        <f t="shared" si="1"/>
        <v>13.81277132981629</v>
      </c>
      <c r="AE14">
        <f>'IDT-1'!D14</f>
        <v>0</v>
      </c>
      <c r="AF14" s="24"/>
      <c r="AG14">
        <f t="shared" si="2"/>
        <v>13.81277132981629</v>
      </c>
      <c r="AI14" s="34">
        <f>PXIL!L14</f>
        <v>0</v>
      </c>
      <c r="AJ14" s="34">
        <f>PXIL!R14</f>
        <v>0</v>
      </c>
      <c r="AK14" s="34">
        <f>RTM_IEX!L14</f>
        <v>0.39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5.8397814943689887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7.7</v>
      </c>
      <c r="AB15" s="75">
        <f>-STOA!R15</f>
        <v>0</v>
      </c>
      <c r="AC15">
        <f t="shared" si="0"/>
        <v>0.1170101645526995</v>
      </c>
      <c r="AD15">
        <f t="shared" si="1"/>
        <v>13.81277132981629</v>
      </c>
      <c r="AE15">
        <f>'IDT-1'!D15</f>
        <v>0</v>
      </c>
      <c r="AF15" s="24"/>
      <c r="AG15">
        <f t="shared" si="2"/>
        <v>13.81277132981629</v>
      </c>
      <c r="AI15" s="34">
        <f>PXIL!L15</f>
        <v>0</v>
      </c>
      <c r="AJ15" s="34">
        <f>PXIL!R15</f>
        <v>0</v>
      </c>
      <c r="AK15" s="34">
        <f>RTM_IEX!L15</f>
        <v>0.39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5.8397814943689887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7.7</v>
      </c>
      <c r="AB16" s="75">
        <f>-STOA!R16</f>
        <v>0</v>
      </c>
      <c r="AC16">
        <f t="shared" si="0"/>
        <v>0.1170101645526995</v>
      </c>
      <c r="AD16">
        <f t="shared" si="1"/>
        <v>13.81277132981629</v>
      </c>
      <c r="AE16">
        <f>'IDT-1'!D16</f>
        <v>0</v>
      </c>
      <c r="AF16" s="24"/>
      <c r="AG16">
        <f t="shared" si="2"/>
        <v>13.81277132981629</v>
      </c>
      <c r="AI16" s="34">
        <f>PXIL!L16</f>
        <v>0</v>
      </c>
      <c r="AJ16" s="34">
        <f>PXIL!R16</f>
        <v>0</v>
      </c>
      <c r="AK16" s="34">
        <f>RTM_IEX!L16</f>
        <v>0.39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5.8397814943689887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7.7</v>
      </c>
      <c r="AB17" s="75">
        <f>-STOA!R17</f>
        <v>0</v>
      </c>
      <c r="AC17">
        <f t="shared" si="0"/>
        <v>0.1170101645526995</v>
      </c>
      <c r="AD17">
        <f t="shared" si="1"/>
        <v>13.81277132981629</v>
      </c>
      <c r="AE17">
        <f>'IDT-1'!D17</f>
        <v>0</v>
      </c>
      <c r="AF17" s="24"/>
      <c r="AG17">
        <f t="shared" si="2"/>
        <v>13.81277132981629</v>
      </c>
      <c r="AI17" s="34">
        <f>PXIL!L17</f>
        <v>0</v>
      </c>
      <c r="AJ17" s="34">
        <f>PXIL!R17</f>
        <v>0</v>
      </c>
      <c r="AK17" s="34">
        <f>RTM_IEX!L17</f>
        <v>0.39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5.8397814943689887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7.7</v>
      </c>
      <c r="AB18" s="75">
        <f>-STOA!R18</f>
        <v>0</v>
      </c>
      <c r="AC18">
        <f t="shared" si="0"/>
        <v>0.1186061645526995</v>
      </c>
      <c r="AD18">
        <f t="shared" si="1"/>
        <v>14.001175329816288</v>
      </c>
      <c r="AE18">
        <f>'IDT-1'!D18</f>
        <v>0</v>
      </c>
      <c r="AF18" s="24"/>
      <c r="AG18">
        <f t="shared" si="2"/>
        <v>14.001175329816288</v>
      </c>
      <c r="AI18" s="34">
        <f>PXIL!L18</f>
        <v>0</v>
      </c>
      <c r="AJ18" s="34">
        <f>PXIL!R18</f>
        <v>0</v>
      </c>
      <c r="AK18" s="34">
        <f>RTM_IEX!L18</f>
        <v>0.57999999999999996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5.8397814943689887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7.7</v>
      </c>
      <c r="AB19" s="75">
        <f>-STOA!R19</f>
        <v>0</v>
      </c>
      <c r="AC19">
        <f t="shared" si="0"/>
        <v>0.1217981645526995</v>
      </c>
      <c r="AD19">
        <f t="shared" si="1"/>
        <v>14.37798332981629</v>
      </c>
      <c r="AE19">
        <f>'IDT-1'!D19</f>
        <v>0</v>
      </c>
      <c r="AF19" s="24"/>
      <c r="AG19">
        <f t="shared" si="2"/>
        <v>14.37798332981629</v>
      </c>
      <c r="AI19" s="34">
        <f>PXIL!L19</f>
        <v>0</v>
      </c>
      <c r="AJ19" s="34">
        <f>PXIL!R19</f>
        <v>0</v>
      </c>
      <c r="AK19" s="34">
        <f>RTM_IEX!L19</f>
        <v>0.96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5.8397814943689887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7.7</v>
      </c>
      <c r="AB20" s="75">
        <f>-STOA!R20</f>
        <v>0</v>
      </c>
      <c r="AC20">
        <f t="shared" si="0"/>
        <v>0.12826616455269949</v>
      </c>
      <c r="AD20">
        <f t="shared" si="1"/>
        <v>15.141515329816288</v>
      </c>
      <c r="AE20">
        <f>'IDT-1'!D20</f>
        <v>0</v>
      </c>
      <c r="AF20" s="24"/>
      <c r="AG20">
        <f t="shared" si="2"/>
        <v>15.141515329816288</v>
      </c>
      <c r="AI20" s="34">
        <f>PXIL!L20</f>
        <v>0</v>
      </c>
      <c r="AJ20" s="34">
        <f>PXIL!R20</f>
        <v>0</v>
      </c>
      <c r="AK20" s="34">
        <f>RTM_IEX!L20</f>
        <v>1.73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5.8397814943689887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7.7</v>
      </c>
      <c r="AB21" s="75">
        <f>-STOA!R21</f>
        <v>0</v>
      </c>
      <c r="AC21">
        <f t="shared" si="0"/>
        <v>0.1331381645526995</v>
      </c>
      <c r="AD21">
        <f t="shared" si="1"/>
        <v>15.716643329816289</v>
      </c>
      <c r="AE21">
        <f>'IDT-1'!D21</f>
        <v>0</v>
      </c>
      <c r="AF21" s="24"/>
      <c r="AG21">
        <f t="shared" si="2"/>
        <v>15.716643329816289</v>
      </c>
      <c r="AI21" s="34">
        <f>PXIL!L21</f>
        <v>0</v>
      </c>
      <c r="AJ21" s="34">
        <f>PXIL!R21</f>
        <v>0</v>
      </c>
      <c r="AK21" s="34">
        <f>RTM_IEX!L21</f>
        <v>2.31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5.8397814943689887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7.7</v>
      </c>
      <c r="AB22" s="75">
        <f>-STOA!R22</f>
        <v>0</v>
      </c>
      <c r="AC22">
        <f t="shared" si="0"/>
        <v>0.14044616455269948</v>
      </c>
      <c r="AD22">
        <f t="shared" si="1"/>
        <v>16.579335329816288</v>
      </c>
      <c r="AE22">
        <f>'IDT-1'!D22</f>
        <v>0</v>
      </c>
      <c r="AF22" s="24"/>
      <c r="AG22">
        <f t="shared" si="2"/>
        <v>16.579335329816288</v>
      </c>
      <c r="AI22" s="34">
        <f>PXIL!L22</f>
        <v>0</v>
      </c>
      <c r="AJ22" s="34">
        <f>PXIL!R22</f>
        <v>0</v>
      </c>
      <c r="AK22" s="34">
        <f>RTM_IEX!L22</f>
        <v>3.18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5.8397814943689887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7.7</v>
      </c>
      <c r="AB23" s="75">
        <f>-STOA!R23</f>
        <v>0</v>
      </c>
      <c r="AC23">
        <f t="shared" si="0"/>
        <v>0.15901016455269951</v>
      </c>
      <c r="AD23">
        <f t="shared" si="1"/>
        <v>18.770771329816288</v>
      </c>
      <c r="AE23">
        <f>'IDT-1'!D23</f>
        <v>0</v>
      </c>
      <c r="AF23" s="24"/>
      <c r="AG23">
        <f t="shared" si="2"/>
        <v>18.770771329816288</v>
      </c>
      <c r="AI23" s="34">
        <f>PXIL!L23</f>
        <v>0</v>
      </c>
      <c r="AJ23" s="34">
        <f>PXIL!R23</f>
        <v>0</v>
      </c>
      <c r="AK23" s="34">
        <f>RTM_IEX!L23</f>
        <v>5.39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5.8397814943689887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7.7</v>
      </c>
      <c r="AB24" s="75">
        <f>-STOA!R24</f>
        <v>0</v>
      </c>
      <c r="AC24">
        <f t="shared" si="0"/>
        <v>0.18169016455269948</v>
      </c>
      <c r="AD24">
        <f t="shared" si="1"/>
        <v>21.44809132981629</v>
      </c>
      <c r="AE24">
        <f>'IDT-1'!D24</f>
        <v>0</v>
      </c>
      <c r="AF24" s="24"/>
      <c r="AG24">
        <f t="shared" si="2"/>
        <v>21.44809132981629</v>
      </c>
      <c r="AI24" s="34">
        <f>PXIL!L24</f>
        <v>0</v>
      </c>
      <c r="AJ24" s="34">
        <f>PXIL!R24</f>
        <v>0</v>
      </c>
      <c r="AK24" s="34">
        <f>RTM_IEX!L24</f>
        <v>8.09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7.7</v>
      </c>
      <c r="AB25" s="75">
        <f>-STOA!R25</f>
        <v>0</v>
      </c>
      <c r="AC25">
        <f t="shared" si="0"/>
        <v>0.21562799999999999</v>
      </c>
      <c r="AD25">
        <f t="shared" si="1"/>
        <v>25.454372000000003</v>
      </c>
      <c r="AE25">
        <f>'IDT-1'!D25</f>
        <v>0</v>
      </c>
      <c r="AF25" s="24"/>
      <c r="AG25">
        <f t="shared" si="2"/>
        <v>25.454372000000003</v>
      </c>
      <c r="AI25" s="34">
        <f>PXIL!L25</f>
        <v>0</v>
      </c>
      <c r="AJ25" s="34">
        <f>PXIL!R25</f>
        <v>0</v>
      </c>
      <c r="AK25" s="34">
        <f>RTM_IEX!L25</f>
        <v>12.13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7.7</v>
      </c>
      <c r="AB26" s="75">
        <f>-STOA!R26</f>
        <v>0</v>
      </c>
      <c r="AC26">
        <f t="shared" si="0"/>
        <v>0.24309599999999998</v>
      </c>
      <c r="AD26">
        <f t="shared" si="1"/>
        <v>28.696903999999996</v>
      </c>
      <c r="AE26">
        <f>'IDT-1'!D26</f>
        <v>0</v>
      </c>
      <c r="AF26" s="24"/>
      <c r="AG26">
        <f t="shared" si="2"/>
        <v>28.696903999999996</v>
      </c>
      <c r="AI26" s="34">
        <f>PXIL!L26</f>
        <v>0</v>
      </c>
      <c r="AJ26" s="34">
        <f>PXIL!R26</f>
        <v>0</v>
      </c>
      <c r="AK26" s="34">
        <f>RTM_IEX!L26</f>
        <v>15.4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7.7</v>
      </c>
      <c r="AB27" s="75">
        <f>-STOA!R27</f>
        <v>0</v>
      </c>
      <c r="AC27">
        <f t="shared" si="0"/>
        <v>0.27946799999999999</v>
      </c>
      <c r="AD27">
        <f t="shared" si="1"/>
        <v>32.990531999999995</v>
      </c>
      <c r="AE27">
        <f>'IDT-1'!D27</f>
        <v>0</v>
      </c>
      <c r="AF27" s="24"/>
      <c r="AG27">
        <f t="shared" si="2"/>
        <v>32.990531999999995</v>
      </c>
      <c r="AI27" s="34">
        <f>PXIL!L27</f>
        <v>0</v>
      </c>
      <c r="AJ27" s="34">
        <f>PXIL!R27</f>
        <v>0</v>
      </c>
      <c r="AK27" s="34">
        <f>RTM_IEX!L27</f>
        <v>19.73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7.7</v>
      </c>
      <c r="AB28" s="75">
        <f>-STOA!R28</f>
        <v>0</v>
      </c>
      <c r="AC28">
        <f t="shared" si="0"/>
        <v>0.30533808382485056</v>
      </c>
      <c r="AD28">
        <f t="shared" si="1"/>
        <v>36.044433800085933</v>
      </c>
      <c r="AE28">
        <f>'IDT-1'!D28</f>
        <v>0</v>
      </c>
      <c r="AF28" s="24"/>
      <c r="AG28">
        <f t="shared" si="2"/>
        <v>36.044433800085933</v>
      </c>
      <c r="AI28" s="34">
        <f>PXIL!L28</f>
        <v>0</v>
      </c>
      <c r="AJ28" s="34">
        <f>PXIL!R28</f>
        <v>0</v>
      </c>
      <c r="AK28" s="34">
        <f>RTM_IEX!L28</f>
        <v>22.81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7.7</v>
      </c>
      <c r="AB29" s="75">
        <f>-STOA!R29</f>
        <v>0</v>
      </c>
      <c r="AC29">
        <f t="shared" si="0"/>
        <v>0.31709808382485055</v>
      </c>
      <c r="AD29">
        <f t="shared" si="1"/>
        <v>37.432673800085929</v>
      </c>
      <c r="AE29">
        <f>'IDT-1'!D29</f>
        <v>0</v>
      </c>
      <c r="AF29" s="24"/>
      <c r="AG29">
        <f t="shared" si="2"/>
        <v>37.432673800085929</v>
      </c>
      <c r="AI29" s="34">
        <f>PXIL!L29</f>
        <v>0</v>
      </c>
      <c r="AJ29" s="34">
        <f>PXIL!R29</f>
        <v>0</v>
      </c>
      <c r="AK29" s="34">
        <f>RTM_IEX!L29</f>
        <v>24.21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7.7</v>
      </c>
      <c r="AB30" s="75">
        <f>-STOA!R30</f>
        <v>0</v>
      </c>
      <c r="AC30">
        <f t="shared" si="0"/>
        <v>0.26569008382485054</v>
      </c>
      <c r="AD30">
        <f t="shared" si="1"/>
        <v>31.364081800085934</v>
      </c>
      <c r="AE30">
        <f>'IDT-1'!D30</f>
        <v>0</v>
      </c>
      <c r="AF30" s="24"/>
      <c r="AG30">
        <f t="shared" si="2"/>
        <v>31.364081800085934</v>
      </c>
      <c r="AI30" s="34">
        <f>PXIL!L30</f>
        <v>0</v>
      </c>
      <c r="AJ30" s="34">
        <f>PXIL!R30</f>
        <v>0</v>
      </c>
      <c r="AK30" s="34">
        <f>RTM_IEX!L30</f>
        <v>18.09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5.8397718839107844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6.8</v>
      </c>
      <c r="Z31" s="34">
        <f>IEX!R31</f>
        <v>0</v>
      </c>
      <c r="AA31" s="75">
        <f>STOA!L31</f>
        <v>7.7</v>
      </c>
      <c r="AB31" s="75">
        <f>-STOA!R31</f>
        <v>0</v>
      </c>
      <c r="AC31">
        <f t="shared" si="0"/>
        <v>0.2530900838248506</v>
      </c>
      <c r="AD31">
        <f t="shared" si="1"/>
        <v>29.876681800085933</v>
      </c>
      <c r="AE31">
        <f>'IDT-1'!D31</f>
        <v>0</v>
      </c>
      <c r="AF31" s="24"/>
      <c r="AG31">
        <f t="shared" si="2"/>
        <v>29.876681800085933</v>
      </c>
      <c r="AI31" s="34">
        <f>PXIL!L31</f>
        <v>0</v>
      </c>
      <c r="AJ31" s="34">
        <f>PXIL!R31</f>
        <v>0</v>
      </c>
      <c r="AK31" s="34">
        <f>RTM_IEX!L31</f>
        <v>6.79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3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5.8397718839107844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5.47</v>
      </c>
      <c r="Z32" s="34">
        <f>IEX!R32</f>
        <v>0</v>
      </c>
      <c r="AA32" s="75">
        <f>STOA!L32</f>
        <v>7.84</v>
      </c>
      <c r="AB32" s="75">
        <f>-STOA!R32</f>
        <v>0</v>
      </c>
      <c r="AC32">
        <f t="shared" si="0"/>
        <v>0.22621008382485056</v>
      </c>
      <c r="AD32">
        <f t="shared" si="1"/>
        <v>26.703561800085932</v>
      </c>
      <c r="AE32">
        <f>'IDT-1'!D32</f>
        <v>0</v>
      </c>
      <c r="AF32" s="24"/>
      <c r="AG32">
        <f t="shared" si="2"/>
        <v>26.703561800085932</v>
      </c>
      <c r="AI32" s="34">
        <f>PXIL!L32</f>
        <v>0</v>
      </c>
      <c r="AJ32" s="34">
        <f>PXIL!R32</f>
        <v>0</v>
      </c>
      <c r="AK32" s="34">
        <f>RTM_IEX!L32</f>
        <v>5.97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1.81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5.8397718839107844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2.35</v>
      </c>
      <c r="Z33" s="34">
        <f>IEX!R33</f>
        <v>0</v>
      </c>
      <c r="AA33" s="75">
        <f>STOA!L33</f>
        <v>8.120000000000001</v>
      </c>
      <c r="AB33" s="75">
        <f>-STOA!R33</f>
        <v>0</v>
      </c>
      <c r="AC33">
        <f t="shared" si="0"/>
        <v>0.17513808382485058</v>
      </c>
      <c r="AD33">
        <f t="shared" si="1"/>
        <v>20.674633800085932</v>
      </c>
      <c r="AE33">
        <f>'IDT-1'!D33</f>
        <v>0</v>
      </c>
      <c r="AF33" s="24"/>
      <c r="AG33">
        <f t="shared" si="2"/>
        <v>20.674633800085932</v>
      </c>
      <c r="AI33" s="34">
        <f>PXIL!L33</f>
        <v>0</v>
      </c>
      <c r="AJ33" s="34">
        <f>PXIL!R33</f>
        <v>0</v>
      </c>
      <c r="AK33" s="34">
        <f>RTM_IEX!L33</f>
        <v>3.27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1.27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5.8397718839107844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1.5</v>
      </c>
      <c r="Z34" s="34">
        <f>IEX!R34</f>
        <v>0</v>
      </c>
      <c r="AA34" s="75">
        <f>STOA!L34</f>
        <v>8.4</v>
      </c>
      <c r="AB34" s="75">
        <f>-STOA!R34</f>
        <v>0</v>
      </c>
      <c r="AC34">
        <f t="shared" si="0"/>
        <v>0.17177808382485057</v>
      </c>
      <c r="AD34">
        <f t="shared" si="1"/>
        <v>20.277993800085934</v>
      </c>
      <c r="AE34">
        <f>'IDT-1'!D34</f>
        <v>0</v>
      </c>
      <c r="AF34" s="24"/>
      <c r="AG34">
        <f t="shared" si="2"/>
        <v>20.277993800085934</v>
      </c>
      <c r="AI34" s="34">
        <f>PXIL!L34</f>
        <v>0</v>
      </c>
      <c r="AJ34" s="34">
        <f>PXIL!R34</f>
        <v>0</v>
      </c>
      <c r="AK34" s="34">
        <f>RTM_IEX!L34</f>
        <v>3.64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1.07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5.8397718839107844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1</v>
      </c>
      <c r="Z35" s="34">
        <f>IEX!R35</f>
        <v>0</v>
      </c>
      <c r="AA35" s="75">
        <f>STOA!L35</f>
        <v>8.7800000000000011</v>
      </c>
      <c r="AB35" s="75">
        <f>-STOA!R35</f>
        <v>0</v>
      </c>
      <c r="AC35">
        <f t="shared" si="0"/>
        <v>0.1907620838248506</v>
      </c>
      <c r="AD35">
        <f t="shared" si="1"/>
        <v>22.519009800085936</v>
      </c>
      <c r="AE35">
        <f>'IDT-1'!D35</f>
        <v>0</v>
      </c>
      <c r="AF35" s="24"/>
      <c r="AG35">
        <f t="shared" si="2"/>
        <v>22.519009800085936</v>
      </c>
      <c r="AI35" s="34">
        <f>PXIL!L35</f>
        <v>0</v>
      </c>
      <c r="AJ35" s="34">
        <f>PXIL!R35</f>
        <v>0</v>
      </c>
      <c r="AK35" s="34">
        <f>RTM_IEX!L35</f>
        <v>3.04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4.05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5.8397718839107844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2.38</v>
      </c>
      <c r="Z36" s="34">
        <f>IEX!R36</f>
        <v>0</v>
      </c>
      <c r="AA36" s="75">
        <f>STOA!L36</f>
        <v>9.2100000000000009</v>
      </c>
      <c r="AB36" s="75">
        <f>-STOA!R36</f>
        <v>0</v>
      </c>
      <c r="AC36">
        <f t="shared" si="0"/>
        <v>0.19739808382485058</v>
      </c>
      <c r="AD36">
        <f t="shared" si="1"/>
        <v>23.302373800085935</v>
      </c>
      <c r="AE36">
        <f>'IDT-1'!D36</f>
        <v>0</v>
      </c>
      <c r="AF36" s="24"/>
      <c r="AG36">
        <f t="shared" si="2"/>
        <v>23.302373800085935</v>
      </c>
      <c r="AI36" s="34">
        <f>PXIL!L36</f>
        <v>0</v>
      </c>
      <c r="AJ36" s="34">
        <f>PXIL!R36</f>
        <v>0</v>
      </c>
      <c r="AK36" s="34">
        <f>RTM_IEX!L36</f>
        <v>2.2799999999999998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3.79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5.8397718839107844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3.11</v>
      </c>
      <c r="Z37" s="34">
        <f>IEX!R37</f>
        <v>0</v>
      </c>
      <c r="AA37" s="75">
        <f>STOA!L37</f>
        <v>9.65</v>
      </c>
      <c r="AB37" s="75">
        <f>-STOA!R37</f>
        <v>0</v>
      </c>
      <c r="AC37">
        <f t="shared" si="0"/>
        <v>0.22167408382485057</v>
      </c>
      <c r="AD37">
        <f t="shared" si="1"/>
        <v>26.168097800085935</v>
      </c>
      <c r="AE37">
        <f>'IDT-1'!D37</f>
        <v>0</v>
      </c>
      <c r="AF37" s="24"/>
      <c r="AG37">
        <f t="shared" si="2"/>
        <v>26.168097800085935</v>
      </c>
      <c r="AI37" s="34">
        <f>PXIL!L37</f>
        <v>0</v>
      </c>
      <c r="AJ37" s="34">
        <f>PXIL!R37</f>
        <v>0</v>
      </c>
      <c r="AK37" s="34">
        <f>RTM_IEX!L37</f>
        <v>2.74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5.05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5.8397718839107844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4.54</v>
      </c>
      <c r="Z38" s="34">
        <f>IEX!R38</f>
        <v>0</v>
      </c>
      <c r="AA38" s="75">
        <f>STOA!L38</f>
        <v>10.09</v>
      </c>
      <c r="AB38" s="75">
        <f>-STOA!R38</f>
        <v>0</v>
      </c>
      <c r="AC38">
        <f t="shared" si="0"/>
        <v>0.23620608382485059</v>
      </c>
      <c r="AD38">
        <f t="shared" si="1"/>
        <v>27.883565800085936</v>
      </c>
      <c r="AE38">
        <f>'IDT-1'!D38</f>
        <v>0</v>
      </c>
      <c r="AF38" s="24"/>
      <c r="AG38">
        <f t="shared" si="2"/>
        <v>27.883565800085936</v>
      </c>
      <c r="AI38" s="34">
        <f>PXIL!L38</f>
        <v>0</v>
      </c>
      <c r="AJ38" s="34">
        <f>PXIL!R38</f>
        <v>0</v>
      </c>
      <c r="AK38" s="34">
        <f>RTM_IEX!L38</f>
        <v>2.35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5.3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5.8397718839107844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5.19</v>
      </c>
      <c r="Z39" s="34">
        <f>IEX!R39</f>
        <v>0</v>
      </c>
      <c r="AA39" s="75">
        <f>STOA!L39</f>
        <v>10.66</v>
      </c>
      <c r="AB39" s="75">
        <f>-STOA!R39</f>
        <v>0</v>
      </c>
      <c r="AC39">
        <f t="shared" si="0"/>
        <v>0.28316208382485059</v>
      </c>
      <c r="AD39">
        <f t="shared" si="1"/>
        <v>33.426609800085942</v>
      </c>
      <c r="AE39">
        <f>'IDT-1'!D39</f>
        <v>0</v>
      </c>
      <c r="AF39" s="24"/>
      <c r="AG39">
        <f t="shared" si="2"/>
        <v>33.426609800085942</v>
      </c>
      <c r="AI39" s="34">
        <f>PXIL!L39</f>
        <v>0</v>
      </c>
      <c r="AJ39" s="34">
        <f>PXIL!R39</f>
        <v>0</v>
      </c>
      <c r="AK39" s="34">
        <f>RTM_IEX!L39</f>
        <v>3.19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8.83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5.8397718839107844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5.52</v>
      </c>
      <c r="Z40" s="34">
        <f>IEX!R40</f>
        <v>0</v>
      </c>
      <c r="AA40" s="75">
        <f>STOA!L40</f>
        <v>11.18</v>
      </c>
      <c r="AB40" s="75">
        <f>-STOA!R40</f>
        <v>0</v>
      </c>
      <c r="AC40">
        <f t="shared" si="0"/>
        <v>0.28753008382485057</v>
      </c>
      <c r="AD40">
        <f t="shared" si="1"/>
        <v>33.942241800085938</v>
      </c>
      <c r="AE40">
        <f>'IDT-1'!D40</f>
        <v>0</v>
      </c>
      <c r="AF40" s="24"/>
      <c r="AG40">
        <f t="shared" si="2"/>
        <v>33.942241800085938</v>
      </c>
      <c r="AI40" s="34">
        <f>PXIL!L40</f>
        <v>0</v>
      </c>
      <c r="AJ40" s="34">
        <f>PXIL!R40</f>
        <v>0</v>
      </c>
      <c r="AK40" s="34">
        <f>RTM_IEX!L40</f>
        <v>3.31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8.3800000000000008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5.8397718839107844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5.54</v>
      </c>
      <c r="Z41" s="34">
        <f>IEX!R41</f>
        <v>0</v>
      </c>
      <c r="AA41" s="75">
        <f>STOA!L41</f>
        <v>11.64</v>
      </c>
      <c r="AB41" s="75">
        <f>-STOA!R41</f>
        <v>0</v>
      </c>
      <c r="AC41">
        <f t="shared" si="0"/>
        <v>0.31399008382485061</v>
      </c>
      <c r="AD41">
        <f t="shared" si="1"/>
        <v>37.065781800085936</v>
      </c>
      <c r="AE41">
        <f>'IDT-1'!D41</f>
        <v>0</v>
      </c>
      <c r="AF41" s="24"/>
      <c r="AG41">
        <f t="shared" si="2"/>
        <v>37.065781800085936</v>
      </c>
      <c r="AI41" s="34">
        <f>PXIL!L41</f>
        <v>0</v>
      </c>
      <c r="AJ41" s="34">
        <f>PXIL!R41</f>
        <v>0</v>
      </c>
      <c r="AK41" s="34">
        <f>RTM_IEX!L41</f>
        <v>5.73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8.6300000000000008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5.8397718839107844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4.63</v>
      </c>
      <c r="Z42" s="34">
        <f>IEX!R42</f>
        <v>0</v>
      </c>
      <c r="AA42" s="75">
        <f>STOA!L42</f>
        <v>12.11</v>
      </c>
      <c r="AB42" s="75">
        <f>-STOA!R42</f>
        <v>0</v>
      </c>
      <c r="AC42">
        <f t="shared" si="0"/>
        <v>0.3191980838248506</v>
      </c>
      <c r="AD42">
        <f t="shared" si="1"/>
        <v>37.680573800085931</v>
      </c>
      <c r="AE42">
        <f>'IDT-1'!D42</f>
        <v>0</v>
      </c>
      <c r="AF42" s="24"/>
      <c r="AG42">
        <f t="shared" si="2"/>
        <v>37.680573800085931</v>
      </c>
      <c r="AI42" s="34">
        <f>PXIL!L42</f>
        <v>0</v>
      </c>
      <c r="AJ42" s="34">
        <f>PXIL!R42</f>
        <v>0</v>
      </c>
      <c r="AK42" s="34">
        <f>RTM_IEX!L42</f>
        <v>4.43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10.99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5.8397718839107844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12.469999999999999</v>
      </c>
      <c r="AB43" s="75">
        <f>-STOA!R43</f>
        <v>0</v>
      </c>
      <c r="AC43">
        <f t="shared" si="0"/>
        <v>0.30584208382485056</v>
      </c>
      <c r="AD43">
        <f t="shared" si="1"/>
        <v>36.103929800085936</v>
      </c>
      <c r="AE43">
        <f>'IDT-1'!D43</f>
        <v>0</v>
      </c>
      <c r="AF43" s="24"/>
      <c r="AG43">
        <f t="shared" si="2"/>
        <v>36.103929800085936</v>
      </c>
      <c r="AI43" s="34">
        <f>PXIL!L43</f>
        <v>0</v>
      </c>
      <c r="AJ43" s="34">
        <f>PXIL!R43</f>
        <v>0</v>
      </c>
      <c r="AK43" s="34">
        <f>RTM_IEX!L43</f>
        <v>18.100000000000001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5.8397718839107844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12.91</v>
      </c>
      <c r="AB44" s="75">
        <f>-STOA!R44</f>
        <v>0</v>
      </c>
      <c r="AC44">
        <f t="shared" si="0"/>
        <v>0.29332608382485059</v>
      </c>
      <c r="AD44">
        <f t="shared" si="1"/>
        <v>34.626445800085932</v>
      </c>
      <c r="AE44">
        <f>'IDT-1'!D44</f>
        <v>0</v>
      </c>
      <c r="AF44" s="24"/>
      <c r="AG44">
        <f t="shared" si="2"/>
        <v>34.626445800085932</v>
      </c>
      <c r="AI44" s="34">
        <f>PXIL!L44</f>
        <v>0</v>
      </c>
      <c r="AJ44" s="34">
        <f>PXIL!R44</f>
        <v>0</v>
      </c>
      <c r="AK44" s="34">
        <f>RTM_IEX!L44</f>
        <v>16.170000000000002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5.8397718839107844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13.219999999999999</v>
      </c>
      <c r="AB45" s="75">
        <f>-STOA!R45</f>
        <v>0</v>
      </c>
      <c r="AC45">
        <f t="shared" si="0"/>
        <v>0.27325008382485061</v>
      </c>
      <c r="AD45">
        <f t="shared" si="1"/>
        <v>32.256521800085935</v>
      </c>
      <c r="AE45">
        <f>'IDT-1'!D45</f>
        <v>0</v>
      </c>
      <c r="AF45" s="24"/>
      <c r="AG45">
        <f t="shared" si="2"/>
        <v>32.256521800085935</v>
      </c>
      <c r="AI45" s="34">
        <f>PXIL!L45</f>
        <v>0</v>
      </c>
      <c r="AJ45" s="34">
        <f>PXIL!R45</f>
        <v>0</v>
      </c>
      <c r="AK45" s="34">
        <f>RTM_IEX!L45</f>
        <v>13.47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5.8397718839107844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13.629999999999999</v>
      </c>
      <c r="AB46" s="75">
        <f>-STOA!R46</f>
        <v>0</v>
      </c>
      <c r="AC46">
        <f t="shared" si="0"/>
        <v>0.2686300838248506</v>
      </c>
      <c r="AD46">
        <f t="shared" si="1"/>
        <v>31.711141800085937</v>
      </c>
      <c r="AE46">
        <f>'IDT-1'!D46</f>
        <v>0</v>
      </c>
      <c r="AF46" s="24"/>
      <c r="AG46">
        <f t="shared" si="2"/>
        <v>31.711141800085937</v>
      </c>
      <c r="AI46" s="34">
        <f>PXIL!L46</f>
        <v>0</v>
      </c>
      <c r="AJ46" s="34">
        <f>PXIL!R46</f>
        <v>0</v>
      </c>
      <c r="AK46" s="34">
        <f>RTM_IEX!L46</f>
        <v>12.51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5.8397718839107844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13.91</v>
      </c>
      <c r="AB47" s="75">
        <f>-STOA!R47</f>
        <v>0</v>
      </c>
      <c r="AC47">
        <f t="shared" si="0"/>
        <v>0.26283408382485057</v>
      </c>
      <c r="AD47">
        <f t="shared" si="1"/>
        <v>31.026937800085935</v>
      </c>
      <c r="AE47">
        <f>'IDT-1'!D47</f>
        <v>0</v>
      </c>
      <c r="AF47" s="24"/>
      <c r="AG47">
        <f t="shared" si="2"/>
        <v>31.026937800085935</v>
      </c>
      <c r="AI47" s="34">
        <f>PXIL!L47</f>
        <v>0</v>
      </c>
      <c r="AJ47" s="34">
        <f>PXIL!R47</f>
        <v>0</v>
      </c>
      <c r="AK47" s="34">
        <f>RTM_IEX!L47</f>
        <v>11.54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5.8397718839107844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14.190000000000001</v>
      </c>
      <c r="AB48" s="75">
        <f>-STOA!R48</f>
        <v>0</v>
      </c>
      <c r="AC48">
        <f t="shared" si="0"/>
        <v>0.24914208382485059</v>
      </c>
      <c r="AD48">
        <f t="shared" si="1"/>
        <v>29.410629800085935</v>
      </c>
      <c r="AE48">
        <f>'IDT-1'!D48</f>
        <v>0</v>
      </c>
      <c r="AF48" s="24"/>
      <c r="AG48">
        <f t="shared" si="2"/>
        <v>29.410629800085935</v>
      </c>
      <c r="AI48" s="34">
        <f>PXIL!L48</f>
        <v>0</v>
      </c>
      <c r="AJ48" s="34">
        <f>PXIL!R48</f>
        <v>0</v>
      </c>
      <c r="AK48" s="34">
        <f>RTM_IEX!L48</f>
        <v>9.6300000000000008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5.84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14.39</v>
      </c>
      <c r="AB49" s="75">
        <f>-STOA!R49</f>
        <v>0</v>
      </c>
      <c r="AC49">
        <f t="shared" si="0"/>
        <v>0.242676</v>
      </c>
      <c r="AD49">
        <f t="shared" si="1"/>
        <v>28.647324000000001</v>
      </c>
      <c r="AE49">
        <f>'IDT-1'!D49</f>
        <v>0</v>
      </c>
      <c r="AF49" s="24"/>
      <c r="AG49">
        <f t="shared" si="2"/>
        <v>28.647324000000001</v>
      </c>
      <c r="AI49" s="34">
        <f>PXIL!L49</f>
        <v>0</v>
      </c>
      <c r="AJ49" s="34">
        <f>PXIL!R49</f>
        <v>0</v>
      </c>
      <c r="AK49" s="34">
        <f>RTM_IEX!L49</f>
        <v>8.66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5.84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14.52</v>
      </c>
      <c r="AB50" s="75">
        <f>-STOA!R50</f>
        <v>0</v>
      </c>
      <c r="AC50">
        <f t="shared" si="0"/>
        <v>0.23570399999999997</v>
      </c>
      <c r="AD50">
        <f t="shared" si="1"/>
        <v>27.824296</v>
      </c>
      <c r="AE50">
        <f>'IDT-1'!D50</f>
        <v>0</v>
      </c>
      <c r="AF50" s="24"/>
      <c r="AG50">
        <f t="shared" si="2"/>
        <v>27.824296</v>
      </c>
      <c r="AI50" s="34">
        <f>PXIL!L50</f>
        <v>0</v>
      </c>
      <c r="AJ50" s="34">
        <f>PXIL!R50</f>
        <v>0</v>
      </c>
      <c r="AK50" s="34">
        <f>RTM_IEX!L50</f>
        <v>7.7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5.8397814943689887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14.61</v>
      </c>
      <c r="AB51" s="75">
        <f>-STOA!R51</f>
        <v>0</v>
      </c>
      <c r="AC51">
        <f t="shared" si="0"/>
        <v>0.22839416455269948</v>
      </c>
      <c r="AD51">
        <f t="shared" si="1"/>
        <v>26.961387329816286</v>
      </c>
      <c r="AE51">
        <f>'IDT-1'!D51</f>
        <v>0</v>
      </c>
      <c r="AF51" s="24"/>
      <c r="AG51">
        <f t="shared" si="2"/>
        <v>26.961387329816286</v>
      </c>
      <c r="AI51" s="34">
        <f>PXIL!L51</f>
        <v>0</v>
      </c>
      <c r="AJ51" s="34">
        <f>PXIL!R51</f>
        <v>0</v>
      </c>
      <c r="AK51" s="34">
        <f>RTM_IEX!L51</f>
        <v>6.74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5.8397814943689887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14.79</v>
      </c>
      <c r="AB52" s="75">
        <f>-STOA!R52</f>
        <v>0</v>
      </c>
      <c r="AC52">
        <f t="shared" si="0"/>
        <v>0.22184216455269951</v>
      </c>
      <c r="AD52">
        <f t="shared" si="1"/>
        <v>26.187939329816288</v>
      </c>
      <c r="AE52">
        <f>'IDT-1'!D52</f>
        <v>0</v>
      </c>
      <c r="AF52" s="24"/>
      <c r="AG52">
        <f t="shared" si="2"/>
        <v>26.187939329816288</v>
      </c>
      <c r="AI52" s="34">
        <f>PXIL!L52</f>
        <v>0</v>
      </c>
      <c r="AJ52" s="34">
        <f>PXIL!R52</f>
        <v>0</v>
      </c>
      <c r="AK52" s="34">
        <f>RTM_IEX!L52</f>
        <v>5.78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5.8397814943689887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14.86</v>
      </c>
      <c r="AB53" s="75">
        <f>-STOA!R53</f>
        <v>0</v>
      </c>
      <c r="AC53">
        <f t="shared" si="0"/>
        <v>0.21428216455269949</v>
      </c>
      <c r="AD53">
        <f t="shared" si="1"/>
        <v>25.295499329816288</v>
      </c>
      <c r="AE53">
        <f>'IDT-1'!D53</f>
        <v>0</v>
      </c>
      <c r="AF53" s="24"/>
      <c r="AG53">
        <f t="shared" si="2"/>
        <v>25.295499329816288</v>
      </c>
      <c r="AI53" s="34">
        <f>PXIL!L53</f>
        <v>0</v>
      </c>
      <c r="AJ53" s="34">
        <f>PXIL!R53</f>
        <v>0</v>
      </c>
      <c r="AK53" s="34">
        <f>RTM_IEX!L53</f>
        <v>4.8099999999999996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5.8397814943689887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14.82</v>
      </c>
      <c r="AB54" s="75">
        <f>-STOA!R54</f>
        <v>0</v>
      </c>
      <c r="AC54">
        <f t="shared" si="0"/>
        <v>0.21394616455269949</v>
      </c>
      <c r="AD54">
        <f t="shared" si="1"/>
        <v>25.255835329816289</v>
      </c>
      <c r="AE54">
        <f>'IDT-1'!D54</f>
        <v>0</v>
      </c>
      <c r="AF54" s="24"/>
      <c r="AG54">
        <f t="shared" si="2"/>
        <v>25.255835329816289</v>
      </c>
      <c r="AI54" s="34">
        <f>PXIL!L54</f>
        <v>0</v>
      </c>
      <c r="AJ54" s="34">
        <f>PXIL!R54</f>
        <v>0</v>
      </c>
      <c r="AK54" s="34">
        <f>RTM_IEX!L54</f>
        <v>4.8099999999999996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5.8397814943689887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14.76</v>
      </c>
      <c r="AB55" s="75">
        <f>-STOA!R55</f>
        <v>0</v>
      </c>
      <c r="AC55">
        <f t="shared" si="0"/>
        <v>0.21344216455269951</v>
      </c>
      <c r="AD55">
        <f t="shared" si="1"/>
        <v>25.19633932981629</v>
      </c>
      <c r="AE55">
        <f>'IDT-1'!D55</f>
        <v>0</v>
      </c>
      <c r="AF55" s="24"/>
      <c r="AG55">
        <f t="shared" si="2"/>
        <v>25.19633932981629</v>
      </c>
      <c r="AI55" s="34">
        <f>PXIL!L55</f>
        <v>0</v>
      </c>
      <c r="AJ55" s="34">
        <f>PXIL!R55</f>
        <v>0</v>
      </c>
      <c r="AK55" s="34">
        <f>RTM_IEX!L55</f>
        <v>4.8099999999999996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5.8397814943689887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14.66</v>
      </c>
      <c r="AB56" s="75">
        <f>-STOA!R56</f>
        <v>0</v>
      </c>
      <c r="AC56">
        <f t="shared" si="0"/>
        <v>0.20453816455269949</v>
      </c>
      <c r="AD56">
        <f t="shared" si="1"/>
        <v>24.145243329816292</v>
      </c>
      <c r="AE56">
        <f>'IDT-1'!D56</f>
        <v>0</v>
      </c>
      <c r="AF56" s="24"/>
      <c r="AG56">
        <f t="shared" si="2"/>
        <v>24.145243329816292</v>
      </c>
      <c r="AI56" s="34">
        <f>PXIL!L56</f>
        <v>0</v>
      </c>
      <c r="AJ56" s="34">
        <f>PXIL!R56</f>
        <v>0</v>
      </c>
      <c r="AK56" s="34">
        <f>RTM_IEX!L56</f>
        <v>3.85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5.8397814943689887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14.57</v>
      </c>
      <c r="AB57" s="75">
        <f>-STOA!R57</f>
        <v>0</v>
      </c>
      <c r="AC57">
        <f t="shared" si="0"/>
        <v>0.20378216455269951</v>
      </c>
      <c r="AD57">
        <f t="shared" si="1"/>
        <v>24.055999329816292</v>
      </c>
      <c r="AE57">
        <f>'IDT-1'!D57</f>
        <v>0</v>
      </c>
      <c r="AF57" s="24"/>
      <c r="AG57">
        <f t="shared" si="2"/>
        <v>24.055999329816292</v>
      </c>
      <c r="AI57" s="34">
        <f>PXIL!L57</f>
        <v>0</v>
      </c>
      <c r="AJ57" s="34">
        <f>PXIL!R57</f>
        <v>0</v>
      </c>
      <c r="AK57" s="34">
        <f>RTM_IEX!L57</f>
        <v>3.85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5.8397814943689887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14.32</v>
      </c>
      <c r="AB58" s="75">
        <f>-STOA!R58</f>
        <v>0</v>
      </c>
      <c r="AC58">
        <f t="shared" si="0"/>
        <v>0.20168216455269949</v>
      </c>
      <c r="AD58">
        <f t="shared" si="1"/>
        <v>23.80809932981629</v>
      </c>
      <c r="AE58">
        <f>'IDT-1'!D58</f>
        <v>0</v>
      </c>
      <c r="AF58" s="24"/>
      <c r="AG58">
        <f t="shared" si="2"/>
        <v>23.80809932981629</v>
      </c>
      <c r="AI58" s="34">
        <f>PXIL!L58</f>
        <v>0</v>
      </c>
      <c r="AJ58" s="34">
        <f>PXIL!R58</f>
        <v>0</v>
      </c>
      <c r="AK58" s="34">
        <f>RTM_IEX!L58</f>
        <v>3.85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5.8397814943689887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14.17</v>
      </c>
      <c r="AB59" s="75">
        <f>-STOA!R59</f>
        <v>0</v>
      </c>
      <c r="AC59">
        <f t="shared" si="0"/>
        <v>0.19235816455269947</v>
      </c>
      <c r="AD59">
        <f t="shared" si="1"/>
        <v>22.707423329816287</v>
      </c>
      <c r="AE59">
        <f>'IDT-1'!D59</f>
        <v>0</v>
      </c>
      <c r="AF59" s="24"/>
      <c r="AG59">
        <f t="shared" si="2"/>
        <v>22.707423329816287</v>
      </c>
      <c r="AI59" s="34">
        <f>PXIL!L59</f>
        <v>0</v>
      </c>
      <c r="AJ59" s="34">
        <f>PXIL!R59</f>
        <v>0</v>
      </c>
      <c r="AK59" s="34">
        <f>RTM_IEX!L59</f>
        <v>2.89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5.8397814943689887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13.79</v>
      </c>
      <c r="AB60" s="75">
        <f>-STOA!R60</f>
        <v>0</v>
      </c>
      <c r="AC60">
        <f t="shared" si="0"/>
        <v>0.18916616455269947</v>
      </c>
      <c r="AD60">
        <f t="shared" si="1"/>
        <v>22.33061532981629</v>
      </c>
      <c r="AE60">
        <f>'IDT-1'!D60</f>
        <v>0</v>
      </c>
      <c r="AF60" s="24"/>
      <c r="AG60">
        <f t="shared" si="2"/>
        <v>22.33061532981629</v>
      </c>
      <c r="AI60" s="34">
        <f>PXIL!L60</f>
        <v>0</v>
      </c>
      <c r="AJ60" s="34">
        <f>PXIL!R60</f>
        <v>0</v>
      </c>
      <c r="AK60" s="34">
        <f>RTM_IEX!L60</f>
        <v>2.89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5.8397814943689887</v>
      </c>
      <c r="J61">
        <f>Bawana_RLNG!R61</f>
        <v>0</v>
      </c>
      <c r="K61">
        <f>Bawana_Spot!R61</f>
        <v>3.0000000000000006E-2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13.4</v>
      </c>
      <c r="AB61" s="75">
        <f>-STOA!R61</f>
        <v>0</v>
      </c>
      <c r="AC61">
        <f t="shared" si="0"/>
        <v>0.2022701645526995</v>
      </c>
      <c r="AD61">
        <f t="shared" si="1"/>
        <v>23.877511329816286</v>
      </c>
      <c r="AE61">
        <f>'IDT-1'!D61</f>
        <v>0</v>
      </c>
      <c r="AF61" s="24"/>
      <c r="AG61">
        <f t="shared" si="2"/>
        <v>23.877511329816286</v>
      </c>
      <c r="AI61" s="34">
        <f>PXIL!L61</f>
        <v>0</v>
      </c>
      <c r="AJ61" s="34">
        <f>PXIL!R61</f>
        <v>0</v>
      </c>
      <c r="AK61" s="34">
        <f>RTM_IEX!L61</f>
        <v>4.8099999999999996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5.8397814943689887</v>
      </c>
      <c r="J62">
        <f>Bawana_RLNG!R62</f>
        <v>0</v>
      </c>
      <c r="K62">
        <f>Bawana_Spot!R62</f>
        <v>3.0000000000000006E-2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13</v>
      </c>
      <c r="AB62" s="75">
        <f>-STOA!R62</f>
        <v>0</v>
      </c>
      <c r="AC62">
        <f t="shared" si="0"/>
        <v>0.2151221645526995</v>
      </c>
      <c r="AD62">
        <f t="shared" si="1"/>
        <v>25.394659329816289</v>
      </c>
      <c r="AE62">
        <f>'IDT-1'!D62</f>
        <v>0</v>
      </c>
      <c r="AF62" s="24"/>
      <c r="AG62">
        <f t="shared" si="2"/>
        <v>25.394659329816289</v>
      </c>
      <c r="AI62" s="34">
        <f>PXIL!L62</f>
        <v>0</v>
      </c>
      <c r="AJ62" s="34">
        <f>PXIL!R62</f>
        <v>0</v>
      </c>
      <c r="AK62" s="34">
        <f>RTM_IEX!L62</f>
        <v>6.74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5.8397814943689887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12.870000000000001</v>
      </c>
      <c r="AB63" s="75">
        <f>-STOA!R63</f>
        <v>0</v>
      </c>
      <c r="AC63">
        <f t="shared" si="0"/>
        <v>0.21377816455269949</v>
      </c>
      <c r="AD63">
        <f t="shared" si="1"/>
        <v>25.236003329816292</v>
      </c>
      <c r="AE63">
        <f>'IDT-1'!D63</f>
        <v>0</v>
      </c>
      <c r="AF63" s="24"/>
      <c r="AG63">
        <f t="shared" si="2"/>
        <v>25.236003329816292</v>
      </c>
      <c r="AI63" s="34">
        <f>PXIL!L63</f>
        <v>0</v>
      </c>
      <c r="AJ63" s="34">
        <f>PXIL!R63</f>
        <v>0</v>
      </c>
      <c r="AK63" s="34">
        <f>RTM_IEX!L63</f>
        <v>6.74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5.8397814943689887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12.39</v>
      </c>
      <c r="AB64" s="75">
        <f>-STOA!R64</f>
        <v>0</v>
      </c>
      <c r="AC64">
        <f t="shared" si="0"/>
        <v>0.21781016455269953</v>
      </c>
      <c r="AD64">
        <f t="shared" si="1"/>
        <v>25.71197132981629</v>
      </c>
      <c r="AE64">
        <f>'IDT-1'!D64</f>
        <v>0</v>
      </c>
      <c r="AF64" s="24"/>
      <c r="AG64">
        <f t="shared" si="2"/>
        <v>25.71197132981629</v>
      </c>
      <c r="AI64" s="34">
        <f>PXIL!L64</f>
        <v>0</v>
      </c>
      <c r="AJ64" s="34">
        <f>PXIL!R64</f>
        <v>0</v>
      </c>
      <c r="AK64" s="34">
        <f>RTM_IEX!L64</f>
        <v>7.7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5.8397814943689887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12.01</v>
      </c>
      <c r="AB65" s="75">
        <f>-STOA!R65</f>
        <v>0</v>
      </c>
      <c r="AC65">
        <f t="shared" si="0"/>
        <v>0.2146181645526995</v>
      </c>
      <c r="AD65">
        <f t="shared" si="1"/>
        <v>25.335163329816289</v>
      </c>
      <c r="AE65">
        <f>'IDT-1'!D65</f>
        <v>0</v>
      </c>
      <c r="AF65" s="24"/>
      <c r="AG65">
        <f t="shared" si="2"/>
        <v>25.335163329816289</v>
      </c>
      <c r="AI65" s="34">
        <f>PXIL!L65</f>
        <v>0</v>
      </c>
      <c r="AJ65" s="34">
        <f>PXIL!R65</f>
        <v>0</v>
      </c>
      <c r="AK65" s="34">
        <f>RTM_IEX!L65</f>
        <v>7.7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5.8397814943689887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11.63</v>
      </c>
      <c r="AB66" s="75">
        <f>-STOA!R66</f>
        <v>0</v>
      </c>
      <c r="AC66">
        <f t="shared" si="0"/>
        <v>0.21142616455269947</v>
      </c>
      <c r="AD66">
        <f t="shared" si="1"/>
        <v>24.958355329816289</v>
      </c>
      <c r="AE66">
        <f>'IDT-1'!D66</f>
        <v>0</v>
      </c>
      <c r="AF66" s="24"/>
      <c r="AG66">
        <f t="shared" si="2"/>
        <v>24.958355329816289</v>
      </c>
      <c r="AI66" s="34">
        <f>PXIL!L66</f>
        <v>0</v>
      </c>
      <c r="AJ66" s="34">
        <f>PXIL!R66</f>
        <v>0</v>
      </c>
      <c r="AK66" s="34">
        <f>RTM_IEX!L66</f>
        <v>7.7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5.8397814943689887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11.16</v>
      </c>
      <c r="AB67" s="75">
        <f>-STOA!R67</f>
        <v>0</v>
      </c>
      <c r="AC67">
        <f t="shared" si="0"/>
        <v>0.20747816455269952</v>
      </c>
      <c r="AD67">
        <f t="shared" si="1"/>
        <v>24.492303329816288</v>
      </c>
      <c r="AE67">
        <f>'IDT-1'!D67</f>
        <v>0</v>
      </c>
      <c r="AF67" s="24"/>
      <c r="AG67">
        <f t="shared" si="2"/>
        <v>24.492303329816288</v>
      </c>
      <c r="AI67" s="34">
        <f>PXIL!L67</f>
        <v>0</v>
      </c>
      <c r="AJ67" s="34">
        <f>PXIL!R67</f>
        <v>0</v>
      </c>
      <c r="AK67" s="34">
        <f>RTM_IEX!L67</f>
        <v>7.7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5.8397814943689887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10.47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0.20168216455269949</v>
      </c>
      <c r="AD68">
        <f t="shared" ref="AD68:AD98" si="4">SUM(B68:AB68,AI68:AT68)-AC68</f>
        <v>23.80809932981629</v>
      </c>
      <c r="AE68">
        <f>'IDT-1'!D68</f>
        <v>0</v>
      </c>
      <c r="AF68" s="24"/>
      <c r="AG68">
        <f t="shared" ref="AG68:AG98" si="5">SUM(AD68:AF68)</f>
        <v>23.80809932981629</v>
      </c>
      <c r="AI68" s="34">
        <f>PXIL!L68</f>
        <v>0</v>
      </c>
      <c r="AJ68" s="34">
        <f>PXIL!R68</f>
        <v>0</v>
      </c>
      <c r="AK68" s="34">
        <f>RTM_IEX!L68</f>
        <v>7.7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5.8397814943689887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10.07</v>
      </c>
      <c r="AB69" s="75">
        <f>-STOA!R69</f>
        <v>0</v>
      </c>
      <c r="AC69">
        <f t="shared" si="3"/>
        <v>0.19832216455269952</v>
      </c>
      <c r="AD69">
        <f t="shared" si="4"/>
        <v>23.411459329816289</v>
      </c>
      <c r="AE69">
        <f>'IDT-1'!D69</f>
        <v>0</v>
      </c>
      <c r="AF69" s="24"/>
      <c r="AG69">
        <f t="shared" si="5"/>
        <v>23.411459329816289</v>
      </c>
      <c r="AI69" s="34">
        <f>PXIL!L69</f>
        <v>0</v>
      </c>
      <c r="AJ69" s="34">
        <f>PXIL!R69</f>
        <v>0</v>
      </c>
      <c r="AK69" s="34">
        <f>RTM_IEX!L69</f>
        <v>7.7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5.8397814943689887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9.620000000000001</v>
      </c>
      <c r="AB70" s="75">
        <f>-STOA!R70</f>
        <v>0</v>
      </c>
      <c r="AC70">
        <f t="shared" si="3"/>
        <v>0.2026061645526995</v>
      </c>
      <c r="AD70">
        <f t="shared" si="4"/>
        <v>23.917175329816292</v>
      </c>
      <c r="AE70">
        <f>'IDT-1'!D70</f>
        <v>0</v>
      </c>
      <c r="AF70" s="24"/>
      <c r="AG70">
        <f t="shared" si="5"/>
        <v>23.917175329816292</v>
      </c>
      <c r="AI70" s="34">
        <f>PXIL!L70</f>
        <v>0</v>
      </c>
      <c r="AJ70" s="34">
        <f>PXIL!R70</f>
        <v>0</v>
      </c>
      <c r="AK70" s="34">
        <f>RTM_IEX!L70</f>
        <v>8.66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5.8397718839107844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9.06</v>
      </c>
      <c r="AB71" s="75">
        <f>-STOA!R71</f>
        <v>0</v>
      </c>
      <c r="AC71">
        <f t="shared" si="3"/>
        <v>0.20605008382485057</v>
      </c>
      <c r="AD71">
        <f t="shared" si="4"/>
        <v>24.323721800085931</v>
      </c>
      <c r="AE71">
        <f>'IDT-1'!D71</f>
        <v>0</v>
      </c>
      <c r="AF71" s="24"/>
      <c r="AG71">
        <f t="shared" si="5"/>
        <v>24.323721800085931</v>
      </c>
      <c r="AI71" s="34">
        <f>PXIL!L71</f>
        <v>0</v>
      </c>
      <c r="AJ71" s="34">
        <f>PXIL!R71</f>
        <v>0</v>
      </c>
      <c r="AK71" s="34">
        <f>RTM_IEX!L71</f>
        <v>9.6300000000000008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5.8397718839107844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8.6</v>
      </c>
      <c r="AB72" s="75">
        <f>-STOA!R72</f>
        <v>0</v>
      </c>
      <c r="AC72">
        <f t="shared" si="3"/>
        <v>0.21025008382485055</v>
      </c>
      <c r="AD72">
        <f t="shared" si="4"/>
        <v>24.819521800085933</v>
      </c>
      <c r="AE72">
        <f>'IDT-1'!D72</f>
        <v>0</v>
      </c>
      <c r="AF72" s="24"/>
      <c r="AG72">
        <f t="shared" si="5"/>
        <v>24.819521800085933</v>
      </c>
      <c r="AI72" s="34">
        <f>PXIL!L72</f>
        <v>0</v>
      </c>
      <c r="AJ72" s="34">
        <f>PXIL!R72</f>
        <v>0</v>
      </c>
      <c r="AK72" s="34">
        <f>RTM_IEX!L72</f>
        <v>10.59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5.8397718839107844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8.23</v>
      </c>
      <c r="AB73" s="75">
        <f>-STOA!R73</f>
        <v>0</v>
      </c>
      <c r="AC73">
        <f t="shared" si="3"/>
        <v>0.22327008382485058</v>
      </c>
      <c r="AD73">
        <f t="shared" si="4"/>
        <v>26.356501800085937</v>
      </c>
      <c r="AE73">
        <f>'IDT-1'!D73</f>
        <v>0</v>
      </c>
      <c r="AF73" s="24"/>
      <c r="AG73">
        <f t="shared" si="5"/>
        <v>26.356501800085937</v>
      </c>
      <c r="AI73" s="34">
        <f>PXIL!L73</f>
        <v>0</v>
      </c>
      <c r="AJ73" s="34">
        <f>PXIL!R73</f>
        <v>0</v>
      </c>
      <c r="AK73" s="34">
        <f>RTM_IEX!L73</f>
        <v>12.51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5.8397718839107844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7.98</v>
      </c>
      <c r="AB74" s="75">
        <f>-STOA!R74</f>
        <v>0</v>
      </c>
      <c r="AC74">
        <f t="shared" si="3"/>
        <v>0.2189020838248506</v>
      </c>
      <c r="AD74">
        <f t="shared" si="4"/>
        <v>25.840869800085933</v>
      </c>
      <c r="AE74">
        <f>'IDT-1'!D74</f>
        <v>0</v>
      </c>
      <c r="AF74" s="24"/>
      <c r="AG74">
        <f t="shared" si="5"/>
        <v>25.840869800085933</v>
      </c>
      <c r="AI74" s="34">
        <f>PXIL!L74</f>
        <v>0</v>
      </c>
      <c r="AJ74" s="34">
        <f>PXIL!R74</f>
        <v>0</v>
      </c>
      <c r="AK74" s="34">
        <f>RTM_IEX!L74</f>
        <v>12.24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5.8397718839107844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4.92</v>
      </c>
      <c r="Z75" s="34">
        <f>IEX!R75</f>
        <v>0</v>
      </c>
      <c r="AA75" s="75">
        <f>STOA!L75</f>
        <v>7.8</v>
      </c>
      <c r="AB75" s="75">
        <f>-STOA!R75</f>
        <v>0</v>
      </c>
      <c r="AC75">
        <f t="shared" si="3"/>
        <v>0.21134208382485059</v>
      </c>
      <c r="AD75">
        <f t="shared" si="4"/>
        <v>24.948429800085936</v>
      </c>
      <c r="AE75">
        <f>'IDT-1'!D75</f>
        <v>0</v>
      </c>
      <c r="AF75" s="24"/>
      <c r="AG75">
        <f t="shared" si="5"/>
        <v>24.948429800085936</v>
      </c>
      <c r="AI75" s="34">
        <f>PXIL!L75</f>
        <v>0</v>
      </c>
      <c r="AJ75" s="34">
        <f>PXIL!R75</f>
        <v>0</v>
      </c>
      <c r="AK75" s="34">
        <f>RTM_IEX!L75</f>
        <v>5.94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0.66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5.8397718839107844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4.71</v>
      </c>
      <c r="Z76" s="34">
        <f>IEX!R76</f>
        <v>0</v>
      </c>
      <c r="AA76" s="75">
        <f>STOA!L76</f>
        <v>7.7</v>
      </c>
      <c r="AB76" s="75">
        <f>-STOA!R76</f>
        <v>0</v>
      </c>
      <c r="AC76">
        <f t="shared" si="3"/>
        <v>0.19244208382485056</v>
      </c>
      <c r="AD76">
        <f t="shared" si="4"/>
        <v>22.717329800085935</v>
      </c>
      <c r="AE76">
        <f>'IDT-1'!D76</f>
        <v>0</v>
      </c>
      <c r="AF76" s="24"/>
      <c r="AG76">
        <f t="shared" si="5"/>
        <v>22.717329800085935</v>
      </c>
      <c r="AI76" s="34">
        <f>PXIL!L76</f>
        <v>0</v>
      </c>
      <c r="AJ76" s="34">
        <f>PXIL!R76</f>
        <v>0</v>
      </c>
      <c r="AK76" s="34">
        <f>RTM_IEX!L76</f>
        <v>4.0199999999999996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0.64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5.8397718839107844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3.46</v>
      </c>
      <c r="Z77" s="34">
        <f>IEX!R77</f>
        <v>0</v>
      </c>
      <c r="AA77" s="75">
        <f>STOA!L77</f>
        <v>7.7</v>
      </c>
      <c r="AB77" s="75">
        <f>-STOA!R77</f>
        <v>0</v>
      </c>
      <c r="AC77">
        <f t="shared" si="3"/>
        <v>0.16287408382485058</v>
      </c>
      <c r="AD77">
        <f t="shared" si="4"/>
        <v>19.226897800085936</v>
      </c>
      <c r="AE77">
        <f>'IDT-1'!D77</f>
        <v>0</v>
      </c>
      <c r="AF77" s="24"/>
      <c r="AG77">
        <f t="shared" si="5"/>
        <v>19.226897800085936</v>
      </c>
      <c r="AI77" s="34">
        <f>PXIL!L77</f>
        <v>0</v>
      </c>
      <c r="AJ77" s="34">
        <f>PXIL!R77</f>
        <v>0</v>
      </c>
      <c r="AK77" s="34">
        <f>RTM_IEX!L77</f>
        <v>1.88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0.51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5.8397718839107844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3.27</v>
      </c>
      <c r="Z78" s="34">
        <f>IEX!R78</f>
        <v>0</v>
      </c>
      <c r="AA78" s="75">
        <f>STOA!L78</f>
        <v>7.7</v>
      </c>
      <c r="AB78" s="75">
        <f>-STOA!R78</f>
        <v>0</v>
      </c>
      <c r="AC78">
        <f t="shared" si="3"/>
        <v>0.16094208382485059</v>
      </c>
      <c r="AD78">
        <f t="shared" si="4"/>
        <v>18.998829800085936</v>
      </c>
      <c r="AE78">
        <f>'IDT-1'!D78</f>
        <v>0</v>
      </c>
      <c r="AF78" s="24"/>
      <c r="AG78">
        <f t="shared" si="5"/>
        <v>18.998829800085936</v>
      </c>
      <c r="AI78" s="34">
        <f>PXIL!L78</f>
        <v>0</v>
      </c>
      <c r="AJ78" s="34">
        <f>PXIL!R78</f>
        <v>0</v>
      </c>
      <c r="AK78" s="34">
        <f>RTM_IEX!L78</f>
        <v>1.82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0.53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3.62</v>
      </c>
      <c r="Z79" s="34">
        <f>IEX!R79</f>
        <v>0</v>
      </c>
      <c r="AA79" s="75">
        <f>STOA!L79</f>
        <v>7.7</v>
      </c>
      <c r="AB79" s="75">
        <f>-STOA!R79</f>
        <v>0</v>
      </c>
      <c r="AC79">
        <f t="shared" si="3"/>
        <v>0.16270608382485058</v>
      </c>
      <c r="AD79">
        <f t="shared" si="4"/>
        <v>19.207065800085935</v>
      </c>
      <c r="AE79">
        <f>'IDT-1'!D79</f>
        <v>0</v>
      </c>
      <c r="AF79" s="24"/>
      <c r="AG79">
        <f t="shared" si="5"/>
        <v>19.207065800085935</v>
      </c>
      <c r="AI79" s="34">
        <f>PXIL!L79</f>
        <v>0</v>
      </c>
      <c r="AJ79" s="34">
        <f>PXIL!R79</f>
        <v>0</v>
      </c>
      <c r="AK79" s="34">
        <f>RTM_IEX!L79</f>
        <v>1.66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0.55000000000000004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4.1399999999999997</v>
      </c>
      <c r="Z80" s="34">
        <f>IEX!R80</f>
        <v>0</v>
      </c>
      <c r="AA80" s="75">
        <f>STOA!L80</f>
        <v>7.7</v>
      </c>
      <c r="AB80" s="75">
        <f>-STOA!R80</f>
        <v>0</v>
      </c>
      <c r="AC80">
        <f t="shared" si="3"/>
        <v>0.16673808382485059</v>
      </c>
      <c r="AD80">
        <f t="shared" si="4"/>
        <v>19.683033800085934</v>
      </c>
      <c r="AE80">
        <f>'IDT-1'!D80</f>
        <v>0</v>
      </c>
      <c r="AF80" s="24"/>
      <c r="AG80">
        <f t="shared" si="5"/>
        <v>19.683033800085934</v>
      </c>
      <c r="AI80" s="34">
        <f>PXIL!L80</f>
        <v>0</v>
      </c>
      <c r="AJ80" s="34">
        <f>PXIL!R80</f>
        <v>0</v>
      </c>
      <c r="AK80" s="34">
        <f>RTM_IEX!L80</f>
        <v>1.63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0.54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5.93</v>
      </c>
      <c r="Z81" s="34">
        <f>IEX!R81</f>
        <v>0</v>
      </c>
      <c r="AA81" s="75">
        <f>STOA!L81</f>
        <v>7.7</v>
      </c>
      <c r="AB81" s="75">
        <f>-STOA!R81</f>
        <v>0</v>
      </c>
      <c r="AC81">
        <f t="shared" si="3"/>
        <v>0.18471408382485058</v>
      </c>
      <c r="AD81">
        <f t="shared" si="4"/>
        <v>21.805057800085933</v>
      </c>
      <c r="AE81">
        <f>'IDT-1'!D81</f>
        <v>0</v>
      </c>
      <c r="AF81" s="24"/>
      <c r="AG81">
        <f t="shared" si="5"/>
        <v>21.805057800085933</v>
      </c>
      <c r="AI81" s="34">
        <f>PXIL!L81</f>
        <v>0</v>
      </c>
      <c r="AJ81" s="34">
        <f>PXIL!R81</f>
        <v>0</v>
      </c>
      <c r="AK81" s="34">
        <f>RTM_IEX!L81</f>
        <v>1.8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0.72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7.7</v>
      </c>
      <c r="Z82" s="34">
        <f>IEX!R82</f>
        <v>0</v>
      </c>
      <c r="AA82" s="75">
        <f>STOA!L82</f>
        <v>7.7</v>
      </c>
      <c r="AB82" s="75">
        <f>-STOA!R82</f>
        <v>0</v>
      </c>
      <c r="AC82">
        <f t="shared" si="3"/>
        <v>0.19781808382485058</v>
      </c>
      <c r="AD82">
        <f t="shared" si="4"/>
        <v>23.351953800085933</v>
      </c>
      <c r="AE82">
        <f>'IDT-1'!D82</f>
        <v>0</v>
      </c>
      <c r="AF82" s="24"/>
      <c r="AG82">
        <f t="shared" si="5"/>
        <v>23.351953800085933</v>
      </c>
      <c r="AI82" s="34">
        <f>PXIL!L82</f>
        <v>0</v>
      </c>
      <c r="AJ82" s="34">
        <f>PXIL!R82</f>
        <v>0</v>
      </c>
      <c r="AK82" s="34">
        <f>RTM_IEX!L82</f>
        <v>1.54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0.77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7.7</v>
      </c>
      <c r="AB83" s="75">
        <f>-STOA!R83</f>
        <v>0</v>
      </c>
      <c r="AC83">
        <f t="shared" si="3"/>
        <v>0.14926608382485057</v>
      </c>
      <c r="AD83">
        <f t="shared" si="4"/>
        <v>17.620505800085933</v>
      </c>
      <c r="AE83">
        <f>'IDT-1'!D83</f>
        <v>0</v>
      </c>
      <c r="AF83" s="24"/>
      <c r="AG83">
        <f t="shared" si="5"/>
        <v>17.620505800085933</v>
      </c>
      <c r="AI83" s="34">
        <f>PXIL!L83</f>
        <v>0</v>
      </c>
      <c r="AJ83" s="34">
        <f>PXIL!R83</f>
        <v>0</v>
      </c>
      <c r="AK83" s="34">
        <f>RTM_IEX!L83</f>
        <v>4.2300000000000004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7.7</v>
      </c>
      <c r="AB84" s="75">
        <f>-STOA!R84</f>
        <v>0</v>
      </c>
      <c r="AC84">
        <f t="shared" si="3"/>
        <v>0.16363008382485059</v>
      </c>
      <c r="AD84">
        <f t="shared" si="4"/>
        <v>19.316141800085934</v>
      </c>
      <c r="AE84">
        <f>'IDT-1'!D84</f>
        <v>0</v>
      </c>
      <c r="AF84" s="24"/>
      <c r="AG84">
        <f t="shared" si="5"/>
        <v>19.316141800085934</v>
      </c>
      <c r="AI84" s="34">
        <f>PXIL!L84</f>
        <v>0</v>
      </c>
      <c r="AJ84" s="34">
        <f>PXIL!R84</f>
        <v>0</v>
      </c>
      <c r="AK84" s="34">
        <f>RTM_IEX!L84</f>
        <v>5.94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7.7</v>
      </c>
      <c r="AB85" s="75">
        <f>-STOA!R85</f>
        <v>0</v>
      </c>
      <c r="AC85">
        <f t="shared" si="3"/>
        <v>0.18790608382485058</v>
      </c>
      <c r="AD85">
        <f t="shared" si="4"/>
        <v>22.181865800085937</v>
      </c>
      <c r="AE85">
        <f>'IDT-1'!D85</f>
        <v>0</v>
      </c>
      <c r="AF85" s="24"/>
      <c r="AG85">
        <f t="shared" si="5"/>
        <v>22.181865800085937</v>
      </c>
      <c r="AI85" s="34">
        <f>PXIL!L85</f>
        <v>0</v>
      </c>
      <c r="AJ85" s="34">
        <f>PXIL!R85</f>
        <v>0</v>
      </c>
      <c r="AK85" s="34">
        <f>RTM_IEX!L85</f>
        <v>8.83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7.7</v>
      </c>
      <c r="AB86" s="75">
        <f>-STOA!R86</f>
        <v>0</v>
      </c>
      <c r="AC86">
        <f t="shared" si="3"/>
        <v>0.20596608382485057</v>
      </c>
      <c r="AD86">
        <f t="shared" si="4"/>
        <v>24.313805800085934</v>
      </c>
      <c r="AE86">
        <f>'IDT-1'!D86</f>
        <v>0</v>
      </c>
      <c r="AF86" s="24"/>
      <c r="AG86">
        <f t="shared" si="5"/>
        <v>24.313805800085934</v>
      </c>
      <c r="AI86" s="34">
        <f>PXIL!L86</f>
        <v>0</v>
      </c>
      <c r="AJ86" s="34">
        <f>PXIL!R86</f>
        <v>0</v>
      </c>
      <c r="AK86" s="34">
        <f>RTM_IEX!L86</f>
        <v>10.98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7.7</v>
      </c>
      <c r="AB87" s="75">
        <f>-STOA!R87</f>
        <v>0</v>
      </c>
      <c r="AC87">
        <f t="shared" si="3"/>
        <v>0.22175808382485057</v>
      </c>
      <c r="AD87">
        <f t="shared" si="4"/>
        <v>26.178013800085932</v>
      </c>
      <c r="AE87">
        <f>'IDT-1'!D87</f>
        <v>0</v>
      </c>
      <c r="AF87" s="24"/>
      <c r="AG87">
        <f t="shared" si="5"/>
        <v>26.178013800085932</v>
      </c>
      <c r="AI87" s="34">
        <f>PXIL!L87</f>
        <v>0</v>
      </c>
      <c r="AJ87" s="34">
        <f>PXIL!R87</f>
        <v>0</v>
      </c>
      <c r="AK87" s="34">
        <f>RTM_IEX!L87</f>
        <v>12.86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7.7</v>
      </c>
      <c r="AB88" s="75">
        <f>-STOA!R88</f>
        <v>0</v>
      </c>
      <c r="AC88">
        <f t="shared" si="3"/>
        <v>0.23612208382485056</v>
      </c>
      <c r="AD88">
        <f t="shared" si="4"/>
        <v>27.873649800085936</v>
      </c>
      <c r="AE88">
        <f>'IDT-1'!D88</f>
        <v>0</v>
      </c>
      <c r="AF88" s="24"/>
      <c r="AG88">
        <f t="shared" si="5"/>
        <v>27.873649800085936</v>
      </c>
      <c r="AI88" s="34">
        <f>PXIL!L88</f>
        <v>0</v>
      </c>
      <c r="AJ88" s="34">
        <f>PXIL!R88</f>
        <v>0</v>
      </c>
      <c r="AK88" s="34">
        <f>RTM_IEX!L88</f>
        <v>14.57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7.7</v>
      </c>
      <c r="AB89" s="75">
        <f>-STOA!R89</f>
        <v>0</v>
      </c>
      <c r="AC89">
        <f t="shared" si="3"/>
        <v>0.24309408382485059</v>
      </c>
      <c r="AD89">
        <f t="shared" si="4"/>
        <v>28.696677800085936</v>
      </c>
      <c r="AE89">
        <f>'IDT-1'!D89</f>
        <v>0</v>
      </c>
      <c r="AF89" s="24"/>
      <c r="AG89">
        <f t="shared" si="5"/>
        <v>28.696677800085936</v>
      </c>
      <c r="AI89" s="34">
        <f>PXIL!L89</f>
        <v>0</v>
      </c>
      <c r="AJ89" s="34">
        <f>PXIL!R89</f>
        <v>0</v>
      </c>
      <c r="AK89" s="34">
        <f>RTM_IEX!L89</f>
        <v>15.4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7.7</v>
      </c>
      <c r="AB90" s="75">
        <f>-STOA!R90</f>
        <v>0</v>
      </c>
      <c r="AC90">
        <f t="shared" si="3"/>
        <v>0.22696608382485056</v>
      </c>
      <c r="AD90">
        <f t="shared" si="4"/>
        <v>26.792805800085933</v>
      </c>
      <c r="AE90">
        <f>'IDT-1'!D90</f>
        <v>0</v>
      </c>
      <c r="AF90" s="24"/>
      <c r="AG90">
        <f t="shared" si="5"/>
        <v>26.792805800085933</v>
      </c>
      <c r="AI90" s="34">
        <f>PXIL!L90</f>
        <v>0</v>
      </c>
      <c r="AJ90" s="34">
        <f>PXIL!R90</f>
        <v>0</v>
      </c>
      <c r="AK90" s="34">
        <f>RTM_IEX!L90</f>
        <v>13.48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7.7</v>
      </c>
      <c r="AB91" s="75">
        <f>-STOA!R91</f>
        <v>0</v>
      </c>
      <c r="AC91">
        <f t="shared" si="3"/>
        <v>0.210756</v>
      </c>
      <c r="AD91">
        <f t="shared" si="4"/>
        <v>24.879244</v>
      </c>
      <c r="AE91">
        <f>'IDT-1'!D91</f>
        <v>0</v>
      </c>
      <c r="AF91" s="24"/>
      <c r="AG91">
        <f t="shared" si="5"/>
        <v>24.879244</v>
      </c>
      <c r="AI91" s="34">
        <f>PXIL!L91</f>
        <v>0</v>
      </c>
      <c r="AJ91" s="34">
        <f>PXIL!R91</f>
        <v>0</v>
      </c>
      <c r="AK91" s="34">
        <f>RTM_IEX!L91</f>
        <v>11.55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7.7</v>
      </c>
      <c r="AB92" s="75">
        <f>-STOA!R92</f>
        <v>0</v>
      </c>
      <c r="AC92">
        <f t="shared" si="3"/>
        <v>0.194628</v>
      </c>
      <c r="AD92">
        <f t="shared" si="4"/>
        <v>22.975372</v>
      </c>
      <c r="AE92">
        <f>'IDT-1'!D92</f>
        <v>0</v>
      </c>
      <c r="AF92" s="24"/>
      <c r="AG92">
        <f t="shared" si="5"/>
        <v>22.975372</v>
      </c>
      <c r="AI92" s="34">
        <f>PXIL!L92</f>
        <v>0</v>
      </c>
      <c r="AJ92" s="34">
        <f>PXIL!R92</f>
        <v>0</v>
      </c>
      <c r="AK92" s="34">
        <f>RTM_IEX!L92</f>
        <v>9.6300000000000008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7.7</v>
      </c>
      <c r="AB93" s="75">
        <f>-STOA!R93</f>
        <v>0</v>
      </c>
      <c r="AC93">
        <f t="shared" si="3"/>
        <v>0.17841599999999999</v>
      </c>
      <c r="AD93">
        <f t="shared" si="4"/>
        <v>21.061584</v>
      </c>
      <c r="AE93">
        <f>'IDT-1'!D93</f>
        <v>0</v>
      </c>
      <c r="AF93" s="24"/>
      <c r="AG93">
        <f t="shared" si="5"/>
        <v>21.061584</v>
      </c>
      <c r="AI93" s="34">
        <f>PXIL!L93</f>
        <v>0</v>
      </c>
      <c r="AJ93" s="34">
        <f>PXIL!R93</f>
        <v>0</v>
      </c>
      <c r="AK93" s="34">
        <f>RTM_IEX!L93</f>
        <v>7.7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7.7</v>
      </c>
      <c r="AB94" s="75">
        <f>-STOA!R94</f>
        <v>0</v>
      </c>
      <c r="AC94">
        <f t="shared" si="3"/>
        <v>0.16228799999999999</v>
      </c>
      <c r="AD94">
        <f t="shared" si="4"/>
        <v>19.157712</v>
      </c>
      <c r="AE94">
        <f>'IDT-1'!D94</f>
        <v>0</v>
      </c>
      <c r="AF94" s="24"/>
      <c r="AG94">
        <f t="shared" si="5"/>
        <v>19.157712</v>
      </c>
      <c r="AI94" s="34">
        <f>PXIL!L94</f>
        <v>0</v>
      </c>
      <c r="AJ94" s="34">
        <f>PXIL!R94</f>
        <v>0</v>
      </c>
      <c r="AK94" s="34">
        <f>RTM_IEX!L94</f>
        <v>5.78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5.8397814943689887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7.7</v>
      </c>
      <c r="AB95" s="75">
        <f>-STOA!R95</f>
        <v>0</v>
      </c>
      <c r="AC95">
        <f t="shared" si="3"/>
        <v>0.15413816455269949</v>
      </c>
      <c r="AD95">
        <f t="shared" si="4"/>
        <v>18.195643329816289</v>
      </c>
      <c r="AE95">
        <f>'IDT-1'!D95</f>
        <v>0</v>
      </c>
      <c r="AF95" s="24"/>
      <c r="AG95">
        <f t="shared" si="5"/>
        <v>18.195643329816289</v>
      </c>
      <c r="AI95" s="34">
        <f>PXIL!L95</f>
        <v>0</v>
      </c>
      <c r="AJ95" s="34">
        <f>PXIL!R95</f>
        <v>0</v>
      </c>
      <c r="AK95" s="34">
        <f>RTM_IEX!L95</f>
        <v>4.8099999999999996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5.8397814943689887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7.7</v>
      </c>
      <c r="AB96" s="75">
        <f>-STOA!R96</f>
        <v>0</v>
      </c>
      <c r="AC96">
        <f t="shared" si="3"/>
        <v>0.13801016455269949</v>
      </c>
      <c r="AD96">
        <f t="shared" si="4"/>
        <v>16.291771329816289</v>
      </c>
      <c r="AE96">
        <f>'IDT-1'!D96</f>
        <v>0</v>
      </c>
      <c r="AF96" s="24"/>
      <c r="AG96">
        <f t="shared" si="5"/>
        <v>16.291771329816289</v>
      </c>
      <c r="AI96" s="34">
        <f>PXIL!L96</f>
        <v>0</v>
      </c>
      <c r="AJ96" s="34">
        <f>PXIL!R96</f>
        <v>0</v>
      </c>
      <c r="AK96" s="34">
        <f>RTM_IEX!L96</f>
        <v>2.89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5.8397814943689887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7.7</v>
      </c>
      <c r="AB97" s="75">
        <f>-STOA!R97</f>
        <v>0</v>
      </c>
      <c r="AC97">
        <f t="shared" si="3"/>
        <v>0.1299461645526995</v>
      </c>
      <c r="AD97">
        <f t="shared" si="4"/>
        <v>15.339835329816289</v>
      </c>
      <c r="AE97">
        <f>'IDT-1'!D97</f>
        <v>0</v>
      </c>
      <c r="AF97" s="24"/>
      <c r="AG97">
        <f t="shared" si="5"/>
        <v>15.339835329816289</v>
      </c>
      <c r="AI97" s="34">
        <f>PXIL!L97</f>
        <v>0</v>
      </c>
      <c r="AJ97" s="34">
        <f>PXIL!R97</f>
        <v>0</v>
      </c>
      <c r="AK97" s="34">
        <f>RTM_IEX!L97</f>
        <v>1.93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5.8397814943689887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7.7</v>
      </c>
      <c r="AB98" s="75">
        <f>-STOA!R98</f>
        <v>0</v>
      </c>
      <c r="AC98">
        <f t="shared" si="3"/>
        <v>0.1217981645526995</v>
      </c>
      <c r="AD98">
        <f t="shared" si="4"/>
        <v>14.37798332981629</v>
      </c>
      <c r="AE98">
        <f>'IDT-1'!D98</f>
        <v>0</v>
      </c>
      <c r="AF98" s="24"/>
      <c r="AG98">
        <f t="shared" si="5"/>
        <v>14.37798332981629</v>
      </c>
      <c r="AI98" s="34">
        <f>PXIL!L98</f>
        <v>0</v>
      </c>
      <c r="AJ98" s="34">
        <f>PXIL!R98</f>
        <v>0</v>
      </c>
      <c r="AK98" s="34">
        <f>RTM_IEX!L98</f>
        <v>0.96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0.13416808600659075</v>
      </c>
      <c r="J99">
        <f t="shared" si="6"/>
        <v>0</v>
      </c>
      <c r="K99">
        <f t="shared" si="6"/>
        <v>6.4996648119595114E-5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2.1445000000000002E-2</v>
      </c>
      <c r="Z99" s="34">
        <f t="shared" si="6"/>
        <v>0</v>
      </c>
      <c r="AA99" s="75">
        <f t="shared" si="6"/>
        <v>0.23024000000000025</v>
      </c>
      <c r="AB99" s="75">
        <f t="shared" si="6"/>
        <v>0</v>
      </c>
      <c r="AC99">
        <f t="shared" si="6"/>
        <v>4.7030808942995694E-3</v>
      </c>
      <c r="AD99">
        <f t="shared" si="6"/>
        <v>0.55518750176041098</v>
      </c>
      <c r="AE99">
        <f t="shared" ref="AE99:AT99" si="7">SUM(AE3:AE98)/4000</f>
        <v>0</v>
      </c>
      <c r="AG99">
        <f t="shared" si="7"/>
        <v>0.55518750176041098</v>
      </c>
      <c r="AI99">
        <f t="shared" si="7"/>
        <v>0</v>
      </c>
      <c r="AJ99">
        <f t="shared" si="7"/>
        <v>0</v>
      </c>
      <c r="AK99">
        <f t="shared" si="7"/>
        <v>0.15720000000000001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1.6772499999999999E-2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45330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31" t="s">
        <v>143</v>
      </c>
      <c r="Q1" s="231" t="s">
        <v>144</v>
      </c>
      <c r="R1" s="229" t="s">
        <v>314</v>
      </c>
      <c r="S1" s="229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27" t="s">
        <v>218</v>
      </c>
      <c r="Z1" s="227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27" t="s">
        <v>352</v>
      </c>
      <c r="AJ1" s="227" t="s">
        <v>353</v>
      </c>
      <c r="AK1" s="227" t="s">
        <v>354</v>
      </c>
      <c r="AL1" s="227" t="s">
        <v>355</v>
      </c>
      <c r="AM1" s="227" t="s">
        <v>356</v>
      </c>
      <c r="AN1" s="227" t="s">
        <v>357</v>
      </c>
      <c r="AO1" s="226" t="s">
        <v>373</v>
      </c>
      <c r="AP1" s="226" t="s">
        <v>374</v>
      </c>
      <c r="AQ1" s="226" t="s">
        <v>375</v>
      </c>
      <c r="AR1" s="226" t="s">
        <v>376</v>
      </c>
      <c r="AS1" s="227" t="s">
        <v>525</v>
      </c>
      <c r="AT1" s="227" t="s">
        <v>526</v>
      </c>
    </row>
    <row r="2" spans="1:46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31"/>
      <c r="Q2" s="231"/>
      <c r="R2" s="229"/>
      <c r="S2" s="229"/>
      <c r="T2" s="40" t="s">
        <v>294</v>
      </c>
      <c r="U2" s="232"/>
      <c r="V2" s="65" t="s">
        <v>284</v>
      </c>
      <c r="W2" s="65" t="s">
        <v>284</v>
      </c>
      <c r="X2" s="220"/>
      <c r="Y2" s="227"/>
      <c r="Z2" s="227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27"/>
      <c r="AJ2" s="227"/>
      <c r="AK2" s="227"/>
      <c r="AL2" s="227"/>
      <c r="AM2" s="227"/>
      <c r="AN2" s="227"/>
      <c r="AO2" s="226"/>
      <c r="AP2" s="226"/>
      <c r="AQ2" s="226"/>
      <c r="AR2" s="226"/>
      <c r="AS2" s="227"/>
      <c r="AT2" s="227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18.636144000000002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0.15654360959999999</v>
      </c>
      <c r="AD3">
        <f>SUM(B3:AB3,AI3:AT3)-AC3</f>
        <v>18.479600390400002</v>
      </c>
      <c r="AE3">
        <v>0</v>
      </c>
      <c r="AF3" s="24"/>
      <c r="AG3">
        <f>SUM(AD3:AF3)</f>
        <v>18.479600390400002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18.173054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0.15265365359999999</v>
      </c>
      <c r="AD4">
        <f t="shared" ref="AD4:AD67" si="1">SUM(B4:AB4,AI4:AT4)-AC4</f>
        <v>18.020400346399999</v>
      </c>
      <c r="AE4">
        <v>0</v>
      </c>
      <c r="AF4" s="24"/>
      <c r="AG4">
        <f t="shared" ref="AG4:AG67" si="2">SUM(AD4:AF4)</f>
        <v>18.020400346399999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15.820895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0.13289551799999999</v>
      </c>
      <c r="AD5">
        <f t="shared" si="1"/>
        <v>15.687999482</v>
      </c>
      <c r="AE5">
        <v>0</v>
      </c>
      <c r="AF5" s="24"/>
      <c r="AG5">
        <f t="shared" si="2"/>
        <v>15.687999482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14.644211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0.1230113724</v>
      </c>
      <c r="AD6">
        <f t="shared" si="1"/>
        <v>14.5211996276</v>
      </c>
      <c r="AE6">
        <v>0</v>
      </c>
      <c r="AF6" s="24"/>
      <c r="AG6">
        <f t="shared" si="2"/>
        <v>14.5211996276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11.652986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9.788508239999999E-2</v>
      </c>
      <c r="AD7">
        <f t="shared" si="1"/>
        <v>11.555100917600001</v>
      </c>
      <c r="AE7">
        <v>0</v>
      </c>
      <c r="AF7" s="24"/>
      <c r="AG7">
        <f t="shared" si="2"/>
        <v>11.555100917600001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10.963594000000001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9.2094189600000001E-2</v>
      </c>
      <c r="AD8">
        <f t="shared" si="1"/>
        <v>10.871499810400001</v>
      </c>
      <c r="AE8">
        <v>0</v>
      </c>
      <c r="AF8" s="24"/>
      <c r="AG8">
        <f t="shared" si="2"/>
        <v>10.871499810400001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10.840157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9.1057318799999995E-2</v>
      </c>
      <c r="AD9">
        <f t="shared" si="1"/>
        <v>10.749099681199999</v>
      </c>
      <c r="AE9">
        <v>0</v>
      </c>
      <c r="AF9" s="24"/>
      <c r="AG9">
        <f t="shared" si="2"/>
        <v>10.749099681199999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11.236789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9.4389027599999994E-2</v>
      </c>
      <c r="AD10">
        <f t="shared" si="1"/>
        <v>11.1423999724</v>
      </c>
      <c r="AE10">
        <v>0</v>
      </c>
      <c r="AF10" s="24"/>
      <c r="AG10">
        <f t="shared" si="2"/>
        <v>11.1423999724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10.800222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9.0721864799999996E-2</v>
      </c>
      <c r="AD11">
        <f t="shared" si="1"/>
        <v>10.709500135199999</v>
      </c>
      <c r="AE11">
        <v>0</v>
      </c>
      <c r="AF11" s="24"/>
      <c r="AG11">
        <f t="shared" si="2"/>
        <v>10.709500135199999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12.101452999999999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0.10165220519999998</v>
      </c>
      <c r="AD12">
        <f t="shared" si="1"/>
        <v>11.999800794799999</v>
      </c>
      <c r="AE12">
        <v>0</v>
      </c>
      <c r="AF12" s="24"/>
      <c r="AG12">
        <f t="shared" si="2"/>
        <v>11.999800794799999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11.135135999999999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9.3535142399999993E-2</v>
      </c>
      <c r="AD13">
        <f t="shared" si="1"/>
        <v>11.041600857599999</v>
      </c>
      <c r="AE13">
        <v>0</v>
      </c>
      <c r="AF13" s="24"/>
      <c r="AG13">
        <f t="shared" si="2"/>
        <v>11.041600857599999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13.777229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0.1157287236</v>
      </c>
      <c r="AD14">
        <f t="shared" si="1"/>
        <v>13.6615002764</v>
      </c>
      <c r="AE14">
        <v>0</v>
      </c>
      <c r="AF14" s="24"/>
      <c r="AG14">
        <f t="shared" si="2"/>
        <v>13.6615002764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14.440702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0.12130189679999999</v>
      </c>
      <c r="AD15">
        <f t="shared" si="1"/>
        <v>14.3194001032</v>
      </c>
      <c r="AE15">
        <v>0</v>
      </c>
      <c r="AF15" s="24"/>
      <c r="AG15">
        <f t="shared" si="2"/>
        <v>14.3194001032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15.458551999999999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0.12985183679999998</v>
      </c>
      <c r="AD16">
        <f t="shared" si="1"/>
        <v>15.328700163199999</v>
      </c>
      <c r="AE16">
        <v>0</v>
      </c>
      <c r="AF16" s="24"/>
      <c r="AG16">
        <f t="shared" si="2"/>
        <v>15.328700163199999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16.709762000000001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0.1403620008</v>
      </c>
      <c r="AD17">
        <f t="shared" si="1"/>
        <v>16.569399999200002</v>
      </c>
      <c r="AE17">
        <v>0</v>
      </c>
      <c r="AF17" s="24"/>
      <c r="AG17">
        <f t="shared" si="2"/>
        <v>16.569399999200002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16.898648999999999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0.14194865159999998</v>
      </c>
      <c r="AD18">
        <f t="shared" si="1"/>
        <v>16.756700348399999</v>
      </c>
      <c r="AE18">
        <v>0</v>
      </c>
      <c r="AF18" s="24"/>
      <c r="AG18">
        <f t="shared" si="2"/>
        <v>16.756700348399999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19.25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1.06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0.17060399999999998</v>
      </c>
      <c r="AD19">
        <f t="shared" si="1"/>
        <v>20.139395999999998</v>
      </c>
      <c r="AE19">
        <v>0</v>
      </c>
      <c r="AF19" s="24"/>
      <c r="AG19">
        <f t="shared" si="2"/>
        <v>20.139395999999998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19.091972999999999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0.16037257319999998</v>
      </c>
      <c r="AD20">
        <f t="shared" si="1"/>
        <v>18.931600426799999</v>
      </c>
      <c r="AE20">
        <v>0</v>
      </c>
      <c r="AF20" s="24"/>
      <c r="AG20">
        <f t="shared" si="2"/>
        <v>18.931600426799999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18.635539000000001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0.1565385276</v>
      </c>
      <c r="AD21">
        <f t="shared" si="1"/>
        <v>18.479000472400003</v>
      </c>
      <c r="AE21">
        <v>0</v>
      </c>
      <c r="AF21" s="24"/>
      <c r="AG21">
        <f t="shared" si="2"/>
        <v>18.479000472400003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19.25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0.16169999999999998</v>
      </c>
      <c r="AD22">
        <f t="shared" si="1"/>
        <v>19.0883</v>
      </c>
      <c r="AE22">
        <v>0</v>
      </c>
      <c r="AF22" s="24"/>
      <c r="AG22">
        <f t="shared" si="2"/>
        <v>19.0883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0.16169999999999998</v>
      </c>
      <c r="AD23">
        <f t="shared" si="1"/>
        <v>19.0883</v>
      </c>
      <c r="AE23">
        <v>0</v>
      </c>
      <c r="AF23" s="24"/>
      <c r="AG23">
        <f t="shared" si="2"/>
        <v>19.0883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18.554155000000002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0.15585490199999999</v>
      </c>
      <c r="AD24">
        <f t="shared" si="1"/>
        <v>18.398300098</v>
      </c>
      <c r="AE24">
        <v>0</v>
      </c>
      <c r="AF24" s="24"/>
      <c r="AG24">
        <f t="shared" si="2"/>
        <v>18.398300098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19.25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0.16169999999999998</v>
      </c>
      <c r="AD25">
        <f t="shared" si="1"/>
        <v>19.0883</v>
      </c>
      <c r="AE25">
        <v>0</v>
      </c>
      <c r="AF25" s="24"/>
      <c r="AG25">
        <f t="shared" si="2"/>
        <v>19.0883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2.41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0.18194399999999999</v>
      </c>
      <c r="AD26">
        <f t="shared" si="1"/>
        <v>21.478055999999999</v>
      </c>
      <c r="AE26">
        <v>0</v>
      </c>
      <c r="AF26" s="24"/>
      <c r="AG26">
        <f t="shared" si="2"/>
        <v>21.478055999999999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19.25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2.98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0.18673199999999998</v>
      </c>
      <c r="AD27">
        <f t="shared" si="1"/>
        <v>22.043268000000001</v>
      </c>
      <c r="AE27">
        <v>0</v>
      </c>
      <c r="AF27" s="24"/>
      <c r="AG27">
        <f t="shared" si="2"/>
        <v>22.043268000000001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1.44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0.17379600000000001</v>
      </c>
      <c r="AD28">
        <f t="shared" si="1"/>
        <v>20.516204000000002</v>
      </c>
      <c r="AE28">
        <v>0</v>
      </c>
      <c r="AF28" s="24"/>
      <c r="AG28">
        <f t="shared" si="2"/>
        <v>20.516204000000002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1.05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0.17211599999999999</v>
      </c>
      <c r="AD29">
        <f t="shared" si="1"/>
        <v>20.317884000000003</v>
      </c>
      <c r="AE29">
        <v>0</v>
      </c>
      <c r="AF29" s="24"/>
      <c r="AG29">
        <f t="shared" si="2"/>
        <v>20.317884000000003</v>
      </c>
      <c r="AI29" s="34">
        <f>PXIL!M29</f>
        <v>0</v>
      </c>
      <c r="AJ29" s="34">
        <f>PXIL!S29</f>
        <v>0</v>
      </c>
      <c r="AK29" s="34">
        <f>RTM_IEX!M29</f>
        <v>0.19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0.17144399999999999</v>
      </c>
      <c r="AD30">
        <f t="shared" si="1"/>
        <v>20.238555999999999</v>
      </c>
      <c r="AE30">
        <v>0</v>
      </c>
      <c r="AF30" s="24"/>
      <c r="AG30">
        <f t="shared" si="2"/>
        <v>20.238555999999999</v>
      </c>
      <c r="AI30" s="34">
        <f>PXIL!M30</f>
        <v>0</v>
      </c>
      <c r="AJ30" s="34">
        <f>PXIL!S30</f>
        <v>0</v>
      </c>
      <c r="AK30" s="34">
        <f>RTM_IEX!M30</f>
        <v>0.34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19.25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0.16211999999999999</v>
      </c>
      <c r="AD31">
        <f t="shared" si="1"/>
        <v>19.137879999999999</v>
      </c>
      <c r="AE31">
        <v>0</v>
      </c>
      <c r="AF31" s="24"/>
      <c r="AG31">
        <f t="shared" si="2"/>
        <v>19.137879999999999</v>
      </c>
      <c r="AI31" s="34">
        <f>PXIL!M31</f>
        <v>0</v>
      </c>
      <c r="AJ31" s="34">
        <f>PXIL!S31</f>
        <v>0</v>
      </c>
      <c r="AK31" s="34">
        <f>RTM_IEX!M31</f>
        <v>0.04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0.01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19.25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0.39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0.16984799999999997</v>
      </c>
      <c r="AD32">
        <f t="shared" si="1"/>
        <v>20.050152000000001</v>
      </c>
      <c r="AE32">
        <v>0</v>
      </c>
      <c r="AF32" s="24"/>
      <c r="AG32">
        <f t="shared" si="2"/>
        <v>20.050152000000001</v>
      </c>
      <c r="AI32" s="34">
        <f>PXIL!M32</f>
        <v>0</v>
      </c>
      <c r="AJ32" s="34">
        <f>PXIL!S32</f>
        <v>0</v>
      </c>
      <c r="AK32" s="34">
        <f>RTM_IEX!M32</f>
        <v>0.45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0.13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0.11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0.16430399999999998</v>
      </c>
      <c r="AD33">
        <f t="shared" si="1"/>
        <v>19.395695999999997</v>
      </c>
      <c r="AE33">
        <v>0</v>
      </c>
      <c r="AF33" s="24"/>
      <c r="AG33">
        <f t="shared" si="2"/>
        <v>19.395695999999997</v>
      </c>
      <c r="AI33" s="34">
        <f>PXIL!M33</f>
        <v>0</v>
      </c>
      <c r="AJ33" s="34">
        <f>PXIL!S33</f>
        <v>0</v>
      </c>
      <c r="AK33" s="34">
        <f>RTM_IEX!M33</f>
        <v>0.14000000000000001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0.06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19.25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0.03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0.16296000000000002</v>
      </c>
      <c r="AD34">
        <f t="shared" si="1"/>
        <v>19.23704</v>
      </c>
      <c r="AE34">
        <v>0</v>
      </c>
      <c r="AF34" s="24"/>
      <c r="AG34">
        <f t="shared" si="2"/>
        <v>19.23704</v>
      </c>
      <c r="AI34" s="34">
        <f>PXIL!M34</f>
        <v>0</v>
      </c>
      <c r="AJ34" s="34">
        <f>PXIL!S34</f>
        <v>0</v>
      </c>
      <c r="AK34" s="34">
        <f>RTM_IEX!M34</f>
        <v>0.09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0.03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17.847923000000002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0.1499225532</v>
      </c>
      <c r="AD35">
        <f t="shared" si="1"/>
        <v>17.698000446800002</v>
      </c>
      <c r="AE35">
        <v>0</v>
      </c>
      <c r="AF35" s="24"/>
      <c r="AG35">
        <f t="shared" si="2"/>
        <v>17.698000446800002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18.366882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0.1542818088</v>
      </c>
      <c r="AD36">
        <f t="shared" si="1"/>
        <v>18.2126001912</v>
      </c>
      <c r="AE36">
        <v>0</v>
      </c>
      <c r="AF36" s="24"/>
      <c r="AG36">
        <f t="shared" si="2"/>
        <v>18.2126001912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19.25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0.02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0.16237199999999999</v>
      </c>
      <c r="AD37">
        <f t="shared" si="1"/>
        <v>19.167627999999997</v>
      </c>
      <c r="AE37">
        <v>0</v>
      </c>
      <c r="AF37" s="24"/>
      <c r="AG37">
        <f t="shared" si="2"/>
        <v>19.167627999999997</v>
      </c>
      <c r="AI37" s="34">
        <f>PXIL!M37</f>
        <v>0</v>
      </c>
      <c r="AJ37" s="34">
        <f>PXIL!S37</f>
        <v>0</v>
      </c>
      <c r="AK37" s="34">
        <f>RTM_IEX!M37</f>
        <v>0.02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0.04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19.25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0.42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0.17127600000000001</v>
      </c>
      <c r="AD38">
        <f t="shared" si="1"/>
        <v>20.218724000000005</v>
      </c>
      <c r="AE38">
        <v>0</v>
      </c>
      <c r="AF38" s="24"/>
      <c r="AG38">
        <f t="shared" si="2"/>
        <v>20.218724000000005</v>
      </c>
      <c r="AI38" s="34">
        <f>PXIL!M38</f>
        <v>0</v>
      </c>
      <c r="AJ38" s="34">
        <f>PXIL!S38</f>
        <v>0</v>
      </c>
      <c r="AK38" s="34">
        <f>RTM_IEX!M38</f>
        <v>0.21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0.51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19.25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1.17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0.19353600000000001</v>
      </c>
      <c r="AD39">
        <f t="shared" si="1"/>
        <v>22.846463999999997</v>
      </c>
      <c r="AE39">
        <v>0</v>
      </c>
      <c r="AF39" s="24"/>
      <c r="AG39">
        <f t="shared" si="2"/>
        <v>22.846463999999997</v>
      </c>
      <c r="AI39" s="34">
        <f>PXIL!M39</f>
        <v>0</v>
      </c>
      <c r="AJ39" s="34">
        <f>PXIL!S39</f>
        <v>0</v>
      </c>
      <c r="AK39" s="34">
        <f>RTM_IEX!M39</f>
        <v>0.61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2.0099999999999998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19.25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0.64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0.17766000000000001</v>
      </c>
      <c r="AD40">
        <f t="shared" si="1"/>
        <v>20.972340000000003</v>
      </c>
      <c r="AE40">
        <v>0</v>
      </c>
      <c r="AF40" s="24"/>
      <c r="AG40">
        <f t="shared" si="2"/>
        <v>20.972340000000003</v>
      </c>
      <c r="AI40" s="34">
        <f>PXIL!M40</f>
        <v>0</v>
      </c>
      <c r="AJ40" s="34">
        <f>PXIL!S40</f>
        <v>0</v>
      </c>
      <c r="AK40" s="34">
        <f>RTM_IEX!M40</f>
        <v>0.3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0.96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1.36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0.20159999999999997</v>
      </c>
      <c r="AD41">
        <f t="shared" si="1"/>
        <v>23.798400000000001</v>
      </c>
      <c r="AE41">
        <v>0</v>
      </c>
      <c r="AF41" s="24"/>
      <c r="AG41">
        <f t="shared" si="2"/>
        <v>23.798400000000001</v>
      </c>
      <c r="AI41" s="34">
        <f>PXIL!M41</f>
        <v>0</v>
      </c>
      <c r="AJ41" s="34">
        <f>PXIL!S41</f>
        <v>0</v>
      </c>
      <c r="AK41" s="34">
        <f>RTM_IEX!M41</f>
        <v>1.23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2.16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18.899355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0.15875458199999998</v>
      </c>
      <c r="AD42">
        <f t="shared" si="1"/>
        <v>18.740600418</v>
      </c>
      <c r="AE42">
        <v>0</v>
      </c>
      <c r="AF42" s="24"/>
      <c r="AG42">
        <f t="shared" si="2"/>
        <v>18.740600418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0.16421999999999998</v>
      </c>
      <c r="AD43">
        <f t="shared" si="1"/>
        <v>19.38578</v>
      </c>
      <c r="AE43">
        <v>0</v>
      </c>
      <c r="AF43" s="24"/>
      <c r="AG43">
        <f t="shared" si="2"/>
        <v>19.38578</v>
      </c>
      <c r="AI43" s="34">
        <f>PXIL!M43</f>
        <v>0</v>
      </c>
      <c r="AJ43" s="34">
        <f>PXIL!S43</f>
        <v>0</v>
      </c>
      <c r="AK43" s="34">
        <f>RTM_IEX!M43</f>
        <v>0.1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0.2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0.17623199999999997</v>
      </c>
      <c r="AD44">
        <f t="shared" si="1"/>
        <v>20.803768000000002</v>
      </c>
      <c r="AE44">
        <v>0</v>
      </c>
      <c r="AF44" s="24"/>
      <c r="AG44">
        <f t="shared" si="2"/>
        <v>20.803768000000002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1.73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18.063936999999999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0.15173707079999998</v>
      </c>
      <c r="AD45">
        <f t="shared" si="1"/>
        <v>17.9121999292</v>
      </c>
      <c r="AE45">
        <v>0</v>
      </c>
      <c r="AF45" s="24"/>
      <c r="AG45">
        <f t="shared" si="2"/>
        <v>17.9121999292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17.713494000000001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0.14879334959999999</v>
      </c>
      <c r="AD46">
        <f t="shared" si="1"/>
        <v>17.564700650400003</v>
      </c>
      <c r="AE46">
        <v>0</v>
      </c>
      <c r="AF46" s="24"/>
      <c r="AG46">
        <f t="shared" si="2"/>
        <v>17.564700650400003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19.062626000000002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0.16012605839999999</v>
      </c>
      <c r="AD47">
        <f t="shared" si="1"/>
        <v>18.902499941600002</v>
      </c>
      <c r="AE47">
        <v>0</v>
      </c>
      <c r="AF47" s="24"/>
      <c r="AG47">
        <f t="shared" si="2"/>
        <v>18.902499941600002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18.091671000000002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0.15197003640000001</v>
      </c>
      <c r="AD48">
        <f t="shared" si="1"/>
        <v>17.9397009636</v>
      </c>
      <c r="AE48">
        <v>0</v>
      </c>
      <c r="AF48" s="24"/>
      <c r="AG48">
        <f t="shared" si="2"/>
        <v>17.9397009636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17.84873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0.149929332</v>
      </c>
      <c r="AD49">
        <f t="shared" si="1"/>
        <v>17.698800668000001</v>
      </c>
      <c r="AE49">
        <v>0</v>
      </c>
      <c r="AF49" s="24"/>
      <c r="AG49">
        <f t="shared" si="2"/>
        <v>17.698800668000001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16.449375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0.13817474999999999</v>
      </c>
      <c r="AD50">
        <f t="shared" si="1"/>
        <v>16.311200249999999</v>
      </c>
      <c r="AE50">
        <v>0</v>
      </c>
      <c r="AF50" s="24"/>
      <c r="AG50">
        <f t="shared" si="2"/>
        <v>16.311200249999999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18.451594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0.1549933896</v>
      </c>
      <c r="AD51">
        <f t="shared" si="1"/>
        <v>18.296600610399999</v>
      </c>
      <c r="AE51">
        <v>0</v>
      </c>
      <c r="AF51" s="24"/>
      <c r="AG51">
        <f t="shared" si="2"/>
        <v>18.296600610399999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18.438786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0.15488580239999999</v>
      </c>
      <c r="AD52">
        <f t="shared" si="1"/>
        <v>18.283900197600001</v>
      </c>
      <c r="AE52">
        <v>0</v>
      </c>
      <c r="AF52" s="24"/>
      <c r="AG52">
        <f t="shared" si="2"/>
        <v>18.283900197600001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17.620614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0.1480131576</v>
      </c>
      <c r="AD53">
        <f t="shared" si="1"/>
        <v>17.472600842399999</v>
      </c>
      <c r="AE53">
        <v>0</v>
      </c>
      <c r="AF53" s="24"/>
      <c r="AG53">
        <f t="shared" si="2"/>
        <v>17.472600842399999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19.002925000000001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0.15962456999999999</v>
      </c>
      <c r="AD54">
        <f t="shared" si="1"/>
        <v>18.843300430000003</v>
      </c>
      <c r="AE54">
        <v>0</v>
      </c>
      <c r="AF54" s="24"/>
      <c r="AG54">
        <f t="shared" si="2"/>
        <v>18.843300430000003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18.315449999999998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0.15384977999999996</v>
      </c>
      <c r="AD55">
        <f t="shared" si="1"/>
        <v>18.161600219999997</v>
      </c>
      <c r="AE55">
        <v>0</v>
      </c>
      <c r="AF55" s="24"/>
      <c r="AG55">
        <f t="shared" si="2"/>
        <v>18.161600219999997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19.25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0.17379599999999998</v>
      </c>
      <c r="AD56">
        <f t="shared" si="1"/>
        <v>20.516204000000002</v>
      </c>
      <c r="AE56">
        <v>0</v>
      </c>
      <c r="AF56" s="24"/>
      <c r="AG56">
        <f t="shared" si="2"/>
        <v>20.516204000000002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1.44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19.25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0.18437999999999999</v>
      </c>
      <c r="AD57">
        <f t="shared" si="1"/>
        <v>21.765619999999998</v>
      </c>
      <c r="AE57">
        <v>0</v>
      </c>
      <c r="AF57" s="24"/>
      <c r="AG57">
        <f t="shared" si="2"/>
        <v>21.765619999999998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2.7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19.080577000000002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0.16027684680000001</v>
      </c>
      <c r="AD58">
        <f t="shared" si="1"/>
        <v>18.920300153200003</v>
      </c>
      <c r="AE58">
        <v>0</v>
      </c>
      <c r="AF58" s="24"/>
      <c r="AG58">
        <f t="shared" si="2"/>
        <v>18.920300153200003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19.173962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0.16106128079999998</v>
      </c>
      <c r="AD59">
        <f t="shared" si="1"/>
        <v>19.012900719200001</v>
      </c>
      <c r="AE59">
        <v>0</v>
      </c>
      <c r="AF59" s="24"/>
      <c r="AG59">
        <f t="shared" si="2"/>
        <v>19.012900719200001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19.25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0.17950799999999997</v>
      </c>
      <c r="AD60">
        <f t="shared" si="1"/>
        <v>21.190492000000003</v>
      </c>
      <c r="AE60">
        <v>0</v>
      </c>
      <c r="AF60" s="24"/>
      <c r="AG60">
        <f t="shared" si="2"/>
        <v>21.190492000000003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2.12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19.25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0.17060399999999998</v>
      </c>
      <c r="AD61">
        <f t="shared" si="1"/>
        <v>20.139395999999998</v>
      </c>
      <c r="AE61">
        <v>0</v>
      </c>
      <c r="AF61" s="24"/>
      <c r="AG61">
        <f t="shared" si="2"/>
        <v>20.139395999999998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1.06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19.25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0.18269999999999997</v>
      </c>
      <c r="AD62">
        <f t="shared" si="1"/>
        <v>21.567299999999999</v>
      </c>
      <c r="AE62">
        <v>0</v>
      </c>
      <c r="AF62" s="24"/>
      <c r="AG62">
        <f t="shared" si="2"/>
        <v>21.567299999999999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2.5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17.466116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0.14671537439999999</v>
      </c>
      <c r="AD63">
        <f t="shared" si="1"/>
        <v>17.3194006256</v>
      </c>
      <c r="AE63">
        <v>0</v>
      </c>
      <c r="AF63" s="24"/>
      <c r="AG63">
        <f t="shared" si="2"/>
        <v>17.3194006256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19.25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0.18353999999999998</v>
      </c>
      <c r="AD64">
        <f t="shared" si="1"/>
        <v>21.666460000000001</v>
      </c>
      <c r="AE64">
        <v>0</v>
      </c>
      <c r="AF64" s="24"/>
      <c r="AG64">
        <f t="shared" si="2"/>
        <v>21.666460000000001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2.6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0.19084799999999999</v>
      </c>
      <c r="AD65">
        <f t="shared" si="1"/>
        <v>22.529152</v>
      </c>
      <c r="AE65">
        <v>0</v>
      </c>
      <c r="AF65" s="24"/>
      <c r="AG65">
        <f t="shared" si="2"/>
        <v>22.529152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3.47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19.25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0.20210399999999998</v>
      </c>
      <c r="AD66">
        <f t="shared" si="1"/>
        <v>23.857896</v>
      </c>
      <c r="AE66">
        <v>0</v>
      </c>
      <c r="AF66" s="24"/>
      <c r="AG66">
        <f t="shared" si="2"/>
        <v>23.857896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4.8099999999999996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0.20210399999999998</v>
      </c>
      <c r="AD67">
        <f t="shared" si="1"/>
        <v>23.857896</v>
      </c>
      <c r="AE67">
        <v>0</v>
      </c>
      <c r="AF67" s="24"/>
      <c r="AG67">
        <f t="shared" si="2"/>
        <v>23.857896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4.8099999999999996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4.8099999999999996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0.20210399999999998</v>
      </c>
      <c r="AD68">
        <f t="shared" ref="AD68:AD98" si="4">SUM(B68:AB68,AI68:AT68)-AC68</f>
        <v>23.857896</v>
      </c>
      <c r="AE68">
        <v>0</v>
      </c>
      <c r="AF68" s="24"/>
      <c r="AG68">
        <f t="shared" ref="AG68:AG98" si="5">SUM(AD68:AF68)</f>
        <v>23.857896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0.17219999999999999</v>
      </c>
      <c r="AD69">
        <f t="shared" si="4"/>
        <v>20.3278</v>
      </c>
      <c r="AE69">
        <v>0</v>
      </c>
      <c r="AF69" s="24"/>
      <c r="AG69">
        <f t="shared" si="5"/>
        <v>20.3278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1.25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0.96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0.176232</v>
      </c>
      <c r="AD70">
        <f t="shared" si="4"/>
        <v>20.803768000000002</v>
      </c>
      <c r="AE70">
        <v>0</v>
      </c>
      <c r="AF70" s="24"/>
      <c r="AG70">
        <f t="shared" si="5"/>
        <v>20.803768000000002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0.77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19.25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3.85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0.201684</v>
      </c>
      <c r="AD71">
        <f t="shared" si="4"/>
        <v>23.808316000000001</v>
      </c>
      <c r="AE71">
        <v>0</v>
      </c>
      <c r="AF71" s="24"/>
      <c r="AG71">
        <f t="shared" si="5"/>
        <v>23.808316000000001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0.91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19.25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3.88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0.201936</v>
      </c>
      <c r="AD72">
        <f t="shared" si="4"/>
        <v>23.838063999999999</v>
      </c>
      <c r="AE72">
        <v>0</v>
      </c>
      <c r="AF72" s="24"/>
      <c r="AG72">
        <f t="shared" si="5"/>
        <v>23.838063999999999</v>
      </c>
      <c r="AI72" s="34">
        <f>PXIL!M72</f>
        <v>0</v>
      </c>
      <c r="AJ72" s="34">
        <f>PXIL!S72</f>
        <v>0</v>
      </c>
      <c r="AK72" s="34">
        <f>RTM_IEX!M72</f>
        <v>0.19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0.72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19.25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0.91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0.17774399999999999</v>
      </c>
      <c r="AD73">
        <f t="shared" si="4"/>
        <v>20.982256</v>
      </c>
      <c r="AE73">
        <v>0</v>
      </c>
      <c r="AF73" s="24"/>
      <c r="AG73">
        <f t="shared" si="5"/>
        <v>20.982256</v>
      </c>
      <c r="AI73" s="34">
        <f>PXIL!M73</f>
        <v>0</v>
      </c>
      <c r="AJ73" s="34">
        <f>PXIL!S73</f>
        <v>0</v>
      </c>
      <c r="AK73" s="34">
        <f>RTM_IEX!M73</f>
        <v>0.77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0.23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19.25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1.73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0.20033999999999999</v>
      </c>
      <c r="AD74">
        <f t="shared" si="4"/>
        <v>23.649659999999997</v>
      </c>
      <c r="AE74">
        <v>0</v>
      </c>
      <c r="AF74" s="24"/>
      <c r="AG74">
        <f t="shared" si="5"/>
        <v>23.649659999999997</v>
      </c>
      <c r="AI74" s="34">
        <f>PXIL!M74</f>
        <v>0</v>
      </c>
      <c r="AJ74" s="34">
        <f>PXIL!S74</f>
        <v>0</v>
      </c>
      <c r="AK74" s="34">
        <f>RTM_IEX!M74</f>
        <v>2.54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0.33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19.25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1.73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0.195132</v>
      </c>
      <c r="AD75">
        <f t="shared" si="4"/>
        <v>23.034867999999999</v>
      </c>
      <c r="AE75">
        <v>0</v>
      </c>
      <c r="AF75" s="24"/>
      <c r="AG75">
        <f t="shared" si="5"/>
        <v>23.034867999999999</v>
      </c>
      <c r="AI75" s="34">
        <f>PXIL!M75</f>
        <v>0</v>
      </c>
      <c r="AJ75" s="34">
        <f>PXIL!S75</f>
        <v>0</v>
      </c>
      <c r="AK75" s="34">
        <f>RTM_IEX!M75</f>
        <v>2.02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0.23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19.25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0.72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0.17329199999999997</v>
      </c>
      <c r="AD76">
        <f t="shared" si="4"/>
        <v>20.456707999999999</v>
      </c>
      <c r="AE76">
        <v>0</v>
      </c>
      <c r="AF76" s="24"/>
      <c r="AG76">
        <f t="shared" si="5"/>
        <v>20.456707999999999</v>
      </c>
      <c r="AI76" s="34">
        <f>PXIL!M76</f>
        <v>0</v>
      </c>
      <c r="AJ76" s="34">
        <f>PXIL!S76</f>
        <v>0</v>
      </c>
      <c r="AK76" s="34">
        <f>RTM_IEX!M76</f>
        <v>0.55000000000000004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0.11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0.18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0.16430400000000001</v>
      </c>
      <c r="AD77">
        <f t="shared" si="4"/>
        <v>19.395696000000001</v>
      </c>
      <c r="AE77">
        <v>0</v>
      </c>
      <c r="AF77" s="24"/>
      <c r="AG77">
        <f t="shared" si="5"/>
        <v>19.395696000000001</v>
      </c>
      <c r="AI77" s="34">
        <f>PXIL!M77</f>
        <v>0</v>
      </c>
      <c r="AJ77" s="34">
        <f>PXIL!S77</f>
        <v>0</v>
      </c>
      <c r="AK77" s="34">
        <f>RTM_IEX!M77</f>
        <v>0.1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0.03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18.330779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0.15397854359999999</v>
      </c>
      <c r="AD78">
        <f t="shared" si="4"/>
        <v>18.176800456399999</v>
      </c>
      <c r="AE78">
        <v>0</v>
      </c>
      <c r="AF78" s="24"/>
      <c r="AG78">
        <f t="shared" si="5"/>
        <v>18.176800456399999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19.25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0.53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0.16867199999999999</v>
      </c>
      <c r="AD79">
        <f t="shared" si="4"/>
        <v>19.911327999999997</v>
      </c>
      <c r="AE79">
        <v>0</v>
      </c>
      <c r="AF79" s="24"/>
      <c r="AG79">
        <f t="shared" si="5"/>
        <v>19.911327999999997</v>
      </c>
      <c r="AI79" s="34">
        <f>PXIL!M79</f>
        <v>0</v>
      </c>
      <c r="AJ79" s="34">
        <f>PXIL!S79</f>
        <v>0</v>
      </c>
      <c r="AK79" s="34">
        <f>RTM_IEX!M79</f>
        <v>0.22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0.08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19.25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0.03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0.16203600000000001</v>
      </c>
      <c r="AD80">
        <f t="shared" si="4"/>
        <v>19.127964000000002</v>
      </c>
      <c r="AE80">
        <v>0</v>
      </c>
      <c r="AF80" s="24"/>
      <c r="AG80">
        <f t="shared" si="5"/>
        <v>19.127964000000002</v>
      </c>
      <c r="AI80" s="34">
        <f>PXIL!M80</f>
        <v>0</v>
      </c>
      <c r="AJ80" s="34">
        <f>PXIL!S80</f>
        <v>0</v>
      </c>
      <c r="AK80" s="34">
        <f>RTM_IEX!M80</f>
        <v>0.01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19.25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0.81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0.17127599999999998</v>
      </c>
      <c r="AD81">
        <f t="shared" si="4"/>
        <v>20.218724000000002</v>
      </c>
      <c r="AE81">
        <v>0</v>
      </c>
      <c r="AF81" s="24"/>
      <c r="AG81">
        <f t="shared" si="5"/>
        <v>20.218724000000002</v>
      </c>
      <c r="AI81" s="34">
        <f>PXIL!M81</f>
        <v>0</v>
      </c>
      <c r="AJ81" s="34">
        <f>PXIL!S81</f>
        <v>0</v>
      </c>
      <c r="AK81" s="34">
        <f>RTM_IEX!M81</f>
        <v>0.23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0.1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19.25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2.11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0.18488399999999997</v>
      </c>
      <c r="AD82">
        <f t="shared" si="4"/>
        <v>21.825116000000001</v>
      </c>
      <c r="AE82">
        <v>0</v>
      </c>
      <c r="AF82" s="24"/>
      <c r="AG82">
        <f t="shared" si="5"/>
        <v>21.825116000000001</v>
      </c>
      <c r="AI82" s="34">
        <f>PXIL!M82</f>
        <v>0</v>
      </c>
      <c r="AJ82" s="34">
        <f>PXIL!S82</f>
        <v>0</v>
      </c>
      <c r="AK82" s="34">
        <f>RTM_IEX!M82</f>
        <v>0.44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0.21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19.25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0.17177999999999999</v>
      </c>
      <c r="AD83">
        <f t="shared" si="4"/>
        <v>20.278220000000001</v>
      </c>
      <c r="AE83">
        <v>0</v>
      </c>
      <c r="AF83" s="24"/>
      <c r="AG83">
        <f t="shared" si="5"/>
        <v>20.278220000000001</v>
      </c>
      <c r="AI83" s="34">
        <f>PXIL!M83</f>
        <v>0</v>
      </c>
      <c r="AJ83" s="34">
        <f>PXIL!S83</f>
        <v>0</v>
      </c>
      <c r="AK83" s="34">
        <f>RTM_IEX!M83</f>
        <v>1.2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19.25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3.01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0.19042799999999999</v>
      </c>
      <c r="AD84">
        <f t="shared" si="4"/>
        <v>22.479571999999997</v>
      </c>
      <c r="AE84">
        <v>0</v>
      </c>
      <c r="AF84" s="24"/>
      <c r="AG84">
        <f t="shared" si="5"/>
        <v>22.479571999999997</v>
      </c>
      <c r="AI84" s="34">
        <f>PXIL!M84</f>
        <v>0</v>
      </c>
      <c r="AJ84" s="34">
        <f>PXIL!S84</f>
        <v>0</v>
      </c>
      <c r="AK84" s="34">
        <f>RTM_IEX!M84</f>
        <v>0.41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19.25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4.2300000000000004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0.19983599999999999</v>
      </c>
      <c r="AD85">
        <f t="shared" si="4"/>
        <v>23.590163999999998</v>
      </c>
      <c r="AE85">
        <v>0</v>
      </c>
      <c r="AF85" s="24"/>
      <c r="AG85">
        <f t="shared" si="5"/>
        <v>23.590163999999998</v>
      </c>
      <c r="AI85" s="34">
        <f>PXIL!M85</f>
        <v>0</v>
      </c>
      <c r="AJ85" s="34">
        <f>PXIL!S85</f>
        <v>0</v>
      </c>
      <c r="AK85" s="34">
        <f>RTM_IEX!M85</f>
        <v>0.31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19.25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4.8099999999999996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0.20210399999999998</v>
      </c>
      <c r="AD86">
        <f t="shared" si="4"/>
        <v>23.857896</v>
      </c>
      <c r="AE86">
        <v>0</v>
      </c>
      <c r="AF86" s="24"/>
      <c r="AG86">
        <f t="shared" si="5"/>
        <v>23.857896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19.25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3.47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0.19084799999999999</v>
      </c>
      <c r="AD87">
        <f t="shared" si="4"/>
        <v>22.529152</v>
      </c>
      <c r="AE87">
        <v>0</v>
      </c>
      <c r="AF87" s="24"/>
      <c r="AG87">
        <f t="shared" si="5"/>
        <v>22.529152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19.25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4.8099999999999996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0.20210399999999998</v>
      </c>
      <c r="AD88">
        <f t="shared" si="4"/>
        <v>23.857896</v>
      </c>
      <c r="AE88">
        <v>0</v>
      </c>
      <c r="AF88" s="24"/>
      <c r="AG88">
        <f t="shared" si="5"/>
        <v>23.857896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19.25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4.8099999999999996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0.20210399999999998</v>
      </c>
      <c r="AD89">
        <f t="shared" si="4"/>
        <v>23.857896</v>
      </c>
      <c r="AE89">
        <v>0</v>
      </c>
      <c r="AF89" s="24"/>
      <c r="AG89">
        <f t="shared" si="5"/>
        <v>23.857896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19.25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0.18194399999999999</v>
      </c>
      <c r="AD90">
        <f t="shared" si="4"/>
        <v>21.478055999999999</v>
      </c>
      <c r="AE90">
        <v>0</v>
      </c>
      <c r="AF90" s="24"/>
      <c r="AG90">
        <f t="shared" si="5"/>
        <v>21.478055999999999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19.25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3.85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0.19403999999999999</v>
      </c>
      <c r="AD91">
        <f t="shared" si="4"/>
        <v>22.90596</v>
      </c>
      <c r="AE91">
        <v>0</v>
      </c>
      <c r="AF91" s="24"/>
      <c r="AG91">
        <f t="shared" si="5"/>
        <v>22.90596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19.25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0.18673199999999998</v>
      </c>
      <c r="AD92">
        <f t="shared" si="4"/>
        <v>22.043268000000001</v>
      </c>
      <c r="AE92">
        <v>0</v>
      </c>
      <c r="AF92" s="24"/>
      <c r="AG92">
        <f t="shared" si="5"/>
        <v>22.043268000000001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2.21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0.18093600000000001</v>
      </c>
      <c r="AD93">
        <f t="shared" si="4"/>
        <v>21.359064</v>
      </c>
      <c r="AE93">
        <v>0</v>
      </c>
      <c r="AF93" s="24"/>
      <c r="AG93">
        <f t="shared" si="5"/>
        <v>21.359064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0.08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0.57999999999999996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0.16699199999999997</v>
      </c>
      <c r="AD94">
        <f t="shared" si="4"/>
        <v>19.713007999999999</v>
      </c>
      <c r="AE94">
        <v>0</v>
      </c>
      <c r="AF94" s="24"/>
      <c r="AG94">
        <f t="shared" si="5"/>
        <v>19.713007999999999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0.05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19.25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0.57999999999999996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0.16850399999999996</v>
      </c>
      <c r="AD95">
        <f t="shared" si="4"/>
        <v>19.891496</v>
      </c>
      <c r="AE95">
        <v>0</v>
      </c>
      <c r="AF95" s="24"/>
      <c r="AG95">
        <f t="shared" si="5"/>
        <v>19.891496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0.13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19.25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0.28999999999999998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0.16505999999999998</v>
      </c>
      <c r="AD96">
        <f t="shared" si="4"/>
        <v>19.484940000000002</v>
      </c>
      <c r="AE96">
        <v>0</v>
      </c>
      <c r="AF96" s="24"/>
      <c r="AG96">
        <f t="shared" si="5"/>
        <v>19.484940000000002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0.01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1.06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0.17119199999999998</v>
      </c>
      <c r="AD97">
        <f t="shared" si="4"/>
        <v>20.208807999999998</v>
      </c>
      <c r="AE97">
        <v>0</v>
      </c>
      <c r="AF97" s="24"/>
      <c r="AG97">
        <f t="shared" si="5"/>
        <v>20.208807999999998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7.0000000000000007E-2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18.708048000000002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0.15714760320000001</v>
      </c>
      <c r="AD98">
        <f t="shared" si="4"/>
        <v>18.550900396800003</v>
      </c>
      <c r="AE98">
        <v>0</v>
      </c>
      <c r="AF98" s="24"/>
      <c r="AG98">
        <f t="shared" si="5"/>
        <v>18.550900396800003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0.43575101150000001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1.8812499999999999E-2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3.926630496600002E-3</v>
      </c>
      <c r="AD99">
        <f t="shared" si="6"/>
        <v>0.46352938100340002</v>
      </c>
      <c r="AE99">
        <f t="shared" ref="AE99:AT99" si="8">SUM(AE3:AE98)/4000</f>
        <v>0</v>
      </c>
      <c r="AG99">
        <f t="shared" si="8"/>
        <v>0.46352938100340002</v>
      </c>
      <c r="AI99">
        <f t="shared" si="8"/>
        <v>0</v>
      </c>
      <c r="AJ99">
        <f t="shared" si="8"/>
        <v>0</v>
      </c>
      <c r="AK99">
        <f t="shared" si="8"/>
        <v>3.2274999999999999E-3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9.6649999999999965E-3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45330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'[1]08'!B5</f>
        <v>270</v>
      </c>
      <c r="C3" s="16">
        <f>'[1]08'!C5</f>
        <v>0</v>
      </c>
      <c r="D3" s="16">
        <f>'[1]08'!D5</f>
        <v>65</v>
      </c>
      <c r="E3" s="16">
        <f>'[1]08'!E5</f>
        <v>0</v>
      </c>
      <c r="F3" s="15">
        <f>SUM(B3:E3)</f>
        <v>335</v>
      </c>
      <c r="G3" s="15">
        <f>'[1]08'!H5</f>
        <v>0</v>
      </c>
      <c r="H3" s="16">
        <f>'[1]08'!I5</f>
        <v>0</v>
      </c>
      <c r="I3" s="16">
        <f>'[1]08'!J5</f>
        <v>0</v>
      </c>
      <c r="J3" s="16">
        <f>'[1]08'!K5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'[1]08'!B6</f>
        <v>270</v>
      </c>
      <c r="C4" s="16">
        <f>'[1]08'!C6</f>
        <v>0</v>
      </c>
      <c r="D4" s="16">
        <f>'[1]08'!D6</f>
        <v>65</v>
      </c>
      <c r="E4" s="16">
        <f>'[1]08'!E6</f>
        <v>0</v>
      </c>
      <c r="F4" s="15">
        <f>SUM(B4:E4)</f>
        <v>335</v>
      </c>
      <c r="G4" s="15">
        <f>'[1]08'!H6</f>
        <v>0</v>
      </c>
      <c r="H4" s="16">
        <f>'[1]08'!I6</f>
        <v>0</v>
      </c>
      <c r="I4" s="16">
        <f>'[1]08'!J6</f>
        <v>0</v>
      </c>
      <c r="J4" s="16">
        <f>'[1]08'!K6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'[1]08'!B7</f>
        <v>270</v>
      </c>
      <c r="C5" s="16">
        <f>'[1]08'!C7</f>
        <v>0</v>
      </c>
      <c r="D5" s="16">
        <f>'[1]08'!D7</f>
        <v>65</v>
      </c>
      <c r="E5" s="16">
        <f>'[1]08'!E7</f>
        <v>0</v>
      </c>
      <c r="F5" s="15">
        <f t="shared" ref="F5:F68" si="6">SUM(B5:E5)</f>
        <v>335</v>
      </c>
      <c r="G5" s="15">
        <f>'[1]08'!H7</f>
        <v>0</v>
      </c>
      <c r="H5" s="16">
        <f>'[1]08'!I7</f>
        <v>0</v>
      </c>
      <c r="I5" s="16">
        <f>'[1]08'!J7</f>
        <v>0</v>
      </c>
      <c r="J5" s="16">
        <f>'[1]08'!K7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'[1]08'!B8</f>
        <v>270</v>
      </c>
      <c r="C6" s="16">
        <f>'[1]08'!C8</f>
        <v>0</v>
      </c>
      <c r="D6" s="16">
        <f>'[1]08'!D8</f>
        <v>65</v>
      </c>
      <c r="E6" s="16">
        <f>'[1]08'!E8</f>
        <v>0</v>
      </c>
      <c r="F6" s="15">
        <f t="shared" si="6"/>
        <v>335</v>
      </c>
      <c r="G6" s="15">
        <f>'[1]08'!H8</f>
        <v>0</v>
      </c>
      <c r="H6" s="16">
        <f>'[1]08'!I8</f>
        <v>0</v>
      </c>
      <c r="I6" s="16">
        <f>'[1]08'!J8</f>
        <v>0</v>
      </c>
      <c r="J6" s="16">
        <f>'[1]08'!K8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'[1]08'!B9</f>
        <v>270</v>
      </c>
      <c r="C7" s="16">
        <f>'[1]08'!C9</f>
        <v>0</v>
      </c>
      <c r="D7" s="16">
        <f>'[1]08'!D9</f>
        <v>65</v>
      </c>
      <c r="E7" s="16">
        <f>'[1]08'!E9</f>
        <v>0</v>
      </c>
      <c r="F7" s="15">
        <f t="shared" si="6"/>
        <v>335</v>
      </c>
      <c r="G7" s="15">
        <f>'[1]08'!H9</f>
        <v>0</v>
      </c>
      <c r="H7" s="16">
        <f>'[1]08'!I9</f>
        <v>0</v>
      </c>
      <c r="I7" s="16">
        <f>'[1]08'!J9</f>
        <v>0</v>
      </c>
      <c r="J7" s="16">
        <f>'[1]08'!K9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'[1]08'!B10</f>
        <v>270</v>
      </c>
      <c r="C8" s="16">
        <f>'[1]08'!C10</f>
        <v>0</v>
      </c>
      <c r="D8" s="16">
        <f>'[1]08'!D10</f>
        <v>65</v>
      </c>
      <c r="E8" s="16">
        <f>'[1]08'!E10</f>
        <v>0</v>
      </c>
      <c r="F8" s="15">
        <f t="shared" si="6"/>
        <v>335</v>
      </c>
      <c r="G8" s="15">
        <f>'[1]08'!H10</f>
        <v>0</v>
      </c>
      <c r="H8" s="16">
        <f>'[1]08'!I10</f>
        <v>0</v>
      </c>
      <c r="I8" s="16">
        <f>'[1]08'!J10</f>
        <v>0</v>
      </c>
      <c r="J8" s="16">
        <f>'[1]08'!K10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'[1]08'!B11</f>
        <v>270</v>
      </c>
      <c r="C9" s="16">
        <f>'[1]08'!C11</f>
        <v>0</v>
      </c>
      <c r="D9" s="16">
        <f>'[1]08'!D11</f>
        <v>65</v>
      </c>
      <c r="E9" s="16">
        <f>'[1]08'!E11</f>
        <v>0</v>
      </c>
      <c r="F9" s="15">
        <f t="shared" si="6"/>
        <v>335</v>
      </c>
      <c r="G9" s="15">
        <f>'[1]08'!H11</f>
        <v>0</v>
      </c>
      <c r="H9" s="16">
        <f>'[1]08'!I11</f>
        <v>0</v>
      </c>
      <c r="I9" s="16">
        <f>'[1]08'!J11</f>
        <v>0</v>
      </c>
      <c r="J9" s="16">
        <f>'[1]08'!K11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'[1]08'!B12</f>
        <v>270</v>
      </c>
      <c r="C10" s="16">
        <f>'[1]08'!C12</f>
        <v>0</v>
      </c>
      <c r="D10" s="16">
        <f>'[1]08'!D12</f>
        <v>65</v>
      </c>
      <c r="E10" s="16">
        <f>'[1]08'!E12</f>
        <v>0</v>
      </c>
      <c r="F10" s="15">
        <f t="shared" si="6"/>
        <v>335</v>
      </c>
      <c r="G10" s="15">
        <f>'[1]08'!H12</f>
        <v>0</v>
      </c>
      <c r="H10" s="16">
        <f>'[1]08'!I12</f>
        <v>0</v>
      </c>
      <c r="I10" s="16">
        <f>'[1]08'!J12</f>
        <v>0</v>
      </c>
      <c r="J10" s="16">
        <f>'[1]08'!K12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'[1]08'!B13</f>
        <v>270</v>
      </c>
      <c r="C11" s="16">
        <f>'[1]08'!C13</f>
        <v>0</v>
      </c>
      <c r="D11" s="16">
        <f>'[1]08'!D13</f>
        <v>65</v>
      </c>
      <c r="E11" s="16">
        <f>'[1]08'!E13</f>
        <v>0</v>
      </c>
      <c r="F11" s="15">
        <f t="shared" si="6"/>
        <v>335</v>
      </c>
      <c r="G11" s="15">
        <f>'[1]08'!H13</f>
        <v>0</v>
      </c>
      <c r="H11" s="16">
        <f>'[1]08'!I13</f>
        <v>0</v>
      </c>
      <c r="I11" s="16">
        <f>'[1]08'!J13</f>
        <v>0</v>
      </c>
      <c r="J11" s="16">
        <f>'[1]08'!K13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'[1]08'!B14</f>
        <v>270</v>
      </c>
      <c r="C12" s="16">
        <f>'[1]08'!C14</f>
        <v>0</v>
      </c>
      <c r="D12" s="16">
        <f>'[1]08'!D14</f>
        <v>65</v>
      </c>
      <c r="E12" s="16">
        <f>'[1]08'!E14</f>
        <v>0</v>
      </c>
      <c r="F12" s="15">
        <f t="shared" si="6"/>
        <v>335</v>
      </c>
      <c r="G12" s="15">
        <f>'[1]08'!H14</f>
        <v>0</v>
      </c>
      <c r="H12" s="16">
        <f>'[1]08'!I14</f>
        <v>0</v>
      </c>
      <c r="I12" s="16">
        <f>'[1]08'!J14</f>
        <v>0</v>
      </c>
      <c r="J12" s="16">
        <f>'[1]08'!K14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'[1]08'!B15</f>
        <v>270</v>
      </c>
      <c r="C13" s="16">
        <f>'[1]08'!C15</f>
        <v>0</v>
      </c>
      <c r="D13" s="16">
        <f>'[1]08'!D15</f>
        <v>65</v>
      </c>
      <c r="E13" s="16">
        <f>'[1]08'!E15</f>
        <v>0</v>
      </c>
      <c r="F13" s="15">
        <f t="shared" si="6"/>
        <v>335</v>
      </c>
      <c r="G13" s="15">
        <f>'[1]08'!H15</f>
        <v>0</v>
      </c>
      <c r="H13" s="16">
        <f>'[1]08'!I15</f>
        <v>0</v>
      </c>
      <c r="I13" s="16">
        <f>'[1]08'!J15</f>
        <v>0</v>
      </c>
      <c r="J13" s="16">
        <f>'[1]08'!K15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'[1]08'!B16</f>
        <v>270</v>
      </c>
      <c r="C14" s="16">
        <f>'[1]08'!C16</f>
        <v>0</v>
      </c>
      <c r="D14" s="16">
        <f>'[1]08'!D16</f>
        <v>65</v>
      </c>
      <c r="E14" s="16">
        <f>'[1]08'!E16</f>
        <v>0</v>
      </c>
      <c r="F14" s="15">
        <f t="shared" si="6"/>
        <v>335</v>
      </c>
      <c r="G14" s="15">
        <f>'[1]08'!H16</f>
        <v>0</v>
      </c>
      <c r="H14" s="16">
        <f>'[1]08'!I16</f>
        <v>0</v>
      </c>
      <c r="I14" s="16">
        <f>'[1]08'!J16</f>
        <v>0</v>
      </c>
      <c r="J14" s="16">
        <f>'[1]08'!K16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'[1]08'!B17</f>
        <v>270</v>
      </c>
      <c r="C15" s="16">
        <f>'[1]08'!C17</f>
        <v>0</v>
      </c>
      <c r="D15" s="16">
        <f>'[1]08'!D17</f>
        <v>65</v>
      </c>
      <c r="E15" s="16">
        <f>'[1]08'!E17</f>
        <v>0</v>
      </c>
      <c r="F15" s="15">
        <f t="shared" si="6"/>
        <v>335</v>
      </c>
      <c r="G15" s="15">
        <f>'[1]08'!H17</f>
        <v>0</v>
      </c>
      <c r="H15" s="16">
        <f>'[1]08'!I17</f>
        <v>0</v>
      </c>
      <c r="I15" s="16">
        <f>'[1]08'!J17</f>
        <v>0</v>
      </c>
      <c r="J15" s="16">
        <f>'[1]08'!K17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'[1]08'!B18</f>
        <v>270</v>
      </c>
      <c r="C16" s="16">
        <f>'[1]08'!C18</f>
        <v>0</v>
      </c>
      <c r="D16" s="16">
        <f>'[1]08'!D18</f>
        <v>65</v>
      </c>
      <c r="E16" s="16">
        <f>'[1]08'!E18</f>
        <v>0</v>
      </c>
      <c r="F16" s="15">
        <f t="shared" si="6"/>
        <v>335</v>
      </c>
      <c r="G16" s="15">
        <f>'[1]08'!H18</f>
        <v>0</v>
      </c>
      <c r="H16" s="16">
        <f>'[1]08'!I18</f>
        <v>0</v>
      </c>
      <c r="I16" s="16">
        <f>'[1]08'!J18</f>
        <v>0</v>
      </c>
      <c r="J16" s="16">
        <f>'[1]08'!K18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'[1]08'!B19</f>
        <v>270</v>
      </c>
      <c r="C17" s="16">
        <f>'[1]08'!C19</f>
        <v>0</v>
      </c>
      <c r="D17" s="16">
        <f>'[1]08'!D19</f>
        <v>65</v>
      </c>
      <c r="E17" s="16">
        <f>'[1]08'!E19</f>
        <v>0</v>
      </c>
      <c r="F17" s="15">
        <f t="shared" si="6"/>
        <v>335</v>
      </c>
      <c r="G17" s="15">
        <f>'[1]08'!H19</f>
        <v>0</v>
      </c>
      <c r="H17" s="16">
        <f>'[1]08'!I19</f>
        <v>0</v>
      </c>
      <c r="I17" s="16">
        <f>'[1]08'!J19</f>
        <v>0</v>
      </c>
      <c r="J17" s="16">
        <f>'[1]08'!K19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'[1]08'!B20</f>
        <v>270</v>
      </c>
      <c r="C18" s="16">
        <f>'[1]08'!C20</f>
        <v>0</v>
      </c>
      <c r="D18" s="16">
        <f>'[1]08'!D20</f>
        <v>65</v>
      </c>
      <c r="E18" s="16">
        <f>'[1]08'!E20</f>
        <v>0</v>
      </c>
      <c r="F18" s="15">
        <f t="shared" si="6"/>
        <v>335</v>
      </c>
      <c r="G18" s="15">
        <f>'[1]08'!H20</f>
        <v>0</v>
      </c>
      <c r="H18" s="16">
        <f>'[1]08'!I20</f>
        <v>0</v>
      </c>
      <c r="I18" s="16">
        <f>'[1]08'!J20</f>
        <v>0</v>
      </c>
      <c r="J18" s="16">
        <f>'[1]08'!K20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'[1]08'!B21</f>
        <v>270</v>
      </c>
      <c r="C19" s="16">
        <f>'[1]08'!C21</f>
        <v>0</v>
      </c>
      <c r="D19" s="16">
        <f>'[1]08'!D21</f>
        <v>65</v>
      </c>
      <c r="E19" s="16">
        <f>'[1]08'!E21</f>
        <v>0</v>
      </c>
      <c r="F19" s="15">
        <f t="shared" si="6"/>
        <v>335</v>
      </c>
      <c r="G19" s="15">
        <f>'[1]08'!H21</f>
        <v>0</v>
      </c>
      <c r="H19" s="16">
        <f>'[1]08'!I21</f>
        <v>0</v>
      </c>
      <c r="I19" s="16">
        <f>'[1]08'!J21</f>
        <v>0</v>
      </c>
      <c r="J19" s="16">
        <f>'[1]08'!K21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'[1]08'!B22</f>
        <v>270</v>
      </c>
      <c r="C20" s="16">
        <f>'[1]08'!C22</f>
        <v>0</v>
      </c>
      <c r="D20" s="16">
        <f>'[1]08'!D22</f>
        <v>65</v>
      </c>
      <c r="E20" s="16">
        <f>'[1]08'!E22</f>
        <v>0</v>
      </c>
      <c r="F20" s="15">
        <f t="shared" si="6"/>
        <v>335</v>
      </c>
      <c r="G20" s="15">
        <f>'[1]08'!H22</f>
        <v>0</v>
      </c>
      <c r="H20" s="16">
        <f>'[1]08'!I22</f>
        <v>0</v>
      </c>
      <c r="I20" s="16">
        <f>'[1]08'!J22</f>
        <v>0</v>
      </c>
      <c r="J20" s="16">
        <f>'[1]08'!K22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'[1]08'!B23</f>
        <v>270</v>
      </c>
      <c r="C21" s="16">
        <f>'[1]08'!C23</f>
        <v>0</v>
      </c>
      <c r="D21" s="16">
        <f>'[1]08'!D23</f>
        <v>65</v>
      </c>
      <c r="E21" s="16">
        <f>'[1]08'!E23</f>
        <v>0</v>
      </c>
      <c r="F21" s="15">
        <f t="shared" si="6"/>
        <v>335</v>
      </c>
      <c r="G21" s="15">
        <f>'[1]08'!H23</f>
        <v>0</v>
      </c>
      <c r="H21" s="16">
        <f>'[1]08'!I23</f>
        <v>0</v>
      </c>
      <c r="I21" s="16">
        <f>'[1]08'!J23</f>
        <v>0</v>
      </c>
      <c r="J21" s="16">
        <f>'[1]08'!K23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'[1]08'!B24</f>
        <v>270</v>
      </c>
      <c r="C22" s="16">
        <f>'[1]08'!C24</f>
        <v>0</v>
      </c>
      <c r="D22" s="16">
        <f>'[1]08'!D24</f>
        <v>65</v>
      </c>
      <c r="E22" s="16">
        <f>'[1]08'!E24</f>
        <v>0</v>
      </c>
      <c r="F22" s="15">
        <f t="shared" si="6"/>
        <v>335</v>
      </c>
      <c r="G22" s="15">
        <f>'[1]08'!H24</f>
        <v>0</v>
      </c>
      <c r="H22" s="16">
        <f>'[1]08'!I24</f>
        <v>0</v>
      </c>
      <c r="I22" s="16">
        <f>'[1]08'!J24</f>
        <v>0</v>
      </c>
      <c r="J22" s="16">
        <f>'[1]08'!K24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'[1]08'!B25</f>
        <v>270</v>
      </c>
      <c r="C23" s="16">
        <f>'[1]08'!C25</f>
        <v>0</v>
      </c>
      <c r="D23" s="16">
        <f>'[1]08'!D25</f>
        <v>65</v>
      </c>
      <c r="E23" s="16">
        <f>'[1]08'!E25</f>
        <v>0</v>
      </c>
      <c r="F23" s="15">
        <f t="shared" si="6"/>
        <v>335</v>
      </c>
      <c r="G23" s="15">
        <f>'[1]08'!H25</f>
        <v>0</v>
      </c>
      <c r="H23" s="16">
        <f>'[1]08'!I25</f>
        <v>0</v>
      </c>
      <c r="I23" s="16">
        <f>'[1]08'!J25</f>
        <v>0</v>
      </c>
      <c r="J23" s="16">
        <f>'[1]08'!K25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'[1]08'!B26</f>
        <v>270</v>
      </c>
      <c r="C24" s="16">
        <f>'[1]08'!C26</f>
        <v>0</v>
      </c>
      <c r="D24" s="16">
        <f>'[1]08'!D26</f>
        <v>65</v>
      </c>
      <c r="E24" s="16">
        <f>'[1]08'!E26</f>
        <v>0</v>
      </c>
      <c r="F24" s="15">
        <f t="shared" si="6"/>
        <v>335</v>
      </c>
      <c r="G24" s="15">
        <f>'[1]08'!H26</f>
        <v>0</v>
      </c>
      <c r="H24" s="16">
        <f>'[1]08'!I26</f>
        <v>0</v>
      </c>
      <c r="I24" s="16">
        <f>'[1]08'!J26</f>
        <v>0</v>
      </c>
      <c r="J24" s="16">
        <f>'[1]08'!K26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'[1]08'!B27</f>
        <v>270</v>
      </c>
      <c r="C25" s="16">
        <f>'[1]08'!C27</f>
        <v>0</v>
      </c>
      <c r="D25" s="16">
        <f>'[1]08'!D27</f>
        <v>65</v>
      </c>
      <c r="E25" s="16">
        <f>'[1]08'!E27</f>
        <v>0</v>
      </c>
      <c r="F25" s="15">
        <f t="shared" si="6"/>
        <v>335</v>
      </c>
      <c r="G25" s="15">
        <f>'[1]08'!H27</f>
        <v>0</v>
      </c>
      <c r="H25" s="16">
        <f>'[1]08'!I27</f>
        <v>0</v>
      </c>
      <c r="I25" s="16">
        <f>'[1]08'!J27</f>
        <v>0</v>
      </c>
      <c r="J25" s="16">
        <f>'[1]08'!K27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'[1]08'!B28</f>
        <v>270</v>
      </c>
      <c r="C26" s="16">
        <f>'[1]08'!C28</f>
        <v>0</v>
      </c>
      <c r="D26" s="16">
        <f>'[1]08'!D28</f>
        <v>65</v>
      </c>
      <c r="E26" s="16">
        <f>'[1]08'!E28</f>
        <v>0</v>
      </c>
      <c r="F26" s="15">
        <f t="shared" si="6"/>
        <v>335</v>
      </c>
      <c r="G26" s="15">
        <f>'[1]08'!H28</f>
        <v>0</v>
      </c>
      <c r="H26" s="16">
        <f>'[1]08'!I28</f>
        <v>0</v>
      </c>
      <c r="I26" s="16">
        <f>'[1]08'!J28</f>
        <v>0</v>
      </c>
      <c r="J26" s="16">
        <f>'[1]08'!K28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'[1]08'!B29</f>
        <v>270</v>
      </c>
      <c r="C27" s="16">
        <f>'[1]08'!C29</f>
        <v>0</v>
      </c>
      <c r="D27" s="16">
        <f>'[1]08'!D29</f>
        <v>65</v>
      </c>
      <c r="E27" s="16">
        <f>'[1]08'!E29</f>
        <v>0</v>
      </c>
      <c r="F27" s="15">
        <f t="shared" si="6"/>
        <v>335</v>
      </c>
      <c r="G27" s="15">
        <f>'[1]08'!H29</f>
        <v>0</v>
      </c>
      <c r="H27" s="16">
        <f>'[1]08'!I29</f>
        <v>0</v>
      </c>
      <c r="I27" s="16">
        <f>'[1]08'!J29</f>
        <v>0</v>
      </c>
      <c r="J27" s="16">
        <f>'[1]08'!K29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'[1]08'!B30</f>
        <v>270</v>
      </c>
      <c r="C28" s="16">
        <f>'[1]08'!C30</f>
        <v>0</v>
      </c>
      <c r="D28" s="16">
        <f>'[1]08'!D30</f>
        <v>65</v>
      </c>
      <c r="E28" s="16">
        <f>'[1]08'!E30</f>
        <v>0</v>
      </c>
      <c r="F28" s="15">
        <f t="shared" si="6"/>
        <v>335</v>
      </c>
      <c r="G28" s="15">
        <f>'[1]08'!H30</f>
        <v>0</v>
      </c>
      <c r="H28" s="16">
        <f>'[1]08'!I30</f>
        <v>0</v>
      </c>
      <c r="I28" s="16">
        <f>'[1]08'!J30</f>
        <v>0</v>
      </c>
      <c r="J28" s="16">
        <f>'[1]08'!K30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'[1]08'!B31</f>
        <v>270</v>
      </c>
      <c r="C29" s="16">
        <f>'[1]08'!C31</f>
        <v>0</v>
      </c>
      <c r="D29" s="16">
        <f>'[1]08'!D31</f>
        <v>65</v>
      </c>
      <c r="E29" s="16">
        <f>'[1]08'!E31</f>
        <v>0</v>
      </c>
      <c r="F29" s="15">
        <f t="shared" si="6"/>
        <v>335</v>
      </c>
      <c r="G29" s="15">
        <f>'[1]08'!H31</f>
        <v>0</v>
      </c>
      <c r="H29" s="16">
        <f>'[1]08'!I31</f>
        <v>0</v>
      </c>
      <c r="I29" s="16">
        <f>'[1]08'!J31</f>
        <v>0</v>
      </c>
      <c r="J29" s="16">
        <f>'[1]08'!K31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'[1]08'!B32</f>
        <v>270</v>
      </c>
      <c r="C30" s="16">
        <f>'[1]08'!C32</f>
        <v>0</v>
      </c>
      <c r="D30" s="16">
        <f>'[1]08'!D32</f>
        <v>65</v>
      </c>
      <c r="E30" s="16">
        <f>'[1]08'!E32</f>
        <v>0</v>
      </c>
      <c r="F30" s="15">
        <f t="shared" si="6"/>
        <v>335</v>
      </c>
      <c r="G30" s="15">
        <f>'[1]08'!H32</f>
        <v>0</v>
      </c>
      <c r="H30" s="16">
        <f>'[1]08'!I32</f>
        <v>0</v>
      </c>
      <c r="I30" s="16">
        <f>'[1]08'!J32</f>
        <v>0</v>
      </c>
      <c r="J30" s="16">
        <f>'[1]08'!K32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'[1]08'!B33</f>
        <v>270</v>
      </c>
      <c r="C31" s="16">
        <f>'[1]08'!C33</f>
        <v>0</v>
      </c>
      <c r="D31" s="16">
        <f>'[1]08'!D33</f>
        <v>65</v>
      </c>
      <c r="E31" s="16">
        <f>'[1]08'!E33</f>
        <v>0</v>
      </c>
      <c r="F31" s="15">
        <f t="shared" si="6"/>
        <v>335</v>
      </c>
      <c r="G31" s="15">
        <f>'[1]08'!H33</f>
        <v>0</v>
      </c>
      <c r="H31" s="16">
        <f>'[1]08'!I33</f>
        <v>0</v>
      </c>
      <c r="I31" s="16">
        <f>'[1]08'!J33</f>
        <v>0</v>
      </c>
      <c r="J31" s="16">
        <f>'[1]08'!K33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'[1]08'!B34</f>
        <v>270</v>
      </c>
      <c r="C32" s="16">
        <f>'[1]08'!C34</f>
        <v>0</v>
      </c>
      <c r="D32" s="16">
        <f>'[1]08'!D34</f>
        <v>65</v>
      </c>
      <c r="E32" s="16">
        <f>'[1]08'!E34</f>
        <v>0</v>
      </c>
      <c r="F32" s="15">
        <f t="shared" si="6"/>
        <v>335</v>
      </c>
      <c r="G32" s="15">
        <f>'[1]08'!H34</f>
        <v>0</v>
      </c>
      <c r="H32" s="16">
        <f>'[1]08'!I34</f>
        <v>0</v>
      </c>
      <c r="I32" s="16">
        <f>'[1]08'!J34</f>
        <v>0</v>
      </c>
      <c r="J32" s="16">
        <f>'[1]08'!K34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'[1]08'!B35</f>
        <v>270</v>
      </c>
      <c r="C33" s="16">
        <f>'[1]08'!C35</f>
        <v>0</v>
      </c>
      <c r="D33" s="16">
        <f>'[1]08'!D35</f>
        <v>65</v>
      </c>
      <c r="E33" s="16">
        <f>'[1]08'!E35</f>
        <v>0</v>
      </c>
      <c r="F33" s="15">
        <f t="shared" si="6"/>
        <v>335</v>
      </c>
      <c r="G33" s="15">
        <f>'[1]08'!H35</f>
        <v>0</v>
      </c>
      <c r="H33" s="16">
        <f>'[1]08'!I35</f>
        <v>0</v>
      </c>
      <c r="I33" s="16">
        <f>'[1]08'!J35</f>
        <v>0</v>
      </c>
      <c r="J33" s="16">
        <f>'[1]08'!K35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'[1]08'!B36</f>
        <v>270</v>
      </c>
      <c r="C34" s="16">
        <f>'[1]08'!C36</f>
        <v>0</v>
      </c>
      <c r="D34" s="16">
        <f>'[1]08'!D36</f>
        <v>65</v>
      </c>
      <c r="E34" s="16">
        <f>'[1]08'!E36</f>
        <v>0</v>
      </c>
      <c r="F34" s="15">
        <f t="shared" si="6"/>
        <v>335</v>
      </c>
      <c r="G34" s="15">
        <f>'[1]08'!H36</f>
        <v>0</v>
      </c>
      <c r="H34" s="16">
        <f>'[1]08'!I36</f>
        <v>0</v>
      </c>
      <c r="I34" s="16">
        <f>'[1]08'!J36</f>
        <v>0</v>
      </c>
      <c r="J34" s="16">
        <f>'[1]08'!K36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'[1]08'!B37</f>
        <v>270</v>
      </c>
      <c r="C35" s="16">
        <f>'[1]08'!C37</f>
        <v>0</v>
      </c>
      <c r="D35" s="16">
        <f>'[1]08'!D37</f>
        <v>65</v>
      </c>
      <c r="E35" s="16">
        <f>'[1]08'!E37</f>
        <v>0</v>
      </c>
      <c r="F35" s="15">
        <f t="shared" si="6"/>
        <v>335</v>
      </c>
      <c r="G35" s="15">
        <f>'[1]08'!H37</f>
        <v>0</v>
      </c>
      <c r="H35" s="16">
        <f>'[1]08'!I37</f>
        <v>0</v>
      </c>
      <c r="I35" s="16">
        <f>'[1]08'!J37</f>
        <v>0</v>
      </c>
      <c r="J35" s="16">
        <f>'[1]08'!K37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'[1]08'!B38</f>
        <v>270</v>
      </c>
      <c r="C36" s="16">
        <f>'[1]08'!C38</f>
        <v>0</v>
      </c>
      <c r="D36" s="16">
        <f>'[1]08'!D38</f>
        <v>65</v>
      </c>
      <c r="E36" s="16">
        <f>'[1]08'!E38</f>
        <v>0</v>
      </c>
      <c r="F36" s="15">
        <f t="shared" si="6"/>
        <v>335</v>
      </c>
      <c r="G36" s="15">
        <f>'[1]08'!H38</f>
        <v>0</v>
      </c>
      <c r="H36" s="16">
        <f>'[1]08'!I38</f>
        <v>0</v>
      </c>
      <c r="I36" s="16">
        <f>'[1]08'!J38</f>
        <v>0</v>
      </c>
      <c r="J36" s="16">
        <f>'[1]08'!K38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'[1]08'!B39</f>
        <v>270</v>
      </c>
      <c r="C37" s="16">
        <f>'[1]08'!C39</f>
        <v>0</v>
      </c>
      <c r="D37" s="16">
        <f>'[1]08'!D39</f>
        <v>65</v>
      </c>
      <c r="E37" s="16">
        <f>'[1]08'!E39</f>
        <v>0</v>
      </c>
      <c r="F37" s="15">
        <f t="shared" si="6"/>
        <v>335</v>
      </c>
      <c r="G37" s="15">
        <f>'[1]08'!H39</f>
        <v>0</v>
      </c>
      <c r="H37" s="16">
        <f>'[1]08'!I39</f>
        <v>0</v>
      </c>
      <c r="I37" s="16">
        <f>'[1]08'!J39</f>
        <v>0</v>
      </c>
      <c r="J37" s="16">
        <f>'[1]08'!K39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'[1]08'!B40</f>
        <v>270</v>
      </c>
      <c r="C38" s="16">
        <f>'[1]08'!C40</f>
        <v>0</v>
      </c>
      <c r="D38" s="16">
        <f>'[1]08'!D40</f>
        <v>65</v>
      </c>
      <c r="E38" s="16">
        <f>'[1]08'!E40</f>
        <v>0</v>
      </c>
      <c r="F38" s="15">
        <f t="shared" si="6"/>
        <v>335</v>
      </c>
      <c r="G38" s="15">
        <f>'[1]08'!H40</f>
        <v>0</v>
      </c>
      <c r="H38" s="16">
        <f>'[1]08'!I40</f>
        <v>0</v>
      </c>
      <c r="I38" s="16">
        <f>'[1]08'!J40</f>
        <v>0</v>
      </c>
      <c r="J38" s="16">
        <f>'[1]08'!K40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'[1]08'!B41</f>
        <v>270</v>
      </c>
      <c r="C39" s="16">
        <f>'[1]08'!C41</f>
        <v>0</v>
      </c>
      <c r="D39" s="16">
        <f>'[1]08'!D41</f>
        <v>65</v>
      </c>
      <c r="E39" s="16">
        <f>'[1]08'!E41</f>
        <v>0</v>
      </c>
      <c r="F39" s="15">
        <f t="shared" si="6"/>
        <v>335</v>
      </c>
      <c r="G39" s="15">
        <f>'[1]08'!H41</f>
        <v>0</v>
      </c>
      <c r="H39" s="16">
        <f>'[1]08'!I41</f>
        <v>0</v>
      </c>
      <c r="I39" s="16">
        <f>'[1]08'!J41</f>
        <v>0</v>
      </c>
      <c r="J39" s="16">
        <f>'[1]08'!K41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'[1]08'!B42</f>
        <v>270</v>
      </c>
      <c r="C40" s="16">
        <f>'[1]08'!C42</f>
        <v>0</v>
      </c>
      <c r="D40" s="16">
        <f>'[1]08'!D42</f>
        <v>65</v>
      </c>
      <c r="E40" s="16">
        <f>'[1]08'!E42</f>
        <v>0</v>
      </c>
      <c r="F40" s="15">
        <f t="shared" si="6"/>
        <v>335</v>
      </c>
      <c r="G40" s="15">
        <f>'[1]08'!H42</f>
        <v>0</v>
      </c>
      <c r="H40" s="16">
        <f>'[1]08'!I42</f>
        <v>0</v>
      </c>
      <c r="I40" s="16">
        <f>'[1]08'!J42</f>
        <v>0</v>
      </c>
      <c r="J40" s="16">
        <f>'[1]08'!K42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'[1]08'!B43</f>
        <v>270</v>
      </c>
      <c r="C41" s="16">
        <f>'[1]08'!C43</f>
        <v>0</v>
      </c>
      <c r="D41" s="16">
        <f>'[1]08'!D43</f>
        <v>65</v>
      </c>
      <c r="E41" s="16">
        <f>'[1]08'!E43</f>
        <v>0</v>
      </c>
      <c r="F41" s="15">
        <f t="shared" si="6"/>
        <v>335</v>
      </c>
      <c r="G41" s="15">
        <f>'[1]08'!H43</f>
        <v>0</v>
      </c>
      <c r="H41" s="16">
        <f>'[1]08'!I43</f>
        <v>0</v>
      </c>
      <c r="I41" s="16">
        <f>'[1]08'!J43</f>
        <v>0</v>
      </c>
      <c r="J41" s="16">
        <f>'[1]08'!K43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'[1]08'!B44</f>
        <v>270</v>
      </c>
      <c r="C42" s="16">
        <f>'[1]08'!C44</f>
        <v>0</v>
      </c>
      <c r="D42" s="16">
        <f>'[1]08'!D44</f>
        <v>65</v>
      </c>
      <c r="E42" s="16">
        <f>'[1]08'!E44</f>
        <v>0</v>
      </c>
      <c r="F42" s="15">
        <f t="shared" si="6"/>
        <v>335</v>
      </c>
      <c r="G42" s="15">
        <f>'[1]08'!H44</f>
        <v>0</v>
      </c>
      <c r="H42" s="16">
        <f>'[1]08'!I44</f>
        <v>0</v>
      </c>
      <c r="I42" s="16">
        <f>'[1]08'!J44</f>
        <v>0</v>
      </c>
      <c r="J42" s="16">
        <f>'[1]08'!K44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'[1]08'!B45</f>
        <v>270</v>
      </c>
      <c r="C43" s="16">
        <f>'[1]08'!C45</f>
        <v>0</v>
      </c>
      <c r="D43" s="16">
        <f>'[1]08'!D45</f>
        <v>65</v>
      </c>
      <c r="E43" s="16">
        <f>'[1]08'!E45</f>
        <v>0</v>
      </c>
      <c r="F43" s="15">
        <f t="shared" si="6"/>
        <v>335</v>
      </c>
      <c r="G43" s="15">
        <f>'[1]08'!H45</f>
        <v>0</v>
      </c>
      <c r="H43" s="16">
        <f>'[1]08'!I45</f>
        <v>0</v>
      </c>
      <c r="I43" s="16">
        <f>'[1]08'!J45</f>
        <v>0</v>
      </c>
      <c r="J43" s="16">
        <f>'[1]08'!K45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'[1]08'!B46</f>
        <v>270</v>
      </c>
      <c r="C44" s="16">
        <f>'[1]08'!C46</f>
        <v>0</v>
      </c>
      <c r="D44" s="16">
        <f>'[1]08'!D46</f>
        <v>65</v>
      </c>
      <c r="E44" s="16">
        <f>'[1]08'!E46</f>
        <v>0</v>
      </c>
      <c r="F44" s="15">
        <f t="shared" si="6"/>
        <v>335</v>
      </c>
      <c r="G44" s="15">
        <f>'[1]08'!H46</f>
        <v>0</v>
      </c>
      <c r="H44" s="16">
        <f>'[1]08'!I46</f>
        <v>0</v>
      </c>
      <c r="I44" s="16">
        <f>'[1]08'!J46</f>
        <v>0</v>
      </c>
      <c r="J44" s="16">
        <f>'[1]08'!K46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'[1]08'!B47</f>
        <v>270</v>
      </c>
      <c r="C45" s="16">
        <f>'[1]08'!C47</f>
        <v>0</v>
      </c>
      <c r="D45" s="16">
        <f>'[1]08'!D47</f>
        <v>65</v>
      </c>
      <c r="E45" s="16">
        <f>'[1]08'!E47</f>
        <v>0</v>
      </c>
      <c r="F45" s="15">
        <f t="shared" si="6"/>
        <v>335</v>
      </c>
      <c r="G45" s="15">
        <f>'[1]08'!H47</f>
        <v>0</v>
      </c>
      <c r="H45" s="16">
        <f>'[1]08'!I47</f>
        <v>0</v>
      </c>
      <c r="I45" s="16">
        <f>'[1]08'!J47</f>
        <v>0</v>
      </c>
      <c r="J45" s="16">
        <f>'[1]08'!K47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'[1]08'!B48</f>
        <v>270</v>
      </c>
      <c r="C46" s="16">
        <f>'[1]08'!C48</f>
        <v>0</v>
      </c>
      <c r="D46" s="16">
        <f>'[1]08'!D48</f>
        <v>65</v>
      </c>
      <c r="E46" s="16">
        <f>'[1]08'!E48</f>
        <v>0</v>
      </c>
      <c r="F46" s="15">
        <f t="shared" si="6"/>
        <v>335</v>
      </c>
      <c r="G46" s="15">
        <f>'[1]08'!H48</f>
        <v>0</v>
      </c>
      <c r="H46" s="16">
        <f>'[1]08'!I48</f>
        <v>0</v>
      </c>
      <c r="I46" s="16">
        <f>'[1]08'!J48</f>
        <v>0</v>
      </c>
      <c r="J46" s="16">
        <f>'[1]08'!K48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'[1]08'!B49</f>
        <v>270</v>
      </c>
      <c r="C47" s="16">
        <f>'[1]08'!C49</f>
        <v>0</v>
      </c>
      <c r="D47" s="16">
        <f>'[1]08'!D49</f>
        <v>65</v>
      </c>
      <c r="E47" s="16">
        <f>'[1]08'!E49</f>
        <v>0</v>
      </c>
      <c r="F47" s="15">
        <f t="shared" si="6"/>
        <v>335</v>
      </c>
      <c r="G47" s="15">
        <f>'[1]08'!H49</f>
        <v>0</v>
      </c>
      <c r="H47" s="16">
        <f>'[1]08'!I49</f>
        <v>0</v>
      </c>
      <c r="I47" s="16">
        <f>'[1]08'!J49</f>
        <v>0</v>
      </c>
      <c r="J47" s="16">
        <f>'[1]08'!K49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'[1]08'!B50</f>
        <v>270</v>
      </c>
      <c r="C48" s="16">
        <f>'[1]08'!C50</f>
        <v>0</v>
      </c>
      <c r="D48" s="16">
        <f>'[1]08'!D50</f>
        <v>65</v>
      </c>
      <c r="E48" s="16">
        <f>'[1]08'!E50</f>
        <v>0</v>
      </c>
      <c r="F48" s="15">
        <f t="shared" si="6"/>
        <v>335</v>
      </c>
      <c r="G48" s="15">
        <f>'[1]08'!H50</f>
        <v>0</v>
      </c>
      <c r="H48" s="16">
        <f>'[1]08'!I50</f>
        <v>0</v>
      </c>
      <c r="I48" s="16">
        <f>'[1]08'!J50</f>
        <v>0</v>
      </c>
      <c r="J48" s="16">
        <f>'[1]08'!K50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'[1]08'!B51</f>
        <v>270</v>
      </c>
      <c r="C49" s="16">
        <f>'[1]08'!C51</f>
        <v>0</v>
      </c>
      <c r="D49" s="16">
        <f>'[1]08'!D51</f>
        <v>65</v>
      </c>
      <c r="E49" s="16">
        <f>'[1]08'!E51</f>
        <v>0</v>
      </c>
      <c r="F49" s="15">
        <f t="shared" si="6"/>
        <v>335</v>
      </c>
      <c r="G49" s="15">
        <f>'[1]08'!H51</f>
        <v>0</v>
      </c>
      <c r="H49" s="16">
        <f>'[1]08'!I51</f>
        <v>0</v>
      </c>
      <c r="I49" s="16">
        <f>'[1]08'!J51</f>
        <v>0</v>
      </c>
      <c r="J49" s="16">
        <f>'[1]08'!K51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'[1]08'!B52</f>
        <v>270</v>
      </c>
      <c r="C50" s="16">
        <f>'[1]08'!C52</f>
        <v>0</v>
      </c>
      <c r="D50" s="16">
        <f>'[1]08'!D52</f>
        <v>65</v>
      </c>
      <c r="E50" s="16">
        <f>'[1]08'!E52</f>
        <v>0</v>
      </c>
      <c r="F50" s="15">
        <f t="shared" si="6"/>
        <v>335</v>
      </c>
      <c r="G50" s="15">
        <f>'[1]08'!H52</f>
        <v>0</v>
      </c>
      <c r="H50" s="16">
        <f>'[1]08'!I52</f>
        <v>0</v>
      </c>
      <c r="I50" s="16">
        <f>'[1]08'!J52</f>
        <v>0</v>
      </c>
      <c r="J50" s="16">
        <f>'[1]08'!K52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'[1]08'!B53</f>
        <v>270</v>
      </c>
      <c r="C51" s="16">
        <f>'[1]08'!C53</f>
        <v>0</v>
      </c>
      <c r="D51" s="16">
        <f>'[1]08'!D53</f>
        <v>65</v>
      </c>
      <c r="E51" s="16">
        <f>'[1]08'!E53</f>
        <v>0</v>
      </c>
      <c r="F51" s="15">
        <f t="shared" si="6"/>
        <v>335</v>
      </c>
      <c r="G51" s="15">
        <f>'[1]08'!H53</f>
        <v>0</v>
      </c>
      <c r="H51" s="16">
        <f>'[1]08'!I53</f>
        <v>0</v>
      </c>
      <c r="I51" s="16">
        <f>'[1]08'!J53</f>
        <v>0</v>
      </c>
      <c r="J51" s="16">
        <f>'[1]08'!K53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'[1]08'!B54</f>
        <v>270</v>
      </c>
      <c r="C52" s="16">
        <f>'[1]08'!C54</f>
        <v>0</v>
      </c>
      <c r="D52" s="16">
        <f>'[1]08'!D54</f>
        <v>65</v>
      </c>
      <c r="E52" s="16">
        <f>'[1]08'!E54</f>
        <v>0</v>
      </c>
      <c r="F52" s="15">
        <f t="shared" si="6"/>
        <v>335</v>
      </c>
      <c r="G52" s="15">
        <f>'[1]08'!H54</f>
        <v>0</v>
      </c>
      <c r="H52" s="16">
        <f>'[1]08'!I54</f>
        <v>0</v>
      </c>
      <c r="I52" s="16">
        <f>'[1]08'!J54</f>
        <v>0</v>
      </c>
      <c r="J52" s="16">
        <f>'[1]08'!K54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'[1]08'!B55</f>
        <v>270</v>
      </c>
      <c r="C53" s="16">
        <f>'[1]08'!C55</f>
        <v>0</v>
      </c>
      <c r="D53" s="16">
        <f>'[1]08'!D55</f>
        <v>65</v>
      </c>
      <c r="E53" s="16">
        <f>'[1]08'!E55</f>
        <v>0</v>
      </c>
      <c r="F53" s="15">
        <f t="shared" si="6"/>
        <v>335</v>
      </c>
      <c r="G53" s="15">
        <f>'[1]08'!H55</f>
        <v>0</v>
      </c>
      <c r="H53" s="16">
        <f>'[1]08'!I55</f>
        <v>0</v>
      </c>
      <c r="I53" s="16">
        <f>'[1]08'!J55</f>
        <v>0</v>
      </c>
      <c r="J53" s="16">
        <f>'[1]08'!K55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'[1]08'!B56</f>
        <v>270</v>
      </c>
      <c r="C54" s="16">
        <f>'[1]08'!C56</f>
        <v>0</v>
      </c>
      <c r="D54" s="16">
        <f>'[1]08'!D56</f>
        <v>65</v>
      </c>
      <c r="E54" s="16">
        <f>'[1]08'!E56</f>
        <v>0</v>
      </c>
      <c r="F54" s="15">
        <f t="shared" si="6"/>
        <v>335</v>
      </c>
      <c r="G54" s="15">
        <f>'[1]08'!H56</f>
        <v>0</v>
      </c>
      <c r="H54" s="16">
        <f>'[1]08'!I56</f>
        <v>0</v>
      </c>
      <c r="I54" s="16">
        <f>'[1]08'!J56</f>
        <v>0</v>
      </c>
      <c r="J54" s="16">
        <f>'[1]08'!K56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'[1]08'!B57</f>
        <v>270</v>
      </c>
      <c r="C55" s="16">
        <f>'[1]08'!C57</f>
        <v>0</v>
      </c>
      <c r="D55" s="16">
        <f>'[1]08'!D57</f>
        <v>65</v>
      </c>
      <c r="E55" s="16">
        <f>'[1]08'!E57</f>
        <v>0</v>
      </c>
      <c r="F55" s="15">
        <f t="shared" si="6"/>
        <v>335</v>
      </c>
      <c r="G55" s="15">
        <f>'[1]08'!H57</f>
        <v>0</v>
      </c>
      <c r="H55" s="16">
        <f>'[1]08'!I57</f>
        <v>0</v>
      </c>
      <c r="I55" s="16">
        <f>'[1]08'!J57</f>
        <v>0</v>
      </c>
      <c r="J55" s="16">
        <f>'[1]08'!K57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'[1]08'!B58</f>
        <v>270</v>
      </c>
      <c r="C56" s="16">
        <f>'[1]08'!C58</f>
        <v>0</v>
      </c>
      <c r="D56" s="16">
        <f>'[1]08'!D58</f>
        <v>65</v>
      </c>
      <c r="E56" s="16">
        <f>'[1]08'!E58</f>
        <v>0</v>
      </c>
      <c r="F56" s="15">
        <f t="shared" si="6"/>
        <v>335</v>
      </c>
      <c r="G56" s="15">
        <f>'[1]08'!H58</f>
        <v>0</v>
      </c>
      <c r="H56" s="16">
        <f>'[1]08'!I58</f>
        <v>0</v>
      </c>
      <c r="I56" s="16">
        <f>'[1]08'!J58</f>
        <v>0</v>
      </c>
      <c r="J56" s="16">
        <f>'[1]08'!K58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'[1]08'!B59</f>
        <v>270</v>
      </c>
      <c r="C57" s="16">
        <f>'[1]08'!C59</f>
        <v>0</v>
      </c>
      <c r="D57" s="16">
        <f>'[1]08'!D59</f>
        <v>65</v>
      </c>
      <c r="E57" s="16">
        <f>'[1]08'!E59</f>
        <v>0</v>
      </c>
      <c r="F57" s="15">
        <f t="shared" si="6"/>
        <v>335</v>
      </c>
      <c r="G57" s="15">
        <f>'[1]08'!H59</f>
        <v>0</v>
      </c>
      <c r="H57" s="16">
        <f>'[1]08'!I59</f>
        <v>0</v>
      </c>
      <c r="I57" s="16">
        <f>'[1]08'!J59</f>
        <v>0</v>
      </c>
      <c r="J57" s="16">
        <f>'[1]08'!K59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'[1]08'!B60</f>
        <v>270</v>
      </c>
      <c r="C58" s="16">
        <f>'[1]08'!C60</f>
        <v>0</v>
      </c>
      <c r="D58" s="16">
        <f>'[1]08'!D60</f>
        <v>65</v>
      </c>
      <c r="E58" s="16">
        <f>'[1]08'!E60</f>
        <v>0</v>
      </c>
      <c r="F58" s="15">
        <f t="shared" si="6"/>
        <v>335</v>
      </c>
      <c r="G58" s="15">
        <f>'[1]08'!H60</f>
        <v>0</v>
      </c>
      <c r="H58" s="16">
        <f>'[1]08'!I60</f>
        <v>0</v>
      </c>
      <c r="I58" s="16">
        <f>'[1]08'!J60</f>
        <v>0</v>
      </c>
      <c r="J58" s="16">
        <f>'[1]08'!K60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'[1]08'!B61</f>
        <v>270</v>
      </c>
      <c r="C59" s="16">
        <f>'[1]08'!C61</f>
        <v>0</v>
      </c>
      <c r="D59" s="16">
        <f>'[1]08'!D61</f>
        <v>65</v>
      </c>
      <c r="E59" s="16">
        <f>'[1]08'!E61</f>
        <v>0</v>
      </c>
      <c r="F59" s="15">
        <f t="shared" si="6"/>
        <v>335</v>
      </c>
      <c r="G59" s="15">
        <f>'[1]08'!H61</f>
        <v>0</v>
      </c>
      <c r="H59" s="16">
        <f>'[1]08'!I61</f>
        <v>0</v>
      </c>
      <c r="I59" s="16">
        <f>'[1]08'!J61</f>
        <v>0</v>
      </c>
      <c r="J59" s="16">
        <f>'[1]08'!K61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'[1]08'!B62</f>
        <v>270</v>
      </c>
      <c r="C60" s="16">
        <f>'[1]08'!C62</f>
        <v>0</v>
      </c>
      <c r="D60" s="16">
        <f>'[1]08'!D62</f>
        <v>65</v>
      </c>
      <c r="E60" s="16">
        <f>'[1]08'!E62</f>
        <v>0</v>
      </c>
      <c r="F60" s="15">
        <f t="shared" si="6"/>
        <v>335</v>
      </c>
      <c r="G60" s="15">
        <f>'[1]08'!H62</f>
        <v>0</v>
      </c>
      <c r="H60" s="16">
        <f>'[1]08'!I62</f>
        <v>0</v>
      </c>
      <c r="I60" s="16">
        <f>'[1]08'!J62</f>
        <v>0</v>
      </c>
      <c r="J60" s="16">
        <f>'[1]08'!K62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'[1]08'!B63</f>
        <v>270</v>
      </c>
      <c r="C61" s="16">
        <f>'[1]08'!C63</f>
        <v>0</v>
      </c>
      <c r="D61" s="16">
        <f>'[1]08'!D63</f>
        <v>65</v>
      </c>
      <c r="E61" s="16">
        <f>'[1]08'!E63</f>
        <v>0</v>
      </c>
      <c r="F61" s="15">
        <f t="shared" si="6"/>
        <v>335</v>
      </c>
      <c r="G61" s="15">
        <f>'[1]08'!H63</f>
        <v>0</v>
      </c>
      <c r="H61" s="16">
        <f>'[1]08'!I63</f>
        <v>0</v>
      </c>
      <c r="I61" s="16">
        <f>'[1]08'!J63</f>
        <v>0</v>
      </c>
      <c r="J61" s="16">
        <f>'[1]08'!K63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'[1]08'!B64</f>
        <v>270</v>
      </c>
      <c r="C62" s="16">
        <f>'[1]08'!C64</f>
        <v>0</v>
      </c>
      <c r="D62" s="16">
        <f>'[1]08'!D64</f>
        <v>65</v>
      </c>
      <c r="E62" s="16">
        <f>'[1]08'!E64</f>
        <v>0</v>
      </c>
      <c r="F62" s="15">
        <f t="shared" si="6"/>
        <v>335</v>
      </c>
      <c r="G62" s="15">
        <f>'[1]08'!H64</f>
        <v>0</v>
      </c>
      <c r="H62" s="16">
        <f>'[1]08'!I64</f>
        <v>0</v>
      </c>
      <c r="I62" s="16">
        <f>'[1]08'!J64</f>
        <v>0</v>
      </c>
      <c r="J62" s="16">
        <f>'[1]08'!K64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'[1]08'!B65</f>
        <v>270</v>
      </c>
      <c r="C63" s="16">
        <f>'[1]08'!C65</f>
        <v>0</v>
      </c>
      <c r="D63" s="16">
        <f>'[1]08'!D65</f>
        <v>65</v>
      </c>
      <c r="E63" s="16">
        <f>'[1]08'!E65</f>
        <v>0</v>
      </c>
      <c r="F63" s="15">
        <f t="shared" si="6"/>
        <v>335</v>
      </c>
      <c r="G63" s="15">
        <f>'[1]08'!H65</f>
        <v>0</v>
      </c>
      <c r="H63" s="16">
        <f>'[1]08'!I65</f>
        <v>0</v>
      </c>
      <c r="I63" s="16">
        <f>'[1]08'!J65</f>
        <v>0</v>
      </c>
      <c r="J63" s="16">
        <f>'[1]08'!K65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'[1]08'!B66</f>
        <v>270</v>
      </c>
      <c r="C64" s="16">
        <f>'[1]08'!C66</f>
        <v>0</v>
      </c>
      <c r="D64" s="16">
        <f>'[1]08'!D66</f>
        <v>65</v>
      </c>
      <c r="E64" s="16">
        <f>'[1]08'!E66</f>
        <v>0</v>
      </c>
      <c r="F64" s="15">
        <f t="shared" si="6"/>
        <v>335</v>
      </c>
      <c r="G64" s="15">
        <f>'[1]08'!H66</f>
        <v>0</v>
      </c>
      <c r="H64" s="16">
        <f>'[1]08'!I66</f>
        <v>0</v>
      </c>
      <c r="I64" s="16">
        <f>'[1]08'!J66</f>
        <v>0</v>
      </c>
      <c r="J64" s="16">
        <f>'[1]08'!K66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'[1]08'!B67</f>
        <v>270</v>
      </c>
      <c r="C65" s="16">
        <f>'[1]08'!C67</f>
        <v>0</v>
      </c>
      <c r="D65" s="16">
        <f>'[1]08'!D67</f>
        <v>65</v>
      </c>
      <c r="E65" s="16">
        <f>'[1]08'!E67</f>
        <v>0</v>
      </c>
      <c r="F65" s="15">
        <f t="shared" si="6"/>
        <v>335</v>
      </c>
      <c r="G65" s="15">
        <f>'[1]08'!H67</f>
        <v>0</v>
      </c>
      <c r="H65" s="16">
        <f>'[1]08'!I67</f>
        <v>0</v>
      </c>
      <c r="I65" s="16">
        <f>'[1]08'!J67</f>
        <v>0</v>
      </c>
      <c r="J65" s="16">
        <f>'[1]08'!K67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'[1]08'!B68</f>
        <v>270</v>
      </c>
      <c r="C66" s="16">
        <f>'[1]08'!C68</f>
        <v>0</v>
      </c>
      <c r="D66" s="16">
        <f>'[1]08'!D68</f>
        <v>65</v>
      </c>
      <c r="E66" s="16">
        <f>'[1]08'!E68</f>
        <v>0</v>
      </c>
      <c r="F66" s="15">
        <f t="shared" si="6"/>
        <v>335</v>
      </c>
      <c r="G66" s="15">
        <f>'[1]08'!H68</f>
        <v>0</v>
      </c>
      <c r="H66" s="16">
        <f>'[1]08'!I68</f>
        <v>0</v>
      </c>
      <c r="I66" s="16">
        <f>'[1]08'!J68</f>
        <v>0</v>
      </c>
      <c r="J66" s="16">
        <f>'[1]08'!K68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'[1]08'!B69</f>
        <v>270</v>
      </c>
      <c r="C67" s="16">
        <f>'[1]08'!C69</f>
        <v>0</v>
      </c>
      <c r="D67" s="16">
        <f>'[1]08'!D69</f>
        <v>65</v>
      </c>
      <c r="E67" s="16">
        <f>'[1]08'!E69</f>
        <v>0</v>
      </c>
      <c r="F67" s="15">
        <f t="shared" si="6"/>
        <v>335</v>
      </c>
      <c r="G67" s="15">
        <f>'[1]08'!H69</f>
        <v>0</v>
      </c>
      <c r="H67" s="16">
        <f>'[1]08'!I69</f>
        <v>0</v>
      </c>
      <c r="I67" s="16">
        <f>'[1]08'!J69</f>
        <v>0</v>
      </c>
      <c r="J67" s="16">
        <f>'[1]08'!K69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'[1]08'!B70</f>
        <v>270</v>
      </c>
      <c r="C68" s="16">
        <f>'[1]08'!C70</f>
        <v>0</v>
      </c>
      <c r="D68" s="16">
        <f>'[1]08'!D70</f>
        <v>65</v>
      </c>
      <c r="E68" s="16">
        <f>'[1]08'!E70</f>
        <v>0</v>
      </c>
      <c r="F68" s="15">
        <f t="shared" si="6"/>
        <v>335</v>
      </c>
      <c r="G68" s="15">
        <f>'[1]08'!H70</f>
        <v>0</v>
      </c>
      <c r="H68" s="16">
        <f>'[1]08'!I70</f>
        <v>0</v>
      </c>
      <c r="I68" s="16">
        <f>'[1]08'!J70</f>
        <v>0</v>
      </c>
      <c r="J68" s="16">
        <f>'[1]08'!K70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'[1]08'!B71</f>
        <v>270</v>
      </c>
      <c r="C69" s="16">
        <f>'[1]08'!C71</f>
        <v>0</v>
      </c>
      <c r="D69" s="16">
        <f>'[1]08'!D71</f>
        <v>65</v>
      </c>
      <c r="E69" s="16">
        <f>'[1]08'!E71</f>
        <v>0</v>
      </c>
      <c r="F69" s="15">
        <f t="shared" ref="F69:F98" si="17">SUM(B69:E69)</f>
        <v>335</v>
      </c>
      <c r="G69" s="15">
        <f>'[1]08'!H71</f>
        <v>0</v>
      </c>
      <c r="H69" s="16">
        <f>'[1]08'!I71</f>
        <v>0</v>
      </c>
      <c r="I69" s="16">
        <f>'[1]08'!J71</f>
        <v>0</v>
      </c>
      <c r="J69" s="16">
        <f>'[1]08'!K71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'[1]08'!B72</f>
        <v>270</v>
      </c>
      <c r="C70" s="16">
        <f>'[1]08'!C72</f>
        <v>0</v>
      </c>
      <c r="D70" s="16">
        <f>'[1]08'!D72</f>
        <v>65</v>
      </c>
      <c r="E70" s="16">
        <f>'[1]08'!E72</f>
        <v>0</v>
      </c>
      <c r="F70" s="15">
        <f t="shared" si="17"/>
        <v>335</v>
      </c>
      <c r="G70" s="15">
        <f>'[1]08'!H72</f>
        <v>0</v>
      </c>
      <c r="H70" s="16">
        <f>'[1]08'!I72</f>
        <v>0</v>
      </c>
      <c r="I70" s="16">
        <f>'[1]08'!J72</f>
        <v>0</v>
      </c>
      <c r="J70" s="16">
        <f>'[1]08'!K72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'[1]08'!B73</f>
        <v>270</v>
      </c>
      <c r="C71" s="16">
        <f>'[1]08'!C73</f>
        <v>0</v>
      </c>
      <c r="D71" s="16">
        <f>'[1]08'!D73</f>
        <v>65</v>
      </c>
      <c r="E71" s="16">
        <f>'[1]08'!E73</f>
        <v>0</v>
      </c>
      <c r="F71" s="15">
        <f t="shared" si="17"/>
        <v>335</v>
      </c>
      <c r="G71" s="15">
        <f>'[1]08'!H73</f>
        <v>0</v>
      </c>
      <c r="H71" s="16">
        <f>'[1]08'!I73</f>
        <v>0</v>
      </c>
      <c r="I71" s="16">
        <f>'[1]08'!J73</f>
        <v>0</v>
      </c>
      <c r="J71" s="16">
        <f>'[1]08'!K73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'[1]08'!B74</f>
        <v>270</v>
      </c>
      <c r="C72" s="16">
        <f>'[1]08'!C74</f>
        <v>0</v>
      </c>
      <c r="D72" s="16">
        <f>'[1]08'!D74</f>
        <v>65</v>
      </c>
      <c r="E72" s="16">
        <f>'[1]08'!E74</f>
        <v>0</v>
      </c>
      <c r="F72" s="15">
        <f t="shared" si="17"/>
        <v>335</v>
      </c>
      <c r="G72" s="15">
        <f>'[1]08'!H74</f>
        <v>0</v>
      </c>
      <c r="H72" s="16">
        <f>'[1]08'!I74</f>
        <v>0</v>
      </c>
      <c r="I72" s="16">
        <f>'[1]08'!J74</f>
        <v>0</v>
      </c>
      <c r="J72" s="16">
        <f>'[1]08'!K74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'[1]08'!B75</f>
        <v>270</v>
      </c>
      <c r="C73" s="16">
        <f>'[1]08'!C75</f>
        <v>0</v>
      </c>
      <c r="D73" s="16">
        <f>'[1]08'!D75</f>
        <v>65</v>
      </c>
      <c r="E73" s="16">
        <f>'[1]08'!E75</f>
        <v>0</v>
      </c>
      <c r="F73" s="15">
        <f t="shared" si="17"/>
        <v>335</v>
      </c>
      <c r="G73" s="15">
        <f>'[1]08'!H75</f>
        <v>0</v>
      </c>
      <c r="H73" s="16">
        <f>'[1]08'!I75</f>
        <v>0</v>
      </c>
      <c r="I73" s="16">
        <f>'[1]08'!J75</f>
        <v>0</v>
      </c>
      <c r="J73" s="16">
        <f>'[1]08'!K75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'[1]08'!B76</f>
        <v>270</v>
      </c>
      <c r="C74" s="16">
        <f>'[1]08'!C76</f>
        <v>0</v>
      </c>
      <c r="D74" s="16">
        <f>'[1]08'!D76</f>
        <v>65</v>
      </c>
      <c r="E74" s="16">
        <f>'[1]08'!E76</f>
        <v>0</v>
      </c>
      <c r="F74" s="15">
        <f t="shared" si="17"/>
        <v>335</v>
      </c>
      <c r="G74" s="15">
        <f>'[1]08'!H76</f>
        <v>0</v>
      </c>
      <c r="H74" s="16">
        <f>'[1]08'!I76</f>
        <v>0</v>
      </c>
      <c r="I74" s="16">
        <f>'[1]08'!J76</f>
        <v>0</v>
      </c>
      <c r="J74" s="16">
        <f>'[1]08'!K76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'[1]08'!B77</f>
        <v>270</v>
      </c>
      <c r="C75" s="16">
        <f>'[1]08'!C77</f>
        <v>0</v>
      </c>
      <c r="D75" s="16">
        <f>'[1]08'!D77</f>
        <v>65</v>
      </c>
      <c r="E75" s="16">
        <f>'[1]08'!E77</f>
        <v>0</v>
      </c>
      <c r="F75" s="15">
        <f t="shared" si="17"/>
        <v>335</v>
      </c>
      <c r="G75" s="15">
        <f>'[1]08'!H77</f>
        <v>0</v>
      </c>
      <c r="H75" s="16">
        <f>'[1]08'!I77</f>
        <v>0</v>
      </c>
      <c r="I75" s="16">
        <f>'[1]08'!J77</f>
        <v>0</v>
      </c>
      <c r="J75" s="16">
        <f>'[1]08'!K77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'[1]08'!B78</f>
        <v>270</v>
      </c>
      <c r="C76" s="16">
        <f>'[1]08'!C78</f>
        <v>0</v>
      </c>
      <c r="D76" s="16">
        <f>'[1]08'!D78</f>
        <v>65</v>
      </c>
      <c r="E76" s="16">
        <f>'[1]08'!E78</f>
        <v>0</v>
      </c>
      <c r="F76" s="15">
        <f t="shared" si="17"/>
        <v>335</v>
      </c>
      <c r="G76" s="15">
        <f>'[1]08'!H78</f>
        <v>0</v>
      </c>
      <c r="H76" s="16">
        <f>'[1]08'!I78</f>
        <v>0</v>
      </c>
      <c r="I76" s="16">
        <f>'[1]08'!J78</f>
        <v>0</v>
      </c>
      <c r="J76" s="16">
        <f>'[1]08'!K78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'[1]08'!B79</f>
        <v>270</v>
      </c>
      <c r="C77" s="16">
        <f>'[1]08'!C79</f>
        <v>0</v>
      </c>
      <c r="D77" s="16">
        <f>'[1]08'!D79</f>
        <v>65</v>
      </c>
      <c r="E77" s="16">
        <f>'[1]08'!E79</f>
        <v>0</v>
      </c>
      <c r="F77" s="15">
        <f t="shared" si="17"/>
        <v>335</v>
      </c>
      <c r="G77" s="15">
        <f>'[1]08'!H79</f>
        <v>0</v>
      </c>
      <c r="H77" s="16">
        <f>'[1]08'!I79</f>
        <v>0</v>
      </c>
      <c r="I77" s="16">
        <f>'[1]08'!J79</f>
        <v>0</v>
      </c>
      <c r="J77" s="16">
        <f>'[1]08'!K79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'[1]08'!B80</f>
        <v>270</v>
      </c>
      <c r="C78" s="16">
        <f>'[1]08'!C80</f>
        <v>0</v>
      </c>
      <c r="D78" s="16">
        <f>'[1]08'!D80</f>
        <v>65</v>
      </c>
      <c r="E78" s="16">
        <f>'[1]08'!E80</f>
        <v>0</v>
      </c>
      <c r="F78" s="15">
        <f t="shared" si="17"/>
        <v>335</v>
      </c>
      <c r="G78" s="15">
        <f>'[1]08'!H80</f>
        <v>0</v>
      </c>
      <c r="H78" s="16">
        <f>'[1]08'!I80</f>
        <v>0</v>
      </c>
      <c r="I78" s="16">
        <f>'[1]08'!J80</f>
        <v>0</v>
      </c>
      <c r="J78" s="16">
        <f>'[1]08'!K80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'[1]08'!B81</f>
        <v>270</v>
      </c>
      <c r="C79" s="16">
        <f>'[1]08'!C81</f>
        <v>0</v>
      </c>
      <c r="D79" s="16">
        <f>'[1]08'!D81</f>
        <v>65</v>
      </c>
      <c r="E79" s="16">
        <f>'[1]08'!E81</f>
        <v>0</v>
      </c>
      <c r="F79" s="15">
        <f t="shared" si="17"/>
        <v>335</v>
      </c>
      <c r="G79" s="15">
        <f>'[1]08'!H81</f>
        <v>0</v>
      </c>
      <c r="H79" s="16">
        <f>'[1]08'!I81</f>
        <v>0</v>
      </c>
      <c r="I79" s="16">
        <f>'[1]08'!J81</f>
        <v>0</v>
      </c>
      <c r="J79" s="16">
        <f>'[1]08'!K81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'[1]08'!B82</f>
        <v>270</v>
      </c>
      <c r="C80" s="16">
        <f>'[1]08'!C82</f>
        <v>0</v>
      </c>
      <c r="D80" s="16">
        <f>'[1]08'!D82</f>
        <v>65</v>
      </c>
      <c r="E80" s="16">
        <f>'[1]08'!E82</f>
        <v>0</v>
      </c>
      <c r="F80" s="15">
        <f t="shared" si="17"/>
        <v>335</v>
      </c>
      <c r="G80" s="15">
        <f>'[1]08'!H82</f>
        <v>0</v>
      </c>
      <c r="H80" s="16">
        <f>'[1]08'!I82</f>
        <v>0</v>
      </c>
      <c r="I80" s="16">
        <f>'[1]08'!J82</f>
        <v>0</v>
      </c>
      <c r="J80" s="16">
        <f>'[1]08'!K82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'[1]08'!B83</f>
        <v>270</v>
      </c>
      <c r="C81" s="16">
        <f>'[1]08'!C83</f>
        <v>0</v>
      </c>
      <c r="D81" s="16">
        <f>'[1]08'!D83</f>
        <v>65</v>
      </c>
      <c r="E81" s="16">
        <f>'[1]08'!E83</f>
        <v>0</v>
      </c>
      <c r="F81" s="15">
        <f t="shared" si="17"/>
        <v>335</v>
      </c>
      <c r="G81" s="15">
        <f>'[1]08'!H83</f>
        <v>0</v>
      </c>
      <c r="H81" s="16">
        <f>'[1]08'!I83</f>
        <v>0</v>
      </c>
      <c r="I81" s="16">
        <f>'[1]08'!J83</f>
        <v>0</v>
      </c>
      <c r="J81" s="16">
        <f>'[1]08'!K83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'[1]08'!B84</f>
        <v>270</v>
      </c>
      <c r="C82" s="16">
        <f>'[1]08'!C84</f>
        <v>0</v>
      </c>
      <c r="D82" s="16">
        <f>'[1]08'!D84</f>
        <v>65</v>
      </c>
      <c r="E82" s="16">
        <f>'[1]08'!E84</f>
        <v>0</v>
      </c>
      <c r="F82" s="15">
        <f t="shared" si="17"/>
        <v>335</v>
      </c>
      <c r="G82" s="15">
        <f>'[1]08'!H84</f>
        <v>0</v>
      </c>
      <c r="H82" s="16">
        <f>'[1]08'!I84</f>
        <v>0</v>
      </c>
      <c r="I82" s="16">
        <f>'[1]08'!J84</f>
        <v>0</v>
      </c>
      <c r="J82" s="16">
        <f>'[1]08'!K84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'[1]08'!B85</f>
        <v>270</v>
      </c>
      <c r="C83" s="16">
        <f>'[1]08'!C85</f>
        <v>0</v>
      </c>
      <c r="D83" s="16">
        <f>'[1]08'!D85</f>
        <v>65</v>
      </c>
      <c r="E83" s="16">
        <f>'[1]08'!E85</f>
        <v>0</v>
      </c>
      <c r="F83" s="15">
        <f t="shared" si="17"/>
        <v>335</v>
      </c>
      <c r="G83" s="15">
        <f>'[1]08'!H85</f>
        <v>0</v>
      </c>
      <c r="H83" s="16">
        <f>'[1]08'!I85</f>
        <v>0</v>
      </c>
      <c r="I83" s="16">
        <f>'[1]08'!J85</f>
        <v>0</v>
      </c>
      <c r="J83" s="16">
        <f>'[1]08'!K85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'[1]08'!B86</f>
        <v>270</v>
      </c>
      <c r="C84" s="16">
        <f>'[1]08'!C86</f>
        <v>0</v>
      </c>
      <c r="D84" s="16">
        <f>'[1]08'!D86</f>
        <v>65</v>
      </c>
      <c r="E84" s="16">
        <f>'[1]08'!E86</f>
        <v>0</v>
      </c>
      <c r="F84" s="15">
        <f t="shared" si="17"/>
        <v>335</v>
      </c>
      <c r="G84" s="15">
        <f>'[1]08'!H86</f>
        <v>0</v>
      </c>
      <c r="H84" s="16">
        <f>'[1]08'!I86</f>
        <v>0</v>
      </c>
      <c r="I84" s="16">
        <f>'[1]08'!J86</f>
        <v>0</v>
      </c>
      <c r="J84" s="16">
        <f>'[1]08'!K86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'[1]08'!B87</f>
        <v>270</v>
      </c>
      <c r="C85" s="16">
        <f>'[1]08'!C87</f>
        <v>0</v>
      </c>
      <c r="D85" s="16">
        <f>'[1]08'!D87</f>
        <v>65</v>
      </c>
      <c r="E85" s="16">
        <f>'[1]08'!E87</f>
        <v>0</v>
      </c>
      <c r="F85" s="15">
        <f t="shared" si="17"/>
        <v>335</v>
      </c>
      <c r="G85" s="15">
        <f>'[1]08'!H87</f>
        <v>0</v>
      </c>
      <c r="H85" s="16">
        <f>'[1]08'!I87</f>
        <v>0</v>
      </c>
      <c r="I85" s="16">
        <f>'[1]08'!J87</f>
        <v>0</v>
      </c>
      <c r="J85" s="16">
        <f>'[1]08'!K87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'[1]08'!B88</f>
        <v>270</v>
      </c>
      <c r="C86" s="16">
        <f>'[1]08'!C88</f>
        <v>0</v>
      </c>
      <c r="D86" s="16">
        <f>'[1]08'!D88</f>
        <v>65</v>
      </c>
      <c r="E86" s="16">
        <f>'[1]08'!E88</f>
        <v>0</v>
      </c>
      <c r="F86" s="15">
        <f t="shared" si="17"/>
        <v>335</v>
      </c>
      <c r="G86" s="15">
        <f>'[1]08'!H88</f>
        <v>0</v>
      </c>
      <c r="H86" s="16">
        <f>'[1]08'!I88</f>
        <v>0</v>
      </c>
      <c r="I86" s="16">
        <f>'[1]08'!J88</f>
        <v>0</v>
      </c>
      <c r="J86" s="16">
        <f>'[1]08'!K88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'[1]08'!B89</f>
        <v>270</v>
      </c>
      <c r="C87" s="16">
        <f>'[1]08'!C89</f>
        <v>0</v>
      </c>
      <c r="D87" s="16">
        <f>'[1]08'!D89</f>
        <v>65</v>
      </c>
      <c r="E87" s="16">
        <f>'[1]08'!E89</f>
        <v>0</v>
      </c>
      <c r="F87" s="15">
        <f t="shared" si="17"/>
        <v>335</v>
      </c>
      <c r="G87" s="15">
        <f>'[1]08'!H89</f>
        <v>0</v>
      </c>
      <c r="H87" s="16">
        <f>'[1]08'!I89</f>
        <v>0</v>
      </c>
      <c r="I87" s="16">
        <f>'[1]08'!J89</f>
        <v>0</v>
      </c>
      <c r="J87" s="16">
        <f>'[1]08'!K89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'[1]08'!B90</f>
        <v>270</v>
      </c>
      <c r="C88" s="16">
        <f>'[1]08'!C90</f>
        <v>0</v>
      </c>
      <c r="D88" s="16">
        <f>'[1]08'!D90</f>
        <v>65</v>
      </c>
      <c r="E88" s="16">
        <f>'[1]08'!E90</f>
        <v>0</v>
      </c>
      <c r="F88" s="15">
        <f t="shared" si="17"/>
        <v>335</v>
      </c>
      <c r="G88" s="15">
        <f>'[1]08'!H90</f>
        <v>0</v>
      </c>
      <c r="H88" s="16">
        <f>'[1]08'!I90</f>
        <v>0</v>
      </c>
      <c r="I88" s="16">
        <f>'[1]08'!J90</f>
        <v>0</v>
      </c>
      <c r="J88" s="16">
        <f>'[1]08'!K90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'[1]08'!B91</f>
        <v>270</v>
      </c>
      <c r="C89" s="16">
        <f>'[1]08'!C91</f>
        <v>0</v>
      </c>
      <c r="D89" s="16">
        <f>'[1]08'!D91</f>
        <v>65</v>
      </c>
      <c r="E89" s="16">
        <f>'[1]08'!E91</f>
        <v>0</v>
      </c>
      <c r="F89" s="15">
        <f t="shared" si="17"/>
        <v>335</v>
      </c>
      <c r="G89" s="15">
        <f>'[1]08'!H91</f>
        <v>0</v>
      </c>
      <c r="H89" s="16">
        <f>'[1]08'!I91</f>
        <v>0</v>
      </c>
      <c r="I89" s="16">
        <f>'[1]08'!J91</f>
        <v>0</v>
      </c>
      <c r="J89" s="16">
        <f>'[1]08'!K91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'[1]08'!B92</f>
        <v>270</v>
      </c>
      <c r="C90" s="16">
        <f>'[1]08'!C92</f>
        <v>0</v>
      </c>
      <c r="D90" s="16">
        <f>'[1]08'!D92</f>
        <v>65</v>
      </c>
      <c r="E90" s="16">
        <f>'[1]08'!E92</f>
        <v>0</v>
      </c>
      <c r="F90" s="15">
        <f t="shared" si="17"/>
        <v>335</v>
      </c>
      <c r="G90" s="15">
        <f>'[1]08'!H92</f>
        <v>0</v>
      </c>
      <c r="H90" s="16">
        <f>'[1]08'!I92</f>
        <v>0</v>
      </c>
      <c r="I90" s="16">
        <f>'[1]08'!J92</f>
        <v>0</v>
      </c>
      <c r="J90" s="16">
        <f>'[1]08'!K92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'[1]08'!B93</f>
        <v>270</v>
      </c>
      <c r="C91" s="16">
        <f>'[1]08'!C93</f>
        <v>0</v>
      </c>
      <c r="D91" s="16">
        <f>'[1]08'!D93</f>
        <v>65</v>
      </c>
      <c r="E91" s="16">
        <f>'[1]08'!E93</f>
        <v>0</v>
      </c>
      <c r="F91" s="15">
        <f t="shared" si="17"/>
        <v>335</v>
      </c>
      <c r="G91" s="15">
        <f>'[1]08'!H93</f>
        <v>0</v>
      </c>
      <c r="H91" s="16">
        <f>'[1]08'!I93</f>
        <v>0</v>
      </c>
      <c r="I91" s="16">
        <f>'[1]08'!J93</f>
        <v>0</v>
      </c>
      <c r="J91" s="16">
        <f>'[1]08'!K93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'[1]08'!B94</f>
        <v>270</v>
      </c>
      <c r="C92" s="16">
        <f>'[1]08'!C94</f>
        <v>0</v>
      </c>
      <c r="D92" s="16">
        <f>'[1]08'!D94</f>
        <v>65</v>
      </c>
      <c r="E92" s="16">
        <f>'[1]08'!E94</f>
        <v>0</v>
      </c>
      <c r="F92" s="15">
        <f t="shared" si="17"/>
        <v>335</v>
      </c>
      <c r="G92" s="15">
        <f>'[1]08'!H94</f>
        <v>0</v>
      </c>
      <c r="H92" s="16">
        <f>'[1]08'!I94</f>
        <v>0</v>
      </c>
      <c r="I92" s="16">
        <f>'[1]08'!J94</f>
        <v>0</v>
      </c>
      <c r="J92" s="16">
        <f>'[1]08'!K94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'[1]08'!B95</f>
        <v>270</v>
      </c>
      <c r="C93" s="16">
        <f>'[1]08'!C95</f>
        <v>0</v>
      </c>
      <c r="D93" s="16">
        <f>'[1]08'!D95</f>
        <v>65</v>
      </c>
      <c r="E93" s="16">
        <f>'[1]08'!E95</f>
        <v>0</v>
      </c>
      <c r="F93" s="15">
        <f t="shared" si="17"/>
        <v>335</v>
      </c>
      <c r="G93" s="15">
        <f>'[1]08'!H95</f>
        <v>0</v>
      </c>
      <c r="H93" s="16">
        <f>'[1]08'!I95</f>
        <v>0</v>
      </c>
      <c r="I93" s="16">
        <f>'[1]08'!J95</f>
        <v>0</v>
      </c>
      <c r="J93" s="16">
        <f>'[1]08'!K95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'[1]08'!B96</f>
        <v>270</v>
      </c>
      <c r="C94" s="16">
        <f>'[1]08'!C96</f>
        <v>0</v>
      </c>
      <c r="D94" s="16">
        <f>'[1]08'!D96</f>
        <v>65</v>
      </c>
      <c r="E94" s="16">
        <f>'[1]08'!E96</f>
        <v>0</v>
      </c>
      <c r="F94" s="15">
        <f t="shared" si="17"/>
        <v>335</v>
      </c>
      <c r="G94" s="15">
        <f>'[1]08'!H96</f>
        <v>0</v>
      </c>
      <c r="H94" s="16">
        <f>'[1]08'!I96</f>
        <v>0</v>
      </c>
      <c r="I94" s="16">
        <f>'[1]08'!J96</f>
        <v>0</v>
      </c>
      <c r="J94" s="16">
        <f>'[1]08'!K96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'[1]08'!B97</f>
        <v>270</v>
      </c>
      <c r="C95" s="16">
        <f>'[1]08'!C97</f>
        <v>0</v>
      </c>
      <c r="D95" s="16">
        <f>'[1]08'!D97</f>
        <v>65</v>
      </c>
      <c r="E95" s="16">
        <f>'[1]08'!E97</f>
        <v>0</v>
      </c>
      <c r="F95" s="15">
        <f t="shared" si="17"/>
        <v>335</v>
      </c>
      <c r="G95" s="15">
        <f>'[1]08'!H97</f>
        <v>0</v>
      </c>
      <c r="H95" s="16">
        <f>'[1]08'!I97</f>
        <v>0</v>
      </c>
      <c r="I95" s="16">
        <f>'[1]08'!J97</f>
        <v>0</v>
      </c>
      <c r="J95" s="16">
        <f>'[1]08'!K97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'[1]08'!B98</f>
        <v>270</v>
      </c>
      <c r="C96" s="16">
        <f>'[1]08'!C98</f>
        <v>0</v>
      </c>
      <c r="D96" s="16">
        <f>'[1]08'!D98</f>
        <v>65</v>
      </c>
      <c r="E96" s="16">
        <f>'[1]08'!E98</f>
        <v>0</v>
      </c>
      <c r="F96" s="15">
        <f t="shared" si="17"/>
        <v>335</v>
      </c>
      <c r="G96" s="15">
        <f>'[1]08'!H98</f>
        <v>0</v>
      </c>
      <c r="H96" s="16">
        <f>'[1]08'!I98</f>
        <v>0</v>
      </c>
      <c r="I96" s="16">
        <f>'[1]08'!J98</f>
        <v>0</v>
      </c>
      <c r="J96" s="16">
        <f>'[1]08'!K98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'[1]08'!B99</f>
        <v>270</v>
      </c>
      <c r="C97" s="16">
        <f>'[1]08'!C99</f>
        <v>0</v>
      </c>
      <c r="D97" s="16">
        <f>'[1]08'!D99</f>
        <v>65</v>
      </c>
      <c r="E97" s="16">
        <f>'[1]08'!E99</f>
        <v>0</v>
      </c>
      <c r="F97" s="15">
        <f t="shared" si="17"/>
        <v>335</v>
      </c>
      <c r="G97" s="15">
        <f>'[1]08'!H99</f>
        <v>0</v>
      </c>
      <c r="H97" s="16">
        <f>'[1]08'!I99</f>
        <v>0</v>
      </c>
      <c r="I97" s="16">
        <f>'[1]08'!J99</f>
        <v>0</v>
      </c>
      <c r="J97" s="16">
        <f>'[1]08'!K99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'[1]08'!B100</f>
        <v>270</v>
      </c>
      <c r="C98" s="16">
        <f>'[1]08'!C100</f>
        <v>0</v>
      </c>
      <c r="D98" s="16">
        <f>'[1]08'!D100</f>
        <v>65</v>
      </c>
      <c r="E98" s="16">
        <f>'[1]08'!E100</f>
        <v>0</v>
      </c>
      <c r="F98" s="15">
        <f t="shared" si="17"/>
        <v>335</v>
      </c>
      <c r="G98" s="15">
        <f>'[1]08'!H100</f>
        <v>0</v>
      </c>
      <c r="H98" s="16">
        <f>'[1]08'!I100</f>
        <v>0</v>
      </c>
      <c r="I98" s="16">
        <f>'[1]08'!J100</f>
        <v>0</v>
      </c>
      <c r="J98" s="16">
        <f>'[1]08'!K100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1.56</v>
      </c>
      <c r="E99" s="15">
        <f t="shared" si="18"/>
        <v>0</v>
      </c>
      <c r="F99" s="15">
        <f t="shared" si="18"/>
        <v>8.0399999999999991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45330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8">
        <f>'[2]08'!B5</f>
        <v>40</v>
      </c>
      <c r="C3" s="199">
        <f>'[2]08'!C5</f>
        <v>50</v>
      </c>
      <c r="D3" s="199">
        <f>'[2]08'!D5</f>
        <v>0</v>
      </c>
      <c r="E3" s="199">
        <f>'[2]08'!E5</f>
        <v>0</v>
      </c>
      <c r="F3" s="15">
        <f>SUM(B3:E3)</f>
        <v>90</v>
      </c>
      <c r="G3" s="198">
        <f>'[2]08'!H5</f>
        <v>37</v>
      </c>
      <c r="H3" s="199">
        <f>'[2]08'!I5</f>
        <v>0</v>
      </c>
      <c r="I3" s="199">
        <f>'[2]08'!J5</f>
        <v>0</v>
      </c>
      <c r="J3" s="199">
        <f>'[2]08'!K5</f>
        <v>0</v>
      </c>
      <c r="K3" s="15">
        <f>SUM(G3:J3)</f>
        <v>37</v>
      </c>
      <c r="L3" s="18">
        <f>frq!C3</f>
        <v>1</v>
      </c>
      <c r="M3" s="124">
        <f>IF($L3=1,G3,IF(AND($L3=0.985,G3&gt;0.985*B3),B3*0.985,IF(AND($L3=0.965,G3&gt;0.965*B3),0.965*B3,G3)))-R3</f>
        <v>36.6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36.6</v>
      </c>
      <c r="R3" s="18">
        <v>0.4</v>
      </c>
    </row>
    <row r="4" spans="1:18">
      <c r="A4" s="8" t="s">
        <v>46</v>
      </c>
      <c r="B4" s="198">
        <f>'[2]08'!B6</f>
        <v>40</v>
      </c>
      <c r="C4" s="199">
        <f>'[2]08'!C6</f>
        <v>50</v>
      </c>
      <c r="D4" s="199">
        <f>'[2]08'!D6</f>
        <v>0</v>
      </c>
      <c r="E4" s="199">
        <f>'[2]08'!E6</f>
        <v>0</v>
      </c>
      <c r="F4" s="15">
        <f>SUM(B4:E4)</f>
        <v>90</v>
      </c>
      <c r="G4" s="198">
        <f>'[2]08'!H6</f>
        <v>37</v>
      </c>
      <c r="H4" s="199">
        <f>'[2]08'!I6</f>
        <v>0</v>
      </c>
      <c r="I4" s="199">
        <f>'[2]08'!J6</f>
        <v>0</v>
      </c>
      <c r="J4" s="199">
        <f>'[2]08'!K6</f>
        <v>0</v>
      </c>
      <c r="K4" s="15">
        <f t="shared" ref="K4:K67" si="3">SUM(G4:J4)</f>
        <v>37</v>
      </c>
      <c r="L4" s="18">
        <f>frq!C4</f>
        <v>1</v>
      </c>
      <c r="M4" s="124">
        <f t="shared" ref="M4:M67" si="4">IF($L4=1,G4,IF(AND($L4=0.985,G4&gt;0.985*B4),B4*0.985,IF(AND($L4=0.965,G4&gt;0.965*B4),0.965*B4,G4)))-R4</f>
        <v>36.6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36.6</v>
      </c>
      <c r="R4" s="18">
        <v>0.4</v>
      </c>
    </row>
    <row r="5" spans="1:18">
      <c r="A5" s="8" t="s">
        <v>47</v>
      </c>
      <c r="B5" s="198">
        <f>'[2]08'!B7</f>
        <v>40</v>
      </c>
      <c r="C5" s="199">
        <f>'[2]08'!C7</f>
        <v>50</v>
      </c>
      <c r="D5" s="199">
        <f>'[2]08'!D7</f>
        <v>0</v>
      </c>
      <c r="E5" s="199">
        <f>'[2]08'!E7</f>
        <v>0</v>
      </c>
      <c r="F5" s="15">
        <f t="shared" ref="F5:F68" si="6">SUM(B5:E5)</f>
        <v>90</v>
      </c>
      <c r="G5" s="198">
        <f>'[2]08'!H7</f>
        <v>37</v>
      </c>
      <c r="H5" s="199">
        <f>'[2]08'!I7</f>
        <v>0</v>
      </c>
      <c r="I5" s="199">
        <f>'[2]08'!J7</f>
        <v>0</v>
      </c>
      <c r="J5" s="199">
        <f>'[2]08'!K7</f>
        <v>0</v>
      </c>
      <c r="K5" s="15">
        <f t="shared" si="3"/>
        <v>37</v>
      </c>
      <c r="L5" s="18">
        <f>frq!C5</f>
        <v>1</v>
      </c>
      <c r="M5" s="124">
        <f t="shared" si="4"/>
        <v>36.6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36.6</v>
      </c>
      <c r="R5" s="18">
        <v>0.4</v>
      </c>
    </row>
    <row r="6" spans="1:18">
      <c r="A6" s="8" t="s">
        <v>48</v>
      </c>
      <c r="B6" s="198">
        <f>'[2]08'!B8</f>
        <v>40</v>
      </c>
      <c r="C6" s="199">
        <f>'[2]08'!C8</f>
        <v>50</v>
      </c>
      <c r="D6" s="199">
        <f>'[2]08'!D8</f>
        <v>0</v>
      </c>
      <c r="E6" s="199">
        <f>'[2]08'!E8</f>
        <v>0</v>
      </c>
      <c r="F6" s="15">
        <f t="shared" si="6"/>
        <v>90</v>
      </c>
      <c r="G6" s="198">
        <f>'[2]08'!H8</f>
        <v>37</v>
      </c>
      <c r="H6" s="199">
        <f>'[2]08'!I8</f>
        <v>0</v>
      </c>
      <c r="I6" s="199">
        <f>'[2]08'!J8</f>
        <v>0</v>
      </c>
      <c r="J6" s="199">
        <f>'[2]08'!K8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</row>
    <row r="7" spans="1:18">
      <c r="A7" s="8" t="s">
        <v>49</v>
      </c>
      <c r="B7" s="198">
        <f>'[2]08'!B9</f>
        <v>40</v>
      </c>
      <c r="C7" s="199">
        <f>'[2]08'!C9</f>
        <v>50</v>
      </c>
      <c r="D7" s="199">
        <f>'[2]08'!D9</f>
        <v>0</v>
      </c>
      <c r="E7" s="199">
        <f>'[2]08'!E9</f>
        <v>0</v>
      </c>
      <c r="F7" s="15">
        <f t="shared" si="6"/>
        <v>90</v>
      </c>
      <c r="G7" s="198">
        <f>'[2]08'!H9</f>
        <v>37</v>
      </c>
      <c r="H7" s="199">
        <f>'[2]08'!I9</f>
        <v>0</v>
      </c>
      <c r="I7" s="199">
        <f>'[2]08'!J9</f>
        <v>0</v>
      </c>
      <c r="J7" s="199">
        <f>'[2]08'!K9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</row>
    <row r="8" spans="1:18">
      <c r="A8" s="8" t="s">
        <v>50</v>
      </c>
      <c r="B8" s="198">
        <f>'[2]08'!B10</f>
        <v>40</v>
      </c>
      <c r="C8" s="199">
        <f>'[2]08'!C10</f>
        <v>50</v>
      </c>
      <c r="D8" s="199">
        <f>'[2]08'!D10</f>
        <v>0</v>
      </c>
      <c r="E8" s="199">
        <f>'[2]08'!E10</f>
        <v>0</v>
      </c>
      <c r="F8" s="15">
        <f t="shared" si="6"/>
        <v>90</v>
      </c>
      <c r="G8" s="198">
        <f>'[2]08'!H10</f>
        <v>38</v>
      </c>
      <c r="H8" s="199">
        <f>'[2]08'!I10</f>
        <v>0</v>
      </c>
      <c r="I8" s="199">
        <f>'[2]08'!J10</f>
        <v>0</v>
      </c>
      <c r="J8" s="199">
        <f>'[2]08'!K10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8">
        <f>'[2]08'!B11</f>
        <v>40</v>
      </c>
      <c r="C9" s="199">
        <f>'[2]08'!C11</f>
        <v>50</v>
      </c>
      <c r="D9" s="199">
        <f>'[2]08'!D11</f>
        <v>0</v>
      </c>
      <c r="E9" s="199">
        <f>'[2]08'!E11</f>
        <v>0</v>
      </c>
      <c r="F9" s="15">
        <f t="shared" si="6"/>
        <v>90</v>
      </c>
      <c r="G9" s="198">
        <f>'[2]08'!H11</f>
        <v>38</v>
      </c>
      <c r="H9" s="199">
        <f>'[2]08'!I11</f>
        <v>0</v>
      </c>
      <c r="I9" s="199">
        <f>'[2]08'!J11</f>
        <v>0</v>
      </c>
      <c r="J9" s="199">
        <f>'[2]08'!K11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8">
        <f>'[2]08'!B12</f>
        <v>40</v>
      </c>
      <c r="C10" s="199">
        <f>'[2]08'!C12</f>
        <v>50</v>
      </c>
      <c r="D10" s="199">
        <f>'[2]08'!D12</f>
        <v>0</v>
      </c>
      <c r="E10" s="199">
        <f>'[2]08'!E12</f>
        <v>0</v>
      </c>
      <c r="F10" s="15">
        <f t="shared" si="6"/>
        <v>90</v>
      </c>
      <c r="G10" s="198">
        <f>'[2]08'!H12</f>
        <v>38</v>
      </c>
      <c r="H10" s="199">
        <f>'[2]08'!I12</f>
        <v>0</v>
      </c>
      <c r="I10" s="199">
        <f>'[2]08'!J12</f>
        <v>0</v>
      </c>
      <c r="J10" s="199">
        <f>'[2]08'!K12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8">
        <f>'[2]08'!B13</f>
        <v>40</v>
      </c>
      <c r="C11" s="199">
        <f>'[2]08'!C13</f>
        <v>50</v>
      </c>
      <c r="D11" s="199">
        <f>'[2]08'!D13</f>
        <v>0</v>
      </c>
      <c r="E11" s="199">
        <f>'[2]08'!E13</f>
        <v>0</v>
      </c>
      <c r="F11" s="15">
        <f t="shared" si="6"/>
        <v>90</v>
      </c>
      <c r="G11" s="198">
        <f>'[2]08'!H13</f>
        <v>38</v>
      </c>
      <c r="H11" s="199">
        <f>'[2]08'!I13</f>
        <v>0</v>
      </c>
      <c r="I11" s="199">
        <f>'[2]08'!J13</f>
        <v>0</v>
      </c>
      <c r="J11" s="199">
        <f>'[2]08'!K13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8">
        <f>'[2]08'!B14</f>
        <v>40</v>
      </c>
      <c r="C12" s="199">
        <f>'[2]08'!C14</f>
        <v>50</v>
      </c>
      <c r="D12" s="199">
        <f>'[2]08'!D14</f>
        <v>0</v>
      </c>
      <c r="E12" s="199">
        <f>'[2]08'!E14</f>
        <v>0</v>
      </c>
      <c r="F12" s="15">
        <f t="shared" si="6"/>
        <v>90</v>
      </c>
      <c r="G12" s="198">
        <f>'[2]08'!H14</f>
        <v>38</v>
      </c>
      <c r="H12" s="199">
        <f>'[2]08'!I14</f>
        <v>0</v>
      </c>
      <c r="I12" s="199">
        <f>'[2]08'!J14</f>
        <v>0</v>
      </c>
      <c r="J12" s="199">
        <f>'[2]08'!K14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8">
        <f>'[2]08'!B15</f>
        <v>40</v>
      </c>
      <c r="C13" s="199">
        <f>'[2]08'!C15</f>
        <v>50</v>
      </c>
      <c r="D13" s="199">
        <f>'[2]08'!D15</f>
        <v>0</v>
      </c>
      <c r="E13" s="199">
        <f>'[2]08'!E15</f>
        <v>0</v>
      </c>
      <c r="F13" s="15">
        <f t="shared" si="6"/>
        <v>90</v>
      </c>
      <c r="G13" s="198">
        <f>'[2]08'!H15</f>
        <v>38</v>
      </c>
      <c r="H13" s="199">
        <f>'[2]08'!I15</f>
        <v>0</v>
      </c>
      <c r="I13" s="199">
        <f>'[2]08'!J15</f>
        <v>0</v>
      </c>
      <c r="J13" s="199">
        <f>'[2]08'!K15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8">
        <f>'[2]08'!B16</f>
        <v>40</v>
      </c>
      <c r="C14" s="199">
        <f>'[2]08'!C16</f>
        <v>50</v>
      </c>
      <c r="D14" s="199">
        <f>'[2]08'!D16</f>
        <v>0</v>
      </c>
      <c r="E14" s="199">
        <f>'[2]08'!E16</f>
        <v>0</v>
      </c>
      <c r="F14" s="15">
        <f t="shared" si="6"/>
        <v>90</v>
      </c>
      <c r="G14" s="198">
        <f>'[2]08'!H16</f>
        <v>38</v>
      </c>
      <c r="H14" s="199">
        <f>'[2]08'!I16</f>
        <v>0</v>
      </c>
      <c r="I14" s="199">
        <f>'[2]08'!J16</f>
        <v>0</v>
      </c>
      <c r="J14" s="199">
        <f>'[2]08'!K16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8">
        <f>'[2]08'!B17</f>
        <v>40</v>
      </c>
      <c r="C15" s="199">
        <f>'[2]08'!C17</f>
        <v>50</v>
      </c>
      <c r="D15" s="199">
        <f>'[2]08'!D17</f>
        <v>0</v>
      </c>
      <c r="E15" s="199">
        <f>'[2]08'!E17</f>
        <v>0</v>
      </c>
      <c r="F15" s="15">
        <f t="shared" si="6"/>
        <v>90</v>
      </c>
      <c r="G15" s="198">
        <f>'[2]08'!H17</f>
        <v>38</v>
      </c>
      <c r="H15" s="199">
        <f>'[2]08'!I17</f>
        <v>0</v>
      </c>
      <c r="I15" s="199">
        <f>'[2]08'!J17</f>
        <v>0</v>
      </c>
      <c r="J15" s="199">
        <f>'[2]08'!K17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8">
        <f>'[2]08'!B18</f>
        <v>40</v>
      </c>
      <c r="C16" s="199">
        <f>'[2]08'!C18</f>
        <v>50</v>
      </c>
      <c r="D16" s="199">
        <f>'[2]08'!D18</f>
        <v>0</v>
      </c>
      <c r="E16" s="199">
        <f>'[2]08'!E18</f>
        <v>0</v>
      </c>
      <c r="F16" s="15">
        <f t="shared" si="6"/>
        <v>90</v>
      </c>
      <c r="G16" s="198">
        <f>'[2]08'!H18</f>
        <v>38</v>
      </c>
      <c r="H16" s="199">
        <f>'[2]08'!I18</f>
        <v>0</v>
      </c>
      <c r="I16" s="199">
        <f>'[2]08'!J18</f>
        <v>0</v>
      </c>
      <c r="J16" s="199">
        <f>'[2]08'!K18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8">
        <f>'[2]08'!B19</f>
        <v>40</v>
      </c>
      <c r="C17" s="199">
        <f>'[2]08'!C19</f>
        <v>50</v>
      </c>
      <c r="D17" s="199">
        <f>'[2]08'!D19</f>
        <v>0</v>
      </c>
      <c r="E17" s="199">
        <f>'[2]08'!E19</f>
        <v>0</v>
      </c>
      <c r="F17" s="15">
        <f t="shared" si="6"/>
        <v>90</v>
      </c>
      <c r="G17" s="198">
        <f>'[2]08'!H19</f>
        <v>38</v>
      </c>
      <c r="H17" s="199">
        <f>'[2]08'!I19</f>
        <v>0</v>
      </c>
      <c r="I17" s="199">
        <f>'[2]08'!J19</f>
        <v>0</v>
      </c>
      <c r="J17" s="199">
        <f>'[2]08'!K19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8">
        <f>'[2]08'!B20</f>
        <v>40</v>
      </c>
      <c r="C18" s="199">
        <f>'[2]08'!C20</f>
        <v>50</v>
      </c>
      <c r="D18" s="199">
        <f>'[2]08'!D20</f>
        <v>0</v>
      </c>
      <c r="E18" s="199">
        <f>'[2]08'!E20</f>
        <v>0</v>
      </c>
      <c r="F18" s="15">
        <f t="shared" si="6"/>
        <v>90</v>
      </c>
      <c r="G18" s="198">
        <f>'[2]08'!H20</f>
        <v>38</v>
      </c>
      <c r="H18" s="199">
        <f>'[2]08'!I20</f>
        <v>0</v>
      </c>
      <c r="I18" s="199">
        <f>'[2]08'!J20</f>
        <v>0</v>
      </c>
      <c r="J18" s="199">
        <f>'[2]08'!K20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8">
        <f>'[2]08'!B21</f>
        <v>40</v>
      </c>
      <c r="C19" s="199">
        <f>'[2]08'!C21</f>
        <v>50</v>
      </c>
      <c r="D19" s="199">
        <f>'[2]08'!D21</f>
        <v>0</v>
      </c>
      <c r="E19" s="199">
        <f>'[2]08'!E21</f>
        <v>0</v>
      </c>
      <c r="F19" s="15">
        <f t="shared" si="6"/>
        <v>90</v>
      </c>
      <c r="G19" s="198">
        <f>'[2]08'!H21</f>
        <v>38</v>
      </c>
      <c r="H19" s="199">
        <f>'[2]08'!I21</f>
        <v>0</v>
      </c>
      <c r="I19" s="199">
        <f>'[2]08'!J21</f>
        <v>0</v>
      </c>
      <c r="J19" s="199">
        <f>'[2]08'!K21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8">
        <f>'[2]08'!B22</f>
        <v>40</v>
      </c>
      <c r="C20" s="199">
        <f>'[2]08'!C22</f>
        <v>50</v>
      </c>
      <c r="D20" s="199">
        <f>'[2]08'!D22</f>
        <v>0</v>
      </c>
      <c r="E20" s="199">
        <f>'[2]08'!E22</f>
        <v>0</v>
      </c>
      <c r="F20" s="15">
        <f t="shared" si="6"/>
        <v>90</v>
      </c>
      <c r="G20" s="198">
        <f>'[2]08'!H22</f>
        <v>38</v>
      </c>
      <c r="H20" s="199">
        <f>'[2]08'!I22</f>
        <v>0</v>
      </c>
      <c r="I20" s="199">
        <f>'[2]08'!J22</f>
        <v>0</v>
      </c>
      <c r="J20" s="199">
        <f>'[2]08'!K22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8">
        <f>'[2]08'!B23</f>
        <v>40</v>
      </c>
      <c r="C21" s="199">
        <f>'[2]08'!C23</f>
        <v>50</v>
      </c>
      <c r="D21" s="199">
        <f>'[2]08'!D23</f>
        <v>0</v>
      </c>
      <c r="E21" s="199">
        <f>'[2]08'!E23</f>
        <v>0</v>
      </c>
      <c r="F21" s="15">
        <f t="shared" si="6"/>
        <v>90</v>
      </c>
      <c r="G21" s="198">
        <f>'[2]08'!H23</f>
        <v>38</v>
      </c>
      <c r="H21" s="199">
        <f>'[2]08'!I23</f>
        <v>0</v>
      </c>
      <c r="I21" s="199">
        <f>'[2]08'!J23</f>
        <v>0</v>
      </c>
      <c r="J21" s="199">
        <f>'[2]08'!K23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8">
        <f>'[2]08'!B24</f>
        <v>40</v>
      </c>
      <c r="C22" s="199">
        <f>'[2]08'!C24</f>
        <v>50</v>
      </c>
      <c r="D22" s="199">
        <f>'[2]08'!D24</f>
        <v>0</v>
      </c>
      <c r="E22" s="199">
        <f>'[2]08'!E24</f>
        <v>0</v>
      </c>
      <c r="F22" s="15">
        <f t="shared" si="6"/>
        <v>90</v>
      </c>
      <c r="G22" s="198">
        <f>'[2]08'!H24</f>
        <v>38</v>
      </c>
      <c r="H22" s="199">
        <f>'[2]08'!I24</f>
        <v>0</v>
      </c>
      <c r="I22" s="199">
        <f>'[2]08'!J24</f>
        <v>0</v>
      </c>
      <c r="J22" s="199">
        <f>'[2]08'!K24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8">
        <f>'[2]08'!B25</f>
        <v>40</v>
      </c>
      <c r="C23" s="199">
        <f>'[2]08'!C25</f>
        <v>50</v>
      </c>
      <c r="D23" s="199">
        <f>'[2]08'!D25</f>
        <v>0</v>
      </c>
      <c r="E23" s="199">
        <f>'[2]08'!E25</f>
        <v>0</v>
      </c>
      <c r="F23" s="15">
        <f t="shared" si="6"/>
        <v>90</v>
      </c>
      <c r="G23" s="198">
        <f>'[2]08'!H25</f>
        <v>38</v>
      </c>
      <c r="H23" s="199">
        <f>'[2]08'!I25</f>
        <v>0</v>
      </c>
      <c r="I23" s="199">
        <f>'[2]08'!J25</f>
        <v>0</v>
      </c>
      <c r="J23" s="199">
        <f>'[2]08'!K25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8">
        <f>'[2]08'!B26</f>
        <v>40</v>
      </c>
      <c r="C24" s="199">
        <f>'[2]08'!C26</f>
        <v>50</v>
      </c>
      <c r="D24" s="199">
        <f>'[2]08'!D26</f>
        <v>0</v>
      </c>
      <c r="E24" s="199">
        <f>'[2]08'!E26</f>
        <v>0</v>
      </c>
      <c r="F24" s="15">
        <f t="shared" si="6"/>
        <v>90</v>
      </c>
      <c r="G24" s="198">
        <f>'[2]08'!H26</f>
        <v>38</v>
      </c>
      <c r="H24" s="199">
        <f>'[2]08'!I26</f>
        <v>0</v>
      </c>
      <c r="I24" s="199">
        <f>'[2]08'!J26</f>
        <v>0</v>
      </c>
      <c r="J24" s="199">
        <f>'[2]08'!K26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8">
        <f>'[2]08'!B27</f>
        <v>40</v>
      </c>
      <c r="C25" s="199">
        <f>'[2]08'!C27</f>
        <v>50</v>
      </c>
      <c r="D25" s="199">
        <f>'[2]08'!D27</f>
        <v>0</v>
      </c>
      <c r="E25" s="199">
        <f>'[2]08'!E27</f>
        <v>0</v>
      </c>
      <c r="F25" s="15">
        <f t="shared" si="6"/>
        <v>90</v>
      </c>
      <c r="G25" s="198">
        <f>'[2]08'!H27</f>
        <v>38</v>
      </c>
      <c r="H25" s="199">
        <f>'[2]08'!I27</f>
        <v>0</v>
      </c>
      <c r="I25" s="199">
        <f>'[2]08'!J27</f>
        <v>0</v>
      </c>
      <c r="J25" s="199">
        <f>'[2]08'!K27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8">
        <f>'[2]08'!B28</f>
        <v>40</v>
      </c>
      <c r="C26" s="199">
        <f>'[2]08'!C28</f>
        <v>50</v>
      </c>
      <c r="D26" s="199">
        <f>'[2]08'!D28</f>
        <v>0</v>
      </c>
      <c r="E26" s="199">
        <f>'[2]08'!E28</f>
        <v>0</v>
      </c>
      <c r="F26" s="15">
        <f t="shared" si="6"/>
        <v>90</v>
      </c>
      <c r="G26" s="198">
        <f>'[2]08'!H28</f>
        <v>38</v>
      </c>
      <c r="H26" s="199">
        <f>'[2]08'!I28</f>
        <v>0</v>
      </c>
      <c r="I26" s="199">
        <f>'[2]08'!J28</f>
        <v>0</v>
      </c>
      <c r="J26" s="199">
        <f>'[2]08'!K28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8">
        <f>'[2]08'!B29</f>
        <v>40</v>
      </c>
      <c r="C27" s="199">
        <f>'[2]08'!C29</f>
        <v>50</v>
      </c>
      <c r="D27" s="199">
        <f>'[2]08'!D29</f>
        <v>0</v>
      </c>
      <c r="E27" s="199">
        <f>'[2]08'!E29</f>
        <v>0</v>
      </c>
      <c r="F27" s="15">
        <f t="shared" si="6"/>
        <v>90</v>
      </c>
      <c r="G27" s="198">
        <f>'[2]08'!H29</f>
        <v>38</v>
      </c>
      <c r="H27" s="199">
        <f>'[2]08'!I29</f>
        <v>0</v>
      </c>
      <c r="I27" s="199">
        <f>'[2]08'!J29</f>
        <v>0</v>
      </c>
      <c r="J27" s="199">
        <f>'[2]08'!K29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8">
        <f>'[2]08'!B30</f>
        <v>40</v>
      </c>
      <c r="C28" s="199">
        <f>'[2]08'!C30</f>
        <v>50</v>
      </c>
      <c r="D28" s="199">
        <f>'[2]08'!D30</f>
        <v>0</v>
      </c>
      <c r="E28" s="199">
        <f>'[2]08'!E30</f>
        <v>0</v>
      </c>
      <c r="F28" s="15">
        <f t="shared" si="6"/>
        <v>90</v>
      </c>
      <c r="G28" s="198">
        <f>'[2]08'!H30</f>
        <v>38</v>
      </c>
      <c r="H28" s="199">
        <f>'[2]08'!I30</f>
        <v>0</v>
      </c>
      <c r="I28" s="199">
        <f>'[2]08'!J30</f>
        <v>0</v>
      </c>
      <c r="J28" s="199">
        <f>'[2]08'!K30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8">
        <f>'[2]08'!B31</f>
        <v>40</v>
      </c>
      <c r="C29" s="199">
        <f>'[2]08'!C31</f>
        <v>50</v>
      </c>
      <c r="D29" s="199">
        <f>'[2]08'!D31</f>
        <v>0</v>
      </c>
      <c r="E29" s="199">
        <f>'[2]08'!E31</f>
        <v>0</v>
      </c>
      <c r="F29" s="15">
        <f t="shared" si="6"/>
        <v>90</v>
      </c>
      <c r="G29" s="198">
        <f>'[2]08'!H31</f>
        <v>38</v>
      </c>
      <c r="H29" s="199">
        <f>'[2]08'!I31</f>
        <v>0</v>
      </c>
      <c r="I29" s="199">
        <f>'[2]08'!J31</f>
        <v>0</v>
      </c>
      <c r="J29" s="199">
        <f>'[2]08'!K31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8">
        <f>'[2]08'!B32</f>
        <v>40</v>
      </c>
      <c r="C30" s="199">
        <f>'[2]08'!C32</f>
        <v>50</v>
      </c>
      <c r="D30" s="199">
        <f>'[2]08'!D32</f>
        <v>0</v>
      </c>
      <c r="E30" s="199">
        <f>'[2]08'!E32</f>
        <v>0</v>
      </c>
      <c r="F30" s="15">
        <f t="shared" si="6"/>
        <v>90</v>
      </c>
      <c r="G30" s="198">
        <f>'[2]08'!H32</f>
        <v>38</v>
      </c>
      <c r="H30" s="199">
        <f>'[2]08'!I32</f>
        <v>0</v>
      </c>
      <c r="I30" s="199">
        <f>'[2]08'!J32</f>
        <v>0</v>
      </c>
      <c r="J30" s="199">
        <f>'[2]08'!K32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8">
        <f>'[2]08'!B33</f>
        <v>40</v>
      </c>
      <c r="C31" s="199">
        <f>'[2]08'!C33</f>
        <v>50</v>
      </c>
      <c r="D31" s="199">
        <f>'[2]08'!D33</f>
        <v>0</v>
      </c>
      <c r="E31" s="199">
        <f>'[2]08'!E33</f>
        <v>0</v>
      </c>
      <c r="F31" s="15">
        <f t="shared" si="6"/>
        <v>90</v>
      </c>
      <c r="G31" s="198">
        <f>'[2]08'!H33</f>
        <v>38</v>
      </c>
      <c r="H31" s="199">
        <f>'[2]08'!I33</f>
        <v>0</v>
      </c>
      <c r="I31" s="199">
        <f>'[2]08'!J33</f>
        <v>0</v>
      </c>
      <c r="J31" s="199">
        <f>'[2]08'!K33</f>
        <v>0</v>
      </c>
      <c r="K31" s="15">
        <f t="shared" si="3"/>
        <v>38</v>
      </c>
      <c r="L31" s="18">
        <f>frq!C31</f>
        <v>1</v>
      </c>
      <c r="M31" s="124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198">
        <f>'[2]08'!B34</f>
        <v>40</v>
      </c>
      <c r="C32" s="199">
        <f>'[2]08'!C34</f>
        <v>50</v>
      </c>
      <c r="D32" s="199">
        <f>'[2]08'!D34</f>
        <v>0</v>
      </c>
      <c r="E32" s="199">
        <f>'[2]08'!E34</f>
        <v>0</v>
      </c>
      <c r="F32" s="15">
        <f t="shared" si="6"/>
        <v>90</v>
      </c>
      <c r="G32" s="198">
        <f>'[2]08'!H34</f>
        <v>38</v>
      </c>
      <c r="H32" s="199">
        <f>'[2]08'!I34</f>
        <v>0</v>
      </c>
      <c r="I32" s="199">
        <f>'[2]08'!J34</f>
        <v>0</v>
      </c>
      <c r="J32" s="199">
        <f>'[2]08'!K34</f>
        <v>0</v>
      </c>
      <c r="K32" s="15">
        <f t="shared" si="3"/>
        <v>38</v>
      </c>
      <c r="L32" s="18">
        <f>frq!C32</f>
        <v>1</v>
      </c>
      <c r="M32" s="124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198">
        <f>'[2]08'!B35</f>
        <v>40</v>
      </c>
      <c r="C33" s="199">
        <f>'[2]08'!C35</f>
        <v>50</v>
      </c>
      <c r="D33" s="199">
        <f>'[2]08'!D35</f>
        <v>0</v>
      </c>
      <c r="E33" s="199">
        <f>'[2]08'!E35</f>
        <v>0</v>
      </c>
      <c r="F33" s="15">
        <f t="shared" si="6"/>
        <v>90</v>
      </c>
      <c r="G33" s="198">
        <f>'[2]08'!H35</f>
        <v>38</v>
      </c>
      <c r="H33" s="199">
        <f>'[2]08'!I35</f>
        <v>0</v>
      </c>
      <c r="I33" s="199">
        <f>'[2]08'!J35</f>
        <v>0</v>
      </c>
      <c r="J33" s="199">
        <f>'[2]08'!K35</f>
        <v>0</v>
      </c>
      <c r="K33" s="15">
        <f t="shared" si="3"/>
        <v>38</v>
      </c>
      <c r="L33" s="18">
        <f>frq!C33</f>
        <v>1</v>
      </c>
      <c r="M33" s="124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198">
        <f>'[2]08'!B36</f>
        <v>40</v>
      </c>
      <c r="C34" s="199">
        <f>'[2]08'!C36</f>
        <v>50</v>
      </c>
      <c r="D34" s="199">
        <f>'[2]08'!D36</f>
        <v>0</v>
      </c>
      <c r="E34" s="199">
        <f>'[2]08'!E36</f>
        <v>0</v>
      </c>
      <c r="F34" s="15">
        <f t="shared" si="6"/>
        <v>90</v>
      </c>
      <c r="G34" s="198">
        <f>'[2]08'!H36</f>
        <v>38</v>
      </c>
      <c r="H34" s="199">
        <f>'[2]08'!I36</f>
        <v>0</v>
      </c>
      <c r="I34" s="199">
        <f>'[2]08'!J36</f>
        <v>0</v>
      </c>
      <c r="J34" s="199">
        <f>'[2]08'!K36</f>
        <v>0</v>
      </c>
      <c r="K34" s="15">
        <f t="shared" si="3"/>
        <v>38</v>
      </c>
      <c r="L34" s="18">
        <f>frq!C34</f>
        <v>1</v>
      </c>
      <c r="M34" s="124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198">
        <f>'[2]08'!B37</f>
        <v>40</v>
      </c>
      <c r="C35" s="199">
        <f>'[2]08'!C37</f>
        <v>50</v>
      </c>
      <c r="D35" s="199">
        <f>'[2]08'!D37</f>
        <v>0</v>
      </c>
      <c r="E35" s="199">
        <f>'[2]08'!E37</f>
        <v>0</v>
      </c>
      <c r="F35" s="15">
        <f t="shared" si="6"/>
        <v>90</v>
      </c>
      <c r="G35" s="198">
        <f>'[2]08'!H37</f>
        <v>38</v>
      </c>
      <c r="H35" s="199">
        <f>'[2]08'!I37</f>
        <v>0</v>
      </c>
      <c r="I35" s="199">
        <f>'[2]08'!J37</f>
        <v>0</v>
      </c>
      <c r="J35" s="199">
        <f>'[2]08'!K37</f>
        <v>0</v>
      </c>
      <c r="K35" s="15">
        <f t="shared" si="3"/>
        <v>38</v>
      </c>
      <c r="L35" s="18">
        <f>frq!C35</f>
        <v>1</v>
      </c>
      <c r="M35" s="124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198">
        <f>'[2]08'!B38</f>
        <v>40</v>
      </c>
      <c r="C36" s="199">
        <f>'[2]08'!C38</f>
        <v>50</v>
      </c>
      <c r="D36" s="199">
        <f>'[2]08'!D38</f>
        <v>0</v>
      </c>
      <c r="E36" s="199">
        <f>'[2]08'!E38</f>
        <v>0</v>
      </c>
      <c r="F36" s="15">
        <f t="shared" si="6"/>
        <v>90</v>
      </c>
      <c r="G36" s="198">
        <f>'[2]08'!H38</f>
        <v>38</v>
      </c>
      <c r="H36" s="199">
        <f>'[2]08'!I38</f>
        <v>0</v>
      </c>
      <c r="I36" s="199">
        <f>'[2]08'!J38</f>
        <v>0</v>
      </c>
      <c r="J36" s="199">
        <f>'[2]08'!K38</f>
        <v>0</v>
      </c>
      <c r="K36" s="15">
        <f t="shared" si="3"/>
        <v>38</v>
      </c>
      <c r="L36" s="18">
        <f>frq!C36</f>
        <v>1</v>
      </c>
      <c r="M36" s="124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198">
        <f>'[2]08'!B39</f>
        <v>40</v>
      </c>
      <c r="C37" s="199">
        <f>'[2]08'!C39</f>
        <v>50</v>
      </c>
      <c r="D37" s="199">
        <f>'[2]08'!D39</f>
        <v>0</v>
      </c>
      <c r="E37" s="199">
        <f>'[2]08'!E39</f>
        <v>0</v>
      </c>
      <c r="F37" s="15">
        <f t="shared" si="6"/>
        <v>90</v>
      </c>
      <c r="G37" s="198">
        <f>'[2]08'!H39</f>
        <v>38</v>
      </c>
      <c r="H37" s="199">
        <f>'[2]08'!I39</f>
        <v>0</v>
      </c>
      <c r="I37" s="199">
        <f>'[2]08'!J39</f>
        <v>0</v>
      </c>
      <c r="J37" s="199">
        <f>'[2]08'!K39</f>
        <v>0</v>
      </c>
      <c r="K37" s="15">
        <f t="shared" si="3"/>
        <v>38</v>
      </c>
      <c r="L37" s="18">
        <f>frq!C37</f>
        <v>1</v>
      </c>
      <c r="M37" s="124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198">
        <f>'[2]08'!B40</f>
        <v>40</v>
      </c>
      <c r="C38" s="199">
        <f>'[2]08'!C40</f>
        <v>50</v>
      </c>
      <c r="D38" s="199">
        <f>'[2]08'!D40</f>
        <v>0</v>
      </c>
      <c r="E38" s="199">
        <f>'[2]08'!E40</f>
        <v>0</v>
      </c>
      <c r="F38" s="15">
        <f t="shared" si="6"/>
        <v>90</v>
      </c>
      <c r="G38" s="198">
        <f>'[2]08'!H40</f>
        <v>38</v>
      </c>
      <c r="H38" s="199">
        <f>'[2]08'!I40</f>
        <v>0</v>
      </c>
      <c r="I38" s="199">
        <f>'[2]08'!J40</f>
        <v>0</v>
      </c>
      <c r="J38" s="199">
        <f>'[2]08'!K40</f>
        <v>0</v>
      </c>
      <c r="K38" s="15">
        <f t="shared" si="3"/>
        <v>38</v>
      </c>
      <c r="L38" s="18">
        <f>frq!C38</f>
        <v>1</v>
      </c>
      <c r="M38" s="124">
        <f t="shared" si="4"/>
        <v>37.6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37.6</v>
      </c>
      <c r="R38" s="18">
        <v>0.4</v>
      </c>
    </row>
    <row r="39" spans="1:18">
      <c r="A39" s="8" t="s">
        <v>81</v>
      </c>
      <c r="B39" s="198">
        <f>'[2]08'!B41</f>
        <v>40</v>
      </c>
      <c r="C39" s="199">
        <f>'[2]08'!C41</f>
        <v>50</v>
      </c>
      <c r="D39" s="199">
        <f>'[2]08'!D41</f>
        <v>0</v>
      </c>
      <c r="E39" s="199">
        <f>'[2]08'!E41</f>
        <v>0</v>
      </c>
      <c r="F39" s="15">
        <f t="shared" si="6"/>
        <v>90</v>
      </c>
      <c r="G39" s="198">
        <f>'[2]08'!H41</f>
        <v>38</v>
      </c>
      <c r="H39" s="199">
        <f>'[2]08'!I41</f>
        <v>0</v>
      </c>
      <c r="I39" s="199">
        <f>'[2]08'!J41</f>
        <v>0</v>
      </c>
      <c r="J39" s="199">
        <f>'[2]08'!K41</f>
        <v>0</v>
      </c>
      <c r="K39" s="15">
        <f t="shared" si="3"/>
        <v>38</v>
      </c>
      <c r="L39" s="18">
        <f>frq!C39</f>
        <v>1</v>
      </c>
      <c r="M39" s="124">
        <f t="shared" si="4"/>
        <v>37.299999999999997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37.299999999999997</v>
      </c>
      <c r="R39" s="18">
        <v>0.7</v>
      </c>
    </row>
    <row r="40" spans="1:18">
      <c r="A40" s="8" t="s">
        <v>82</v>
      </c>
      <c r="B40" s="198">
        <f>'[2]08'!B42</f>
        <v>40</v>
      </c>
      <c r="C40" s="199">
        <f>'[2]08'!C42</f>
        <v>50</v>
      </c>
      <c r="D40" s="199">
        <f>'[2]08'!D42</f>
        <v>0</v>
      </c>
      <c r="E40" s="199">
        <f>'[2]08'!E42</f>
        <v>0</v>
      </c>
      <c r="F40" s="15">
        <f t="shared" si="6"/>
        <v>90</v>
      </c>
      <c r="G40" s="198">
        <f>'[2]08'!H42</f>
        <v>38</v>
      </c>
      <c r="H40" s="199">
        <f>'[2]08'!I42</f>
        <v>0</v>
      </c>
      <c r="I40" s="199">
        <f>'[2]08'!J42</f>
        <v>0</v>
      </c>
      <c r="J40" s="199">
        <f>'[2]08'!K42</f>
        <v>0</v>
      </c>
      <c r="K40" s="15">
        <f t="shared" si="3"/>
        <v>38</v>
      </c>
      <c r="L40" s="18">
        <f>frq!C40</f>
        <v>1</v>
      </c>
      <c r="M40" s="124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198">
        <f>'[2]08'!B43</f>
        <v>40</v>
      </c>
      <c r="C41" s="199">
        <f>'[2]08'!C43</f>
        <v>50</v>
      </c>
      <c r="D41" s="199">
        <f>'[2]08'!D43</f>
        <v>0</v>
      </c>
      <c r="E41" s="199">
        <f>'[2]08'!E43</f>
        <v>0</v>
      </c>
      <c r="F41" s="15">
        <f t="shared" si="6"/>
        <v>90</v>
      </c>
      <c r="G41" s="198">
        <f>'[2]08'!H43</f>
        <v>38</v>
      </c>
      <c r="H41" s="199">
        <f>'[2]08'!I43</f>
        <v>0</v>
      </c>
      <c r="I41" s="199">
        <f>'[2]08'!J43</f>
        <v>0</v>
      </c>
      <c r="J41" s="199">
        <f>'[2]08'!K43</f>
        <v>0</v>
      </c>
      <c r="K41" s="15">
        <f t="shared" si="3"/>
        <v>38</v>
      </c>
      <c r="L41" s="18">
        <f>frq!C41</f>
        <v>1</v>
      </c>
      <c r="M41" s="124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198">
        <f>'[2]08'!B44</f>
        <v>40</v>
      </c>
      <c r="C42" s="199">
        <f>'[2]08'!C44</f>
        <v>50</v>
      </c>
      <c r="D42" s="199">
        <f>'[2]08'!D44</f>
        <v>0</v>
      </c>
      <c r="E42" s="199">
        <f>'[2]08'!E44</f>
        <v>0</v>
      </c>
      <c r="F42" s="15">
        <f t="shared" si="6"/>
        <v>90</v>
      </c>
      <c r="G42" s="198">
        <f>'[2]08'!H44</f>
        <v>38</v>
      </c>
      <c r="H42" s="199">
        <f>'[2]08'!I44</f>
        <v>0</v>
      </c>
      <c r="I42" s="199">
        <f>'[2]08'!J44</f>
        <v>0</v>
      </c>
      <c r="J42" s="199">
        <f>'[2]08'!K44</f>
        <v>0</v>
      </c>
      <c r="K42" s="15">
        <f t="shared" si="3"/>
        <v>38</v>
      </c>
      <c r="L42" s="18">
        <f>frq!C42</f>
        <v>1</v>
      </c>
      <c r="M42" s="124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198">
        <f>'[2]08'!B45</f>
        <v>40</v>
      </c>
      <c r="C43" s="199">
        <f>'[2]08'!C45</f>
        <v>50</v>
      </c>
      <c r="D43" s="199">
        <f>'[2]08'!D45</f>
        <v>0</v>
      </c>
      <c r="E43" s="199">
        <f>'[2]08'!E45</f>
        <v>0</v>
      </c>
      <c r="F43" s="15">
        <f t="shared" si="6"/>
        <v>90</v>
      </c>
      <c r="G43" s="198">
        <f>'[2]08'!H45</f>
        <v>38</v>
      </c>
      <c r="H43" s="199">
        <f>'[2]08'!I45</f>
        <v>0</v>
      </c>
      <c r="I43" s="199">
        <f>'[2]08'!J45</f>
        <v>0</v>
      </c>
      <c r="J43" s="199">
        <f>'[2]08'!K45</f>
        <v>0</v>
      </c>
      <c r="K43" s="15">
        <f t="shared" si="3"/>
        <v>38</v>
      </c>
      <c r="L43" s="18">
        <f>frq!C43</f>
        <v>1</v>
      </c>
      <c r="M43" s="124">
        <f t="shared" si="4"/>
        <v>37.299999999999997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37.299999999999997</v>
      </c>
      <c r="R43" s="18">
        <v>0.7</v>
      </c>
    </row>
    <row r="44" spans="1:18">
      <c r="A44" s="8" t="s">
        <v>86</v>
      </c>
      <c r="B44" s="198">
        <f>'[2]08'!B46</f>
        <v>40</v>
      </c>
      <c r="C44" s="199">
        <f>'[2]08'!C46</f>
        <v>50</v>
      </c>
      <c r="D44" s="199">
        <f>'[2]08'!D46</f>
        <v>0</v>
      </c>
      <c r="E44" s="199">
        <f>'[2]08'!E46</f>
        <v>0</v>
      </c>
      <c r="F44" s="15">
        <f t="shared" si="6"/>
        <v>90</v>
      </c>
      <c r="G44" s="198">
        <f>'[2]08'!H46</f>
        <v>38</v>
      </c>
      <c r="H44" s="199">
        <f>'[2]08'!I46</f>
        <v>0</v>
      </c>
      <c r="I44" s="199">
        <f>'[2]08'!J46</f>
        <v>0</v>
      </c>
      <c r="J44" s="199">
        <f>'[2]08'!K46</f>
        <v>0</v>
      </c>
      <c r="K44" s="15">
        <f t="shared" si="3"/>
        <v>38</v>
      </c>
      <c r="L44" s="18">
        <f>frq!C44</f>
        <v>1</v>
      </c>
      <c r="M44" s="124">
        <f t="shared" si="4"/>
        <v>37.299999999999997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37.299999999999997</v>
      </c>
      <c r="R44" s="18">
        <v>0.7</v>
      </c>
    </row>
    <row r="45" spans="1:18">
      <c r="A45" s="8" t="s">
        <v>87</v>
      </c>
      <c r="B45" s="198">
        <f>'[2]08'!B47</f>
        <v>40</v>
      </c>
      <c r="C45" s="199">
        <f>'[2]08'!C47</f>
        <v>50</v>
      </c>
      <c r="D45" s="199">
        <f>'[2]08'!D47</f>
        <v>0</v>
      </c>
      <c r="E45" s="199">
        <f>'[2]08'!E47</f>
        <v>0</v>
      </c>
      <c r="F45" s="15">
        <f t="shared" si="6"/>
        <v>90</v>
      </c>
      <c r="G45" s="198">
        <f>'[2]08'!H47</f>
        <v>38</v>
      </c>
      <c r="H45" s="199">
        <f>'[2]08'!I47</f>
        <v>0</v>
      </c>
      <c r="I45" s="199">
        <f>'[2]08'!J47</f>
        <v>0</v>
      </c>
      <c r="J45" s="199">
        <f>'[2]08'!K47</f>
        <v>0</v>
      </c>
      <c r="K45" s="15">
        <f t="shared" si="3"/>
        <v>38</v>
      </c>
      <c r="L45" s="18">
        <f>frq!C45</f>
        <v>1</v>
      </c>
      <c r="M45" s="124">
        <f t="shared" si="4"/>
        <v>37.299999999999997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37.299999999999997</v>
      </c>
      <c r="R45" s="18">
        <v>0.7</v>
      </c>
    </row>
    <row r="46" spans="1:18">
      <c r="A46" s="8" t="s">
        <v>88</v>
      </c>
      <c r="B46" s="198">
        <f>'[2]08'!B48</f>
        <v>40</v>
      </c>
      <c r="C46" s="199">
        <f>'[2]08'!C48</f>
        <v>50</v>
      </c>
      <c r="D46" s="199">
        <f>'[2]08'!D48</f>
        <v>0</v>
      </c>
      <c r="E46" s="199">
        <f>'[2]08'!E48</f>
        <v>0</v>
      </c>
      <c r="F46" s="15">
        <f t="shared" si="6"/>
        <v>90</v>
      </c>
      <c r="G46" s="198">
        <f>'[2]08'!H48</f>
        <v>38</v>
      </c>
      <c r="H46" s="199">
        <f>'[2]08'!I48</f>
        <v>0</v>
      </c>
      <c r="I46" s="199">
        <f>'[2]08'!J48</f>
        <v>0</v>
      </c>
      <c r="J46" s="199">
        <f>'[2]08'!K48</f>
        <v>0</v>
      </c>
      <c r="K46" s="15">
        <f t="shared" si="3"/>
        <v>38</v>
      </c>
      <c r="L46" s="18">
        <f>frq!C46</f>
        <v>1</v>
      </c>
      <c r="M46" s="124">
        <f t="shared" si="4"/>
        <v>37.299999999999997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37.299999999999997</v>
      </c>
      <c r="R46" s="18">
        <v>0.7</v>
      </c>
    </row>
    <row r="47" spans="1:18">
      <c r="A47" s="8" t="s">
        <v>89</v>
      </c>
      <c r="B47" s="198">
        <f>'[2]08'!B49</f>
        <v>40</v>
      </c>
      <c r="C47" s="199">
        <f>'[2]08'!C49</f>
        <v>50</v>
      </c>
      <c r="D47" s="199">
        <f>'[2]08'!D49</f>
        <v>0</v>
      </c>
      <c r="E47" s="199">
        <f>'[2]08'!E49</f>
        <v>0</v>
      </c>
      <c r="F47" s="15">
        <f t="shared" si="6"/>
        <v>90</v>
      </c>
      <c r="G47" s="198">
        <f>'[2]08'!H49</f>
        <v>38</v>
      </c>
      <c r="H47" s="199">
        <f>'[2]08'!I49</f>
        <v>0</v>
      </c>
      <c r="I47" s="199">
        <f>'[2]08'!J49</f>
        <v>0</v>
      </c>
      <c r="J47" s="199">
        <f>'[2]08'!K49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8">
        <f>'[2]08'!B50</f>
        <v>40</v>
      </c>
      <c r="C48" s="199">
        <f>'[2]08'!C50</f>
        <v>50</v>
      </c>
      <c r="D48" s="199">
        <f>'[2]08'!D50</f>
        <v>0</v>
      </c>
      <c r="E48" s="199">
        <f>'[2]08'!E50</f>
        <v>0</v>
      </c>
      <c r="F48" s="15">
        <f t="shared" si="6"/>
        <v>90</v>
      </c>
      <c r="G48" s="198">
        <f>'[2]08'!H50</f>
        <v>38</v>
      </c>
      <c r="H48" s="199">
        <f>'[2]08'!I50</f>
        <v>0</v>
      </c>
      <c r="I48" s="199">
        <f>'[2]08'!J50</f>
        <v>0</v>
      </c>
      <c r="J48" s="199">
        <f>'[2]08'!K50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8">
        <f>'[2]08'!B51</f>
        <v>40</v>
      </c>
      <c r="C49" s="199">
        <f>'[2]08'!C51</f>
        <v>50</v>
      </c>
      <c r="D49" s="199">
        <f>'[2]08'!D51</f>
        <v>0</v>
      </c>
      <c r="E49" s="199">
        <f>'[2]08'!E51</f>
        <v>0</v>
      </c>
      <c r="F49" s="15">
        <f t="shared" si="6"/>
        <v>90</v>
      </c>
      <c r="G49" s="198">
        <f>'[2]08'!H51</f>
        <v>38</v>
      </c>
      <c r="H49" s="199">
        <f>'[2]08'!I51</f>
        <v>0</v>
      </c>
      <c r="I49" s="199">
        <f>'[2]08'!J51</f>
        <v>0</v>
      </c>
      <c r="J49" s="199">
        <f>'[2]08'!K51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8">
        <f>'[2]08'!B52</f>
        <v>40</v>
      </c>
      <c r="C50" s="199">
        <f>'[2]08'!C52</f>
        <v>50</v>
      </c>
      <c r="D50" s="199">
        <f>'[2]08'!D52</f>
        <v>0</v>
      </c>
      <c r="E50" s="199">
        <f>'[2]08'!E52</f>
        <v>0</v>
      </c>
      <c r="F50" s="15">
        <f t="shared" si="6"/>
        <v>90</v>
      </c>
      <c r="G50" s="198">
        <f>'[2]08'!H52</f>
        <v>38</v>
      </c>
      <c r="H50" s="199">
        <f>'[2]08'!I52</f>
        <v>0</v>
      </c>
      <c r="I50" s="199">
        <f>'[2]08'!J52</f>
        <v>0</v>
      </c>
      <c r="J50" s="199">
        <f>'[2]08'!K52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8">
        <f>'[2]08'!B53</f>
        <v>40</v>
      </c>
      <c r="C51" s="199">
        <f>'[2]08'!C53</f>
        <v>50</v>
      </c>
      <c r="D51" s="199">
        <f>'[2]08'!D53</f>
        <v>0</v>
      </c>
      <c r="E51" s="199">
        <f>'[2]08'!E53</f>
        <v>0</v>
      </c>
      <c r="F51" s="15">
        <f t="shared" si="6"/>
        <v>90</v>
      </c>
      <c r="G51" s="198">
        <f>'[2]08'!H53</f>
        <v>38</v>
      </c>
      <c r="H51" s="199">
        <f>'[2]08'!I53</f>
        <v>0</v>
      </c>
      <c r="I51" s="199">
        <f>'[2]08'!J53</f>
        <v>0</v>
      </c>
      <c r="J51" s="199">
        <f>'[2]08'!K53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8">
        <f>'[2]08'!B54</f>
        <v>40</v>
      </c>
      <c r="C52" s="199">
        <f>'[2]08'!C54</f>
        <v>50</v>
      </c>
      <c r="D52" s="199">
        <f>'[2]08'!D54</f>
        <v>0</v>
      </c>
      <c r="E52" s="199">
        <f>'[2]08'!E54</f>
        <v>0</v>
      </c>
      <c r="F52" s="15">
        <f t="shared" si="6"/>
        <v>90</v>
      </c>
      <c r="G52" s="198">
        <f>'[2]08'!H54</f>
        <v>37</v>
      </c>
      <c r="H52" s="199">
        <f>'[2]08'!I54</f>
        <v>0</v>
      </c>
      <c r="I52" s="199">
        <f>'[2]08'!J54</f>
        <v>0</v>
      </c>
      <c r="J52" s="199">
        <f>'[2]08'!K54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8">
        <f>'[2]08'!B55</f>
        <v>40</v>
      </c>
      <c r="C53" s="199">
        <f>'[2]08'!C55</f>
        <v>50</v>
      </c>
      <c r="D53" s="199">
        <f>'[2]08'!D55</f>
        <v>0</v>
      </c>
      <c r="E53" s="199">
        <f>'[2]08'!E55</f>
        <v>0</v>
      </c>
      <c r="F53" s="15">
        <f t="shared" si="6"/>
        <v>90</v>
      </c>
      <c r="G53" s="198">
        <f>'[2]08'!H55</f>
        <v>37</v>
      </c>
      <c r="H53" s="199">
        <f>'[2]08'!I55</f>
        <v>0</v>
      </c>
      <c r="I53" s="199">
        <f>'[2]08'!J55</f>
        <v>0</v>
      </c>
      <c r="J53" s="199">
        <f>'[2]08'!K55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8">
        <f>'[2]08'!B56</f>
        <v>40</v>
      </c>
      <c r="C54" s="199">
        <f>'[2]08'!C56</f>
        <v>50</v>
      </c>
      <c r="D54" s="199">
        <f>'[2]08'!D56</f>
        <v>0</v>
      </c>
      <c r="E54" s="199">
        <f>'[2]08'!E56</f>
        <v>0</v>
      </c>
      <c r="F54" s="15">
        <f t="shared" si="6"/>
        <v>90</v>
      </c>
      <c r="G54" s="198">
        <f>'[2]08'!H56</f>
        <v>37</v>
      </c>
      <c r="H54" s="199">
        <f>'[2]08'!I56</f>
        <v>0</v>
      </c>
      <c r="I54" s="199">
        <f>'[2]08'!J56</f>
        <v>0</v>
      </c>
      <c r="J54" s="199">
        <f>'[2]08'!K56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8">
        <f>'[2]08'!B57</f>
        <v>40</v>
      </c>
      <c r="C55" s="199">
        <f>'[2]08'!C57</f>
        <v>50</v>
      </c>
      <c r="D55" s="199">
        <f>'[2]08'!D57</f>
        <v>0</v>
      </c>
      <c r="E55" s="199">
        <f>'[2]08'!E57</f>
        <v>0</v>
      </c>
      <c r="F55" s="15">
        <f t="shared" si="6"/>
        <v>90</v>
      </c>
      <c r="G55" s="198">
        <f>'[2]08'!H57</f>
        <v>37</v>
      </c>
      <c r="H55" s="199">
        <f>'[2]08'!I57</f>
        <v>0</v>
      </c>
      <c r="I55" s="199">
        <f>'[2]08'!J57</f>
        <v>0</v>
      </c>
      <c r="J55" s="199">
        <f>'[2]08'!K57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8">
        <f>'[2]08'!B58</f>
        <v>40</v>
      </c>
      <c r="C56" s="199">
        <f>'[2]08'!C58</f>
        <v>50</v>
      </c>
      <c r="D56" s="199">
        <f>'[2]08'!D58</f>
        <v>0</v>
      </c>
      <c r="E56" s="199">
        <f>'[2]08'!E58</f>
        <v>0</v>
      </c>
      <c r="F56" s="15">
        <f t="shared" si="6"/>
        <v>90</v>
      </c>
      <c r="G56" s="198">
        <f>'[2]08'!H58</f>
        <v>37</v>
      </c>
      <c r="H56" s="199">
        <f>'[2]08'!I58</f>
        <v>0</v>
      </c>
      <c r="I56" s="199">
        <f>'[2]08'!J58</f>
        <v>0</v>
      </c>
      <c r="J56" s="199">
        <f>'[2]08'!K58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8">
        <f>'[2]08'!B59</f>
        <v>40</v>
      </c>
      <c r="C57" s="199">
        <f>'[2]08'!C59</f>
        <v>50</v>
      </c>
      <c r="D57" s="199">
        <f>'[2]08'!D59</f>
        <v>0</v>
      </c>
      <c r="E57" s="199">
        <f>'[2]08'!E59</f>
        <v>0</v>
      </c>
      <c r="F57" s="15">
        <f t="shared" si="6"/>
        <v>90</v>
      </c>
      <c r="G57" s="198">
        <f>'[2]08'!H59</f>
        <v>37</v>
      </c>
      <c r="H57" s="199">
        <f>'[2]08'!I59</f>
        <v>0</v>
      </c>
      <c r="I57" s="199">
        <f>'[2]08'!J59</f>
        <v>0</v>
      </c>
      <c r="J57" s="199">
        <f>'[2]08'!K59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8">
        <f>'[2]08'!B60</f>
        <v>40</v>
      </c>
      <c r="C58" s="199">
        <f>'[2]08'!C60</f>
        <v>50</v>
      </c>
      <c r="D58" s="199">
        <f>'[2]08'!D60</f>
        <v>0</v>
      </c>
      <c r="E58" s="199">
        <f>'[2]08'!E60</f>
        <v>0</v>
      </c>
      <c r="F58" s="15">
        <f t="shared" si="6"/>
        <v>90</v>
      </c>
      <c r="G58" s="198">
        <f>'[2]08'!H60</f>
        <v>37</v>
      </c>
      <c r="H58" s="199">
        <f>'[2]08'!I60</f>
        <v>0</v>
      </c>
      <c r="I58" s="199">
        <f>'[2]08'!J60</f>
        <v>0</v>
      </c>
      <c r="J58" s="199">
        <f>'[2]08'!K60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8">
        <f>'[2]08'!B61</f>
        <v>40</v>
      </c>
      <c r="C59" s="199">
        <f>'[2]08'!C61</f>
        <v>50</v>
      </c>
      <c r="D59" s="199">
        <f>'[2]08'!D61</f>
        <v>0</v>
      </c>
      <c r="E59" s="199">
        <f>'[2]08'!E61</f>
        <v>0</v>
      </c>
      <c r="F59" s="15">
        <f t="shared" si="6"/>
        <v>90</v>
      </c>
      <c r="G59" s="198">
        <f>'[2]08'!H61</f>
        <v>37</v>
      </c>
      <c r="H59" s="199">
        <f>'[2]08'!I61</f>
        <v>0</v>
      </c>
      <c r="I59" s="199">
        <f>'[2]08'!J61</f>
        <v>0</v>
      </c>
      <c r="J59" s="199">
        <f>'[2]08'!K61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8">
        <f>'[2]08'!B62</f>
        <v>40</v>
      </c>
      <c r="C60" s="199">
        <f>'[2]08'!C62</f>
        <v>50</v>
      </c>
      <c r="D60" s="199">
        <f>'[2]08'!D62</f>
        <v>0</v>
      </c>
      <c r="E60" s="199">
        <f>'[2]08'!E62</f>
        <v>0</v>
      </c>
      <c r="F60" s="15">
        <f t="shared" si="6"/>
        <v>90</v>
      </c>
      <c r="G60" s="198">
        <f>'[2]08'!H62</f>
        <v>37</v>
      </c>
      <c r="H60" s="199">
        <f>'[2]08'!I62</f>
        <v>0</v>
      </c>
      <c r="I60" s="199">
        <f>'[2]08'!J62</f>
        <v>0</v>
      </c>
      <c r="J60" s="199">
        <f>'[2]08'!K62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8">
        <f>'[2]08'!B63</f>
        <v>40</v>
      </c>
      <c r="C61" s="199">
        <f>'[2]08'!C63</f>
        <v>50</v>
      </c>
      <c r="D61" s="199">
        <f>'[2]08'!D63</f>
        <v>0</v>
      </c>
      <c r="E61" s="199">
        <f>'[2]08'!E63</f>
        <v>0</v>
      </c>
      <c r="F61" s="15">
        <f t="shared" si="6"/>
        <v>90</v>
      </c>
      <c r="G61" s="198">
        <f>'[2]08'!H63</f>
        <v>37</v>
      </c>
      <c r="H61" s="199">
        <f>'[2]08'!I63</f>
        <v>0</v>
      </c>
      <c r="I61" s="199">
        <f>'[2]08'!J63</f>
        <v>0</v>
      </c>
      <c r="J61" s="199">
        <f>'[2]08'!K63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8">
        <f>'[2]08'!B64</f>
        <v>40</v>
      </c>
      <c r="C62" s="199">
        <f>'[2]08'!C64</f>
        <v>50</v>
      </c>
      <c r="D62" s="199">
        <f>'[2]08'!D64</f>
        <v>0</v>
      </c>
      <c r="E62" s="199">
        <f>'[2]08'!E64</f>
        <v>0</v>
      </c>
      <c r="F62" s="15">
        <f t="shared" si="6"/>
        <v>90</v>
      </c>
      <c r="G62" s="198">
        <f>'[2]08'!H64</f>
        <v>37</v>
      </c>
      <c r="H62" s="199">
        <f>'[2]08'!I64</f>
        <v>0</v>
      </c>
      <c r="I62" s="199">
        <f>'[2]08'!J64</f>
        <v>0</v>
      </c>
      <c r="J62" s="199">
        <f>'[2]08'!K64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8">
        <f>'[2]08'!B65</f>
        <v>40</v>
      </c>
      <c r="C63" s="199">
        <f>'[2]08'!C65</f>
        <v>50</v>
      </c>
      <c r="D63" s="199">
        <f>'[2]08'!D65</f>
        <v>0</v>
      </c>
      <c r="E63" s="199">
        <f>'[2]08'!E65</f>
        <v>0</v>
      </c>
      <c r="F63" s="15">
        <f t="shared" si="6"/>
        <v>90</v>
      </c>
      <c r="G63" s="198">
        <f>'[2]08'!H65</f>
        <v>36</v>
      </c>
      <c r="H63" s="199">
        <f>'[2]08'!I65</f>
        <v>0</v>
      </c>
      <c r="I63" s="199">
        <f>'[2]08'!J65</f>
        <v>0</v>
      </c>
      <c r="J63" s="199">
        <f>'[2]08'!K65</f>
        <v>0</v>
      </c>
      <c r="K63" s="15">
        <f t="shared" si="3"/>
        <v>36</v>
      </c>
      <c r="L63" s="18">
        <f>frq!C63</f>
        <v>1</v>
      </c>
      <c r="M63" s="124">
        <f t="shared" si="4"/>
        <v>35.299999999999997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35.299999999999997</v>
      </c>
      <c r="R63" s="18">
        <v>0.7</v>
      </c>
    </row>
    <row r="64" spans="1:18">
      <c r="A64" s="8" t="s">
        <v>106</v>
      </c>
      <c r="B64" s="198">
        <f>'[2]08'!B66</f>
        <v>40</v>
      </c>
      <c r="C64" s="199">
        <f>'[2]08'!C66</f>
        <v>50</v>
      </c>
      <c r="D64" s="199">
        <f>'[2]08'!D66</f>
        <v>0</v>
      </c>
      <c r="E64" s="199">
        <f>'[2]08'!E66</f>
        <v>0</v>
      </c>
      <c r="F64" s="15">
        <f t="shared" si="6"/>
        <v>90</v>
      </c>
      <c r="G64" s="198">
        <f>'[2]08'!H66</f>
        <v>36</v>
      </c>
      <c r="H64" s="199">
        <f>'[2]08'!I66</f>
        <v>0</v>
      </c>
      <c r="I64" s="199">
        <f>'[2]08'!J66</f>
        <v>0</v>
      </c>
      <c r="J64" s="199">
        <f>'[2]08'!K66</f>
        <v>0</v>
      </c>
      <c r="K64" s="15">
        <f t="shared" si="3"/>
        <v>36</v>
      </c>
      <c r="L64" s="18">
        <f>frq!C64</f>
        <v>1</v>
      </c>
      <c r="M64" s="124">
        <f t="shared" si="4"/>
        <v>35.299999999999997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35.299999999999997</v>
      </c>
      <c r="R64" s="18">
        <v>0.7</v>
      </c>
    </row>
    <row r="65" spans="1:18">
      <c r="A65" s="8" t="s">
        <v>107</v>
      </c>
      <c r="B65" s="198">
        <f>'[2]08'!B67</f>
        <v>40</v>
      </c>
      <c r="C65" s="199">
        <f>'[2]08'!C67</f>
        <v>50</v>
      </c>
      <c r="D65" s="199">
        <f>'[2]08'!D67</f>
        <v>0</v>
      </c>
      <c r="E65" s="199">
        <f>'[2]08'!E67</f>
        <v>0</v>
      </c>
      <c r="F65" s="15">
        <f t="shared" si="6"/>
        <v>90</v>
      </c>
      <c r="G65" s="198">
        <f>'[2]08'!H67</f>
        <v>36</v>
      </c>
      <c r="H65" s="199">
        <f>'[2]08'!I67</f>
        <v>0</v>
      </c>
      <c r="I65" s="199">
        <f>'[2]08'!J67</f>
        <v>0</v>
      </c>
      <c r="J65" s="199">
        <f>'[2]08'!K67</f>
        <v>0</v>
      </c>
      <c r="K65" s="15">
        <f t="shared" si="3"/>
        <v>36</v>
      </c>
      <c r="L65" s="18">
        <f>frq!C65</f>
        <v>1</v>
      </c>
      <c r="M65" s="124">
        <f t="shared" si="4"/>
        <v>35.299999999999997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35.299999999999997</v>
      </c>
      <c r="R65" s="18">
        <v>0.7</v>
      </c>
    </row>
    <row r="66" spans="1:18">
      <c r="A66" s="8" t="s">
        <v>108</v>
      </c>
      <c r="B66" s="198">
        <f>'[2]08'!B68</f>
        <v>40</v>
      </c>
      <c r="C66" s="199">
        <f>'[2]08'!C68</f>
        <v>50</v>
      </c>
      <c r="D66" s="199">
        <f>'[2]08'!D68</f>
        <v>0</v>
      </c>
      <c r="E66" s="199">
        <f>'[2]08'!E68</f>
        <v>0</v>
      </c>
      <c r="F66" s="15">
        <f t="shared" si="6"/>
        <v>90</v>
      </c>
      <c r="G66" s="198">
        <f>'[2]08'!H68</f>
        <v>36</v>
      </c>
      <c r="H66" s="199">
        <f>'[2]08'!I68</f>
        <v>0</v>
      </c>
      <c r="I66" s="199">
        <f>'[2]08'!J68</f>
        <v>0</v>
      </c>
      <c r="J66" s="199">
        <f>'[2]08'!K68</f>
        <v>0</v>
      </c>
      <c r="K66" s="15">
        <f t="shared" si="3"/>
        <v>36</v>
      </c>
      <c r="L66" s="18">
        <f>frq!C66</f>
        <v>1</v>
      </c>
      <c r="M66" s="124">
        <f t="shared" si="4"/>
        <v>35.299999999999997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35.299999999999997</v>
      </c>
      <c r="R66" s="18">
        <v>0.7</v>
      </c>
    </row>
    <row r="67" spans="1:18">
      <c r="A67" s="8" t="s">
        <v>109</v>
      </c>
      <c r="B67" s="198">
        <f>'[2]08'!B69</f>
        <v>40</v>
      </c>
      <c r="C67" s="199">
        <f>'[2]08'!C69</f>
        <v>50</v>
      </c>
      <c r="D67" s="199">
        <f>'[2]08'!D69</f>
        <v>0</v>
      </c>
      <c r="E67" s="199">
        <f>'[2]08'!E69</f>
        <v>0</v>
      </c>
      <c r="F67" s="15">
        <f t="shared" si="6"/>
        <v>90</v>
      </c>
      <c r="G67" s="198">
        <f>'[2]08'!H69</f>
        <v>36</v>
      </c>
      <c r="H67" s="199">
        <f>'[2]08'!I69</f>
        <v>0</v>
      </c>
      <c r="I67" s="199">
        <f>'[2]08'!J69</f>
        <v>0</v>
      </c>
      <c r="J67" s="199">
        <f>'[2]08'!K69</f>
        <v>0</v>
      </c>
      <c r="K67" s="15">
        <f t="shared" si="3"/>
        <v>36</v>
      </c>
      <c r="L67" s="18">
        <f>frq!C67</f>
        <v>1</v>
      </c>
      <c r="M67" s="124">
        <f t="shared" si="4"/>
        <v>35.299999999999997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35.299999999999997</v>
      </c>
      <c r="R67" s="18">
        <v>0.7</v>
      </c>
    </row>
    <row r="68" spans="1:18">
      <c r="A68" s="8" t="s">
        <v>110</v>
      </c>
      <c r="B68" s="198">
        <f>'[2]08'!B70</f>
        <v>40</v>
      </c>
      <c r="C68" s="199">
        <f>'[2]08'!C70</f>
        <v>50</v>
      </c>
      <c r="D68" s="199">
        <f>'[2]08'!D70</f>
        <v>0</v>
      </c>
      <c r="E68" s="199">
        <f>'[2]08'!E70</f>
        <v>0</v>
      </c>
      <c r="F68" s="15">
        <f t="shared" si="6"/>
        <v>90</v>
      </c>
      <c r="G68" s="198">
        <f>'[2]08'!H70</f>
        <v>36</v>
      </c>
      <c r="H68" s="199">
        <f>'[2]08'!I70</f>
        <v>0</v>
      </c>
      <c r="I68" s="199">
        <f>'[2]08'!J70</f>
        <v>0</v>
      </c>
      <c r="J68" s="199">
        <f>'[2]08'!K70</f>
        <v>0</v>
      </c>
      <c r="K68" s="15">
        <f t="shared" ref="K68:K98" si="13">SUM(G68:J68)</f>
        <v>36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35.299999999999997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35.299999999999997</v>
      </c>
      <c r="R68" s="18">
        <v>0.7</v>
      </c>
    </row>
    <row r="69" spans="1:18">
      <c r="A69" s="8" t="s">
        <v>111</v>
      </c>
      <c r="B69" s="198">
        <f>'[2]08'!B71</f>
        <v>40</v>
      </c>
      <c r="C69" s="199">
        <f>'[2]08'!C71</f>
        <v>50</v>
      </c>
      <c r="D69" s="199">
        <f>'[2]08'!D71</f>
        <v>0</v>
      </c>
      <c r="E69" s="199">
        <f>'[2]08'!E71</f>
        <v>0</v>
      </c>
      <c r="F69" s="15">
        <f t="shared" ref="F69:F98" si="16">SUM(B69:E69)</f>
        <v>90</v>
      </c>
      <c r="G69" s="198">
        <f>'[2]08'!H71</f>
        <v>36</v>
      </c>
      <c r="H69" s="199">
        <f>'[2]08'!I71</f>
        <v>0</v>
      </c>
      <c r="I69" s="199">
        <f>'[2]08'!J71</f>
        <v>0</v>
      </c>
      <c r="J69" s="199">
        <f>'[2]08'!K71</f>
        <v>0</v>
      </c>
      <c r="K69" s="15">
        <f t="shared" si="13"/>
        <v>36</v>
      </c>
      <c r="L69" s="18">
        <f>frq!C69</f>
        <v>1</v>
      </c>
      <c r="M69" s="124">
        <f t="shared" si="14"/>
        <v>35.299999999999997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35.299999999999997</v>
      </c>
      <c r="R69" s="18">
        <v>0.7</v>
      </c>
    </row>
    <row r="70" spans="1:18">
      <c r="A70" s="8" t="s">
        <v>112</v>
      </c>
      <c r="B70" s="198">
        <f>'[2]08'!B72</f>
        <v>40</v>
      </c>
      <c r="C70" s="199">
        <f>'[2]08'!C72</f>
        <v>50</v>
      </c>
      <c r="D70" s="199">
        <f>'[2]08'!D72</f>
        <v>0</v>
      </c>
      <c r="E70" s="199">
        <f>'[2]08'!E72</f>
        <v>0</v>
      </c>
      <c r="F70" s="15">
        <f t="shared" si="16"/>
        <v>90</v>
      </c>
      <c r="G70" s="198">
        <f>'[2]08'!H72</f>
        <v>36</v>
      </c>
      <c r="H70" s="199">
        <f>'[2]08'!I72</f>
        <v>0</v>
      </c>
      <c r="I70" s="199">
        <f>'[2]08'!J72</f>
        <v>0</v>
      </c>
      <c r="J70" s="199">
        <f>'[2]08'!K72</f>
        <v>0</v>
      </c>
      <c r="K70" s="15">
        <f t="shared" si="13"/>
        <v>36</v>
      </c>
      <c r="L70" s="18">
        <f>frq!C70</f>
        <v>1</v>
      </c>
      <c r="M70" s="124">
        <f t="shared" si="14"/>
        <v>35.299999999999997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35.299999999999997</v>
      </c>
      <c r="R70" s="18">
        <v>0.7</v>
      </c>
    </row>
    <row r="71" spans="1:18">
      <c r="A71" s="8" t="s">
        <v>113</v>
      </c>
      <c r="B71" s="198">
        <f>'[2]08'!B73</f>
        <v>40</v>
      </c>
      <c r="C71" s="199">
        <f>'[2]08'!C73</f>
        <v>50</v>
      </c>
      <c r="D71" s="199">
        <f>'[2]08'!D73</f>
        <v>0</v>
      </c>
      <c r="E71" s="199">
        <f>'[2]08'!E73</f>
        <v>0</v>
      </c>
      <c r="F71" s="15">
        <f t="shared" si="16"/>
        <v>90</v>
      </c>
      <c r="G71" s="198">
        <f>'[2]08'!H73</f>
        <v>36</v>
      </c>
      <c r="H71" s="199">
        <f>'[2]08'!I73</f>
        <v>0</v>
      </c>
      <c r="I71" s="199">
        <f>'[2]08'!J73</f>
        <v>0</v>
      </c>
      <c r="J71" s="199">
        <f>'[2]08'!K73</f>
        <v>0</v>
      </c>
      <c r="K71" s="15">
        <f t="shared" si="13"/>
        <v>36</v>
      </c>
      <c r="L71" s="18">
        <f>frq!C71</f>
        <v>1</v>
      </c>
      <c r="M71" s="124">
        <f t="shared" si="14"/>
        <v>35.299999999999997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35.299999999999997</v>
      </c>
      <c r="R71" s="18">
        <v>0.7</v>
      </c>
    </row>
    <row r="72" spans="1:18">
      <c r="A72" s="8" t="s">
        <v>114</v>
      </c>
      <c r="B72" s="198">
        <f>'[2]08'!B74</f>
        <v>40</v>
      </c>
      <c r="C72" s="199">
        <f>'[2]08'!C74</f>
        <v>50</v>
      </c>
      <c r="D72" s="199">
        <f>'[2]08'!D74</f>
        <v>0</v>
      </c>
      <c r="E72" s="199">
        <f>'[2]08'!E74</f>
        <v>0</v>
      </c>
      <c r="F72" s="15">
        <f t="shared" si="16"/>
        <v>90</v>
      </c>
      <c r="G72" s="198">
        <f>'[2]08'!H74</f>
        <v>36</v>
      </c>
      <c r="H72" s="199">
        <f>'[2]08'!I74</f>
        <v>0</v>
      </c>
      <c r="I72" s="199">
        <f>'[2]08'!J74</f>
        <v>0</v>
      </c>
      <c r="J72" s="199">
        <f>'[2]08'!K74</f>
        <v>0</v>
      </c>
      <c r="K72" s="15">
        <f t="shared" si="13"/>
        <v>36</v>
      </c>
      <c r="L72" s="18">
        <f>frq!C72</f>
        <v>1</v>
      </c>
      <c r="M72" s="124">
        <f t="shared" si="14"/>
        <v>35.299999999999997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35.299999999999997</v>
      </c>
      <c r="R72" s="18">
        <v>0.7</v>
      </c>
    </row>
    <row r="73" spans="1:18">
      <c r="A73" s="8" t="s">
        <v>115</v>
      </c>
      <c r="B73" s="198">
        <f>'[2]08'!B75</f>
        <v>40</v>
      </c>
      <c r="C73" s="199">
        <f>'[2]08'!C75</f>
        <v>50</v>
      </c>
      <c r="D73" s="199">
        <f>'[2]08'!D75</f>
        <v>0</v>
      </c>
      <c r="E73" s="199">
        <f>'[2]08'!E75</f>
        <v>0</v>
      </c>
      <c r="F73" s="15">
        <f t="shared" si="16"/>
        <v>90</v>
      </c>
      <c r="G73" s="198">
        <f>'[2]08'!H75</f>
        <v>36</v>
      </c>
      <c r="H73" s="199">
        <f>'[2]08'!I75</f>
        <v>0</v>
      </c>
      <c r="I73" s="199">
        <f>'[2]08'!J75</f>
        <v>0</v>
      </c>
      <c r="J73" s="199">
        <f>'[2]08'!K75</f>
        <v>0</v>
      </c>
      <c r="K73" s="15">
        <f t="shared" si="13"/>
        <v>36</v>
      </c>
      <c r="L73" s="18">
        <f>frq!C73</f>
        <v>1</v>
      </c>
      <c r="M73" s="124">
        <f t="shared" si="14"/>
        <v>35.299999999999997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35.299999999999997</v>
      </c>
      <c r="R73" s="18">
        <v>0.7</v>
      </c>
    </row>
    <row r="74" spans="1:18">
      <c r="A74" s="8" t="s">
        <v>116</v>
      </c>
      <c r="B74" s="198">
        <f>'[2]08'!B76</f>
        <v>40</v>
      </c>
      <c r="C74" s="199">
        <f>'[2]08'!C76</f>
        <v>50</v>
      </c>
      <c r="D74" s="199">
        <f>'[2]08'!D76</f>
        <v>0</v>
      </c>
      <c r="E74" s="199">
        <f>'[2]08'!E76</f>
        <v>0</v>
      </c>
      <c r="F74" s="15">
        <f t="shared" si="16"/>
        <v>90</v>
      </c>
      <c r="G74" s="198">
        <f>'[2]08'!H76</f>
        <v>36</v>
      </c>
      <c r="H74" s="199">
        <f>'[2]08'!I76</f>
        <v>0</v>
      </c>
      <c r="I74" s="199">
        <f>'[2]08'!J76</f>
        <v>0</v>
      </c>
      <c r="J74" s="199">
        <f>'[2]08'!K76</f>
        <v>0</v>
      </c>
      <c r="K74" s="15">
        <f t="shared" si="13"/>
        <v>36</v>
      </c>
      <c r="L74" s="18">
        <f>frq!C74</f>
        <v>1</v>
      </c>
      <c r="M74" s="124">
        <f t="shared" si="14"/>
        <v>35.299999999999997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35.299999999999997</v>
      </c>
      <c r="R74" s="18">
        <v>0.7</v>
      </c>
    </row>
    <row r="75" spans="1:18">
      <c r="A75" s="8" t="s">
        <v>117</v>
      </c>
      <c r="B75" s="198">
        <f>'[2]08'!B77</f>
        <v>40</v>
      </c>
      <c r="C75" s="199">
        <f>'[2]08'!C77</f>
        <v>50</v>
      </c>
      <c r="D75" s="199">
        <f>'[2]08'!D77</f>
        <v>0</v>
      </c>
      <c r="E75" s="199">
        <f>'[2]08'!E77</f>
        <v>0</v>
      </c>
      <c r="F75" s="15">
        <f t="shared" si="16"/>
        <v>90</v>
      </c>
      <c r="G75" s="198">
        <f>'[2]08'!H77</f>
        <v>36</v>
      </c>
      <c r="H75" s="199">
        <f>'[2]08'!I77</f>
        <v>0</v>
      </c>
      <c r="I75" s="199">
        <f>'[2]08'!J77</f>
        <v>0</v>
      </c>
      <c r="J75" s="199">
        <f>'[2]08'!K77</f>
        <v>0</v>
      </c>
      <c r="K75" s="15">
        <f t="shared" si="13"/>
        <v>36</v>
      </c>
      <c r="L75" s="18">
        <f>frq!C75</f>
        <v>1</v>
      </c>
      <c r="M75" s="124">
        <f t="shared" si="14"/>
        <v>35.6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35.6</v>
      </c>
      <c r="R75" s="18">
        <v>0.4</v>
      </c>
    </row>
    <row r="76" spans="1:18">
      <c r="A76" s="8" t="s">
        <v>118</v>
      </c>
      <c r="B76" s="198">
        <f>'[2]08'!B78</f>
        <v>40</v>
      </c>
      <c r="C76" s="199">
        <f>'[2]08'!C78</f>
        <v>50</v>
      </c>
      <c r="D76" s="199">
        <f>'[2]08'!D78</f>
        <v>0</v>
      </c>
      <c r="E76" s="199">
        <f>'[2]08'!E78</f>
        <v>0</v>
      </c>
      <c r="F76" s="15">
        <f t="shared" si="16"/>
        <v>90</v>
      </c>
      <c r="G76" s="198">
        <f>'[2]08'!H78</f>
        <v>36</v>
      </c>
      <c r="H76" s="199">
        <f>'[2]08'!I78</f>
        <v>0</v>
      </c>
      <c r="I76" s="199">
        <f>'[2]08'!J78</f>
        <v>0</v>
      </c>
      <c r="J76" s="199">
        <f>'[2]08'!K78</f>
        <v>0</v>
      </c>
      <c r="K76" s="15">
        <f t="shared" si="13"/>
        <v>36</v>
      </c>
      <c r="L76" s="18">
        <f>frq!C76</f>
        <v>1</v>
      </c>
      <c r="M76" s="124">
        <f t="shared" si="14"/>
        <v>35.6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35.6</v>
      </c>
      <c r="R76" s="18">
        <v>0.4</v>
      </c>
    </row>
    <row r="77" spans="1:18">
      <c r="A77" s="8" t="s">
        <v>119</v>
      </c>
      <c r="B77" s="198">
        <f>'[2]08'!B79</f>
        <v>40</v>
      </c>
      <c r="C77" s="199">
        <f>'[2]08'!C79</f>
        <v>50</v>
      </c>
      <c r="D77" s="199">
        <f>'[2]08'!D79</f>
        <v>0</v>
      </c>
      <c r="E77" s="199">
        <f>'[2]08'!E79</f>
        <v>0</v>
      </c>
      <c r="F77" s="15">
        <f t="shared" si="16"/>
        <v>90</v>
      </c>
      <c r="G77" s="198">
        <f>'[2]08'!H79</f>
        <v>36</v>
      </c>
      <c r="H77" s="199">
        <f>'[2]08'!I79</f>
        <v>0</v>
      </c>
      <c r="I77" s="199">
        <f>'[2]08'!J79</f>
        <v>0</v>
      </c>
      <c r="J77" s="199">
        <f>'[2]08'!K79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</row>
    <row r="78" spans="1:18">
      <c r="A78" s="8" t="s">
        <v>120</v>
      </c>
      <c r="B78" s="198">
        <f>'[2]08'!B80</f>
        <v>40</v>
      </c>
      <c r="C78" s="199">
        <f>'[2]08'!C80</f>
        <v>50</v>
      </c>
      <c r="D78" s="199">
        <f>'[2]08'!D80</f>
        <v>0</v>
      </c>
      <c r="E78" s="199">
        <f>'[2]08'!E80</f>
        <v>0</v>
      </c>
      <c r="F78" s="15">
        <f t="shared" si="16"/>
        <v>90</v>
      </c>
      <c r="G78" s="198">
        <f>'[2]08'!H80</f>
        <v>36</v>
      </c>
      <c r="H78" s="199">
        <f>'[2]08'!I80</f>
        <v>0</v>
      </c>
      <c r="I78" s="199">
        <f>'[2]08'!J80</f>
        <v>0</v>
      </c>
      <c r="J78" s="199">
        <f>'[2]08'!K80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</row>
    <row r="79" spans="1:18">
      <c r="A79" s="8" t="s">
        <v>121</v>
      </c>
      <c r="B79" s="198">
        <f>'[2]08'!B81</f>
        <v>40</v>
      </c>
      <c r="C79" s="199">
        <f>'[2]08'!C81</f>
        <v>50</v>
      </c>
      <c r="D79" s="199">
        <f>'[2]08'!D81</f>
        <v>0</v>
      </c>
      <c r="E79" s="199">
        <f>'[2]08'!E81</f>
        <v>0</v>
      </c>
      <c r="F79" s="15">
        <f t="shared" si="16"/>
        <v>90</v>
      </c>
      <c r="G79" s="198">
        <f>'[2]08'!H81</f>
        <v>36</v>
      </c>
      <c r="H79" s="199">
        <f>'[2]08'!I81</f>
        <v>0</v>
      </c>
      <c r="I79" s="199">
        <f>'[2]08'!J81</f>
        <v>0</v>
      </c>
      <c r="J79" s="199">
        <f>'[2]08'!K81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</row>
    <row r="80" spans="1:18">
      <c r="A80" s="8" t="s">
        <v>122</v>
      </c>
      <c r="B80" s="198">
        <f>'[2]08'!B82</f>
        <v>40</v>
      </c>
      <c r="C80" s="199">
        <f>'[2]08'!C82</f>
        <v>50</v>
      </c>
      <c r="D80" s="199">
        <f>'[2]08'!D82</f>
        <v>0</v>
      </c>
      <c r="E80" s="199">
        <f>'[2]08'!E82</f>
        <v>0</v>
      </c>
      <c r="F80" s="15">
        <f t="shared" si="16"/>
        <v>90</v>
      </c>
      <c r="G80" s="198">
        <f>'[2]08'!H82</f>
        <v>36</v>
      </c>
      <c r="H80" s="199">
        <f>'[2]08'!I82</f>
        <v>0</v>
      </c>
      <c r="I80" s="199">
        <f>'[2]08'!J82</f>
        <v>0</v>
      </c>
      <c r="J80" s="199">
        <f>'[2]08'!K82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</row>
    <row r="81" spans="1:18">
      <c r="A81" s="8" t="s">
        <v>123</v>
      </c>
      <c r="B81" s="198">
        <f>'[2]08'!B83</f>
        <v>40</v>
      </c>
      <c r="C81" s="199">
        <f>'[2]08'!C83</f>
        <v>50</v>
      </c>
      <c r="D81" s="199">
        <f>'[2]08'!D83</f>
        <v>0</v>
      </c>
      <c r="E81" s="199">
        <f>'[2]08'!E83</f>
        <v>0</v>
      </c>
      <c r="F81" s="15">
        <f t="shared" si="16"/>
        <v>90</v>
      </c>
      <c r="G81" s="198">
        <f>'[2]08'!H83</f>
        <v>36</v>
      </c>
      <c r="H81" s="199">
        <f>'[2]08'!I83</f>
        <v>0</v>
      </c>
      <c r="I81" s="199">
        <f>'[2]08'!J83</f>
        <v>0</v>
      </c>
      <c r="J81" s="199">
        <f>'[2]08'!K83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</row>
    <row r="82" spans="1:18">
      <c r="A82" s="8" t="s">
        <v>124</v>
      </c>
      <c r="B82" s="198">
        <f>'[2]08'!B84</f>
        <v>40</v>
      </c>
      <c r="C82" s="199">
        <f>'[2]08'!C84</f>
        <v>50</v>
      </c>
      <c r="D82" s="199">
        <f>'[2]08'!D84</f>
        <v>0</v>
      </c>
      <c r="E82" s="199">
        <f>'[2]08'!E84</f>
        <v>0</v>
      </c>
      <c r="F82" s="15">
        <f t="shared" si="16"/>
        <v>90</v>
      </c>
      <c r="G82" s="198">
        <f>'[2]08'!H84</f>
        <v>36</v>
      </c>
      <c r="H82" s="199">
        <f>'[2]08'!I84</f>
        <v>0</v>
      </c>
      <c r="I82" s="199">
        <f>'[2]08'!J84</f>
        <v>0</v>
      </c>
      <c r="J82" s="199">
        <f>'[2]08'!K84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</row>
    <row r="83" spans="1:18">
      <c r="A83" s="8" t="s">
        <v>125</v>
      </c>
      <c r="B83" s="198">
        <f>'[2]08'!B85</f>
        <v>40</v>
      </c>
      <c r="C83" s="199">
        <f>'[2]08'!C85</f>
        <v>50</v>
      </c>
      <c r="D83" s="199">
        <f>'[2]08'!D85</f>
        <v>0</v>
      </c>
      <c r="E83" s="199">
        <f>'[2]08'!E85</f>
        <v>0</v>
      </c>
      <c r="F83" s="15">
        <f t="shared" si="16"/>
        <v>90</v>
      </c>
      <c r="G83" s="198">
        <f>'[2]08'!H85</f>
        <v>36</v>
      </c>
      <c r="H83" s="199">
        <f>'[2]08'!I85</f>
        <v>0</v>
      </c>
      <c r="I83" s="199">
        <f>'[2]08'!J85</f>
        <v>0</v>
      </c>
      <c r="J83" s="199">
        <f>'[2]08'!K85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</row>
    <row r="84" spans="1:18">
      <c r="A84" s="8" t="s">
        <v>126</v>
      </c>
      <c r="B84" s="198">
        <f>'[2]08'!B86</f>
        <v>40</v>
      </c>
      <c r="C84" s="199">
        <f>'[2]08'!C86</f>
        <v>50</v>
      </c>
      <c r="D84" s="199">
        <f>'[2]08'!D86</f>
        <v>0</v>
      </c>
      <c r="E84" s="199">
        <f>'[2]08'!E86</f>
        <v>0</v>
      </c>
      <c r="F84" s="15">
        <f t="shared" si="16"/>
        <v>90</v>
      </c>
      <c r="G84" s="198">
        <f>'[2]08'!H86</f>
        <v>36</v>
      </c>
      <c r="H84" s="199">
        <f>'[2]08'!I86</f>
        <v>0</v>
      </c>
      <c r="I84" s="199">
        <f>'[2]08'!J86</f>
        <v>0</v>
      </c>
      <c r="J84" s="199">
        <f>'[2]08'!K86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</row>
    <row r="85" spans="1:18">
      <c r="A85" s="8" t="s">
        <v>127</v>
      </c>
      <c r="B85" s="198">
        <f>'[2]08'!B87</f>
        <v>40</v>
      </c>
      <c r="C85" s="199">
        <f>'[2]08'!C87</f>
        <v>50</v>
      </c>
      <c r="D85" s="199">
        <f>'[2]08'!D87</f>
        <v>0</v>
      </c>
      <c r="E85" s="199">
        <f>'[2]08'!E87</f>
        <v>0</v>
      </c>
      <c r="F85" s="15">
        <f t="shared" si="16"/>
        <v>90</v>
      </c>
      <c r="G85" s="198">
        <f>'[2]08'!H87</f>
        <v>36</v>
      </c>
      <c r="H85" s="199">
        <f>'[2]08'!I87</f>
        <v>0</v>
      </c>
      <c r="I85" s="199">
        <f>'[2]08'!J87</f>
        <v>0</v>
      </c>
      <c r="J85" s="199">
        <f>'[2]08'!K87</f>
        <v>0</v>
      </c>
      <c r="K85" s="15">
        <f t="shared" si="13"/>
        <v>36</v>
      </c>
      <c r="L85" s="18">
        <f>frq!C85</f>
        <v>1</v>
      </c>
      <c r="M85" s="124">
        <f t="shared" si="14"/>
        <v>35.6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35.6</v>
      </c>
      <c r="R85" s="18">
        <v>0.4</v>
      </c>
    </row>
    <row r="86" spans="1:18">
      <c r="A86" s="8" t="s">
        <v>128</v>
      </c>
      <c r="B86" s="198">
        <f>'[2]08'!B88</f>
        <v>40</v>
      </c>
      <c r="C86" s="199">
        <f>'[2]08'!C88</f>
        <v>50</v>
      </c>
      <c r="D86" s="199">
        <f>'[2]08'!D88</f>
        <v>0</v>
      </c>
      <c r="E86" s="199">
        <f>'[2]08'!E88</f>
        <v>0</v>
      </c>
      <c r="F86" s="15">
        <f t="shared" si="16"/>
        <v>90</v>
      </c>
      <c r="G86" s="198">
        <f>'[2]08'!H88</f>
        <v>36</v>
      </c>
      <c r="H86" s="199">
        <f>'[2]08'!I88</f>
        <v>0</v>
      </c>
      <c r="I86" s="199">
        <f>'[2]08'!J88</f>
        <v>0</v>
      </c>
      <c r="J86" s="199">
        <f>'[2]08'!K88</f>
        <v>0</v>
      </c>
      <c r="K86" s="15">
        <f t="shared" si="13"/>
        <v>36</v>
      </c>
      <c r="L86" s="18">
        <f>frq!C86</f>
        <v>1</v>
      </c>
      <c r="M86" s="124">
        <f t="shared" si="14"/>
        <v>35.6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35.6</v>
      </c>
      <c r="R86" s="18">
        <v>0.4</v>
      </c>
    </row>
    <row r="87" spans="1:18">
      <c r="A87" s="8" t="s">
        <v>129</v>
      </c>
      <c r="B87" s="198">
        <f>'[2]08'!B89</f>
        <v>40</v>
      </c>
      <c r="C87" s="199">
        <f>'[2]08'!C89</f>
        <v>50</v>
      </c>
      <c r="D87" s="199">
        <f>'[2]08'!D89</f>
        <v>0</v>
      </c>
      <c r="E87" s="199">
        <f>'[2]08'!E89</f>
        <v>0</v>
      </c>
      <c r="F87" s="15">
        <f t="shared" si="16"/>
        <v>90</v>
      </c>
      <c r="G87" s="198">
        <f>'[2]08'!H89</f>
        <v>38</v>
      </c>
      <c r="H87" s="199">
        <f>'[2]08'!I89</f>
        <v>0</v>
      </c>
      <c r="I87" s="199">
        <f>'[2]08'!J89</f>
        <v>0</v>
      </c>
      <c r="J87" s="199">
        <f>'[2]08'!K89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8">
        <f>'[2]08'!B90</f>
        <v>40</v>
      </c>
      <c r="C88" s="199">
        <f>'[2]08'!C90</f>
        <v>50</v>
      </c>
      <c r="D88" s="199">
        <f>'[2]08'!D90</f>
        <v>0</v>
      </c>
      <c r="E88" s="199">
        <f>'[2]08'!E90</f>
        <v>0</v>
      </c>
      <c r="F88" s="15">
        <f t="shared" si="16"/>
        <v>90</v>
      </c>
      <c r="G88" s="198">
        <f>'[2]08'!H90</f>
        <v>38</v>
      </c>
      <c r="H88" s="199">
        <f>'[2]08'!I90</f>
        <v>0</v>
      </c>
      <c r="I88" s="199">
        <f>'[2]08'!J90</f>
        <v>0</v>
      </c>
      <c r="J88" s="199">
        <f>'[2]08'!K90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8">
        <f>'[2]08'!B91</f>
        <v>40</v>
      </c>
      <c r="C89" s="199">
        <f>'[2]08'!C91</f>
        <v>50</v>
      </c>
      <c r="D89" s="199">
        <f>'[2]08'!D91</f>
        <v>0</v>
      </c>
      <c r="E89" s="199">
        <f>'[2]08'!E91</f>
        <v>0</v>
      </c>
      <c r="F89" s="15">
        <f t="shared" si="16"/>
        <v>90</v>
      </c>
      <c r="G89" s="198">
        <f>'[2]08'!H91</f>
        <v>38</v>
      </c>
      <c r="H89" s="199">
        <f>'[2]08'!I91</f>
        <v>0</v>
      </c>
      <c r="I89" s="199">
        <f>'[2]08'!J91</f>
        <v>0</v>
      </c>
      <c r="J89" s="199">
        <f>'[2]08'!K91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8">
        <f>'[2]08'!B92</f>
        <v>40</v>
      </c>
      <c r="C90" s="199">
        <f>'[2]08'!C92</f>
        <v>50</v>
      </c>
      <c r="D90" s="199">
        <f>'[2]08'!D92</f>
        <v>0</v>
      </c>
      <c r="E90" s="199">
        <f>'[2]08'!E92</f>
        <v>0</v>
      </c>
      <c r="F90" s="15">
        <f t="shared" si="16"/>
        <v>90</v>
      </c>
      <c r="G90" s="198">
        <f>'[2]08'!H92</f>
        <v>38</v>
      </c>
      <c r="H90" s="199">
        <f>'[2]08'!I92</f>
        <v>0</v>
      </c>
      <c r="I90" s="199">
        <f>'[2]08'!J92</f>
        <v>0</v>
      </c>
      <c r="J90" s="199">
        <f>'[2]08'!K92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8">
        <f>'[2]08'!B93</f>
        <v>40</v>
      </c>
      <c r="C91" s="199">
        <f>'[2]08'!C93</f>
        <v>50</v>
      </c>
      <c r="D91" s="199">
        <f>'[2]08'!D93</f>
        <v>0</v>
      </c>
      <c r="E91" s="199">
        <f>'[2]08'!E93</f>
        <v>0</v>
      </c>
      <c r="F91" s="15">
        <f t="shared" si="16"/>
        <v>90</v>
      </c>
      <c r="G91" s="198">
        <f>'[2]08'!H93</f>
        <v>38</v>
      </c>
      <c r="H91" s="199">
        <f>'[2]08'!I93</f>
        <v>0</v>
      </c>
      <c r="I91" s="199">
        <f>'[2]08'!J93</f>
        <v>0</v>
      </c>
      <c r="J91" s="199">
        <f>'[2]08'!K93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8">
        <f>'[2]08'!B94</f>
        <v>40</v>
      </c>
      <c r="C92" s="199">
        <f>'[2]08'!C94</f>
        <v>50</v>
      </c>
      <c r="D92" s="199">
        <f>'[2]08'!D94</f>
        <v>0</v>
      </c>
      <c r="E92" s="199">
        <f>'[2]08'!E94</f>
        <v>0</v>
      </c>
      <c r="F92" s="15">
        <f t="shared" si="16"/>
        <v>90</v>
      </c>
      <c r="G92" s="198">
        <f>'[2]08'!H94</f>
        <v>38</v>
      </c>
      <c r="H92" s="199">
        <f>'[2]08'!I94</f>
        <v>0</v>
      </c>
      <c r="I92" s="199">
        <f>'[2]08'!J94</f>
        <v>0</v>
      </c>
      <c r="J92" s="199">
        <f>'[2]08'!K94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8">
        <f>'[2]08'!B95</f>
        <v>40</v>
      </c>
      <c r="C93" s="199">
        <f>'[2]08'!C95</f>
        <v>50</v>
      </c>
      <c r="D93" s="199">
        <f>'[2]08'!D95</f>
        <v>0</v>
      </c>
      <c r="E93" s="199">
        <f>'[2]08'!E95</f>
        <v>0</v>
      </c>
      <c r="F93" s="15">
        <f t="shared" si="16"/>
        <v>90</v>
      </c>
      <c r="G93" s="198">
        <f>'[2]08'!H95</f>
        <v>38</v>
      </c>
      <c r="H93" s="199">
        <f>'[2]08'!I95</f>
        <v>0</v>
      </c>
      <c r="I93" s="199">
        <f>'[2]08'!J95</f>
        <v>0</v>
      </c>
      <c r="J93" s="199">
        <f>'[2]08'!K95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8">
        <f>'[2]08'!B96</f>
        <v>40</v>
      </c>
      <c r="C94" s="199">
        <f>'[2]08'!C96</f>
        <v>50</v>
      </c>
      <c r="D94" s="199">
        <f>'[2]08'!D96</f>
        <v>0</v>
      </c>
      <c r="E94" s="199">
        <f>'[2]08'!E96</f>
        <v>0</v>
      </c>
      <c r="F94" s="15">
        <f t="shared" si="16"/>
        <v>90</v>
      </c>
      <c r="G94" s="198">
        <f>'[2]08'!H96</f>
        <v>38</v>
      </c>
      <c r="H94" s="199">
        <f>'[2]08'!I96</f>
        <v>0</v>
      </c>
      <c r="I94" s="199">
        <f>'[2]08'!J96</f>
        <v>0</v>
      </c>
      <c r="J94" s="199">
        <f>'[2]08'!K96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8">
        <f>'[2]08'!B97</f>
        <v>40</v>
      </c>
      <c r="C95" s="199">
        <f>'[2]08'!C97</f>
        <v>50</v>
      </c>
      <c r="D95" s="199">
        <f>'[2]08'!D97</f>
        <v>0</v>
      </c>
      <c r="E95" s="199">
        <f>'[2]08'!E97</f>
        <v>0</v>
      </c>
      <c r="F95" s="15">
        <f t="shared" si="16"/>
        <v>90</v>
      </c>
      <c r="G95" s="198">
        <f>'[2]08'!H97</f>
        <v>38</v>
      </c>
      <c r="H95" s="199">
        <f>'[2]08'!I97</f>
        <v>0</v>
      </c>
      <c r="I95" s="199">
        <f>'[2]08'!J97</f>
        <v>0</v>
      </c>
      <c r="J95" s="199">
        <f>'[2]08'!K97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8">
        <f>'[2]08'!B98</f>
        <v>40</v>
      </c>
      <c r="C96" s="199">
        <f>'[2]08'!C98</f>
        <v>50</v>
      </c>
      <c r="D96" s="199">
        <f>'[2]08'!D98</f>
        <v>0</v>
      </c>
      <c r="E96" s="199">
        <f>'[2]08'!E98</f>
        <v>0</v>
      </c>
      <c r="F96" s="15">
        <f t="shared" si="16"/>
        <v>90</v>
      </c>
      <c r="G96" s="198">
        <f>'[2]08'!H98</f>
        <v>38</v>
      </c>
      <c r="H96" s="199">
        <f>'[2]08'!I98</f>
        <v>0</v>
      </c>
      <c r="I96" s="199">
        <f>'[2]08'!J98</f>
        <v>0</v>
      </c>
      <c r="J96" s="199">
        <f>'[2]08'!K98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8">
        <f>'[2]08'!B99</f>
        <v>40</v>
      </c>
      <c r="C97" s="199">
        <f>'[2]08'!C99</f>
        <v>50</v>
      </c>
      <c r="D97" s="199">
        <f>'[2]08'!D99</f>
        <v>0</v>
      </c>
      <c r="E97" s="199">
        <f>'[2]08'!E99</f>
        <v>0</v>
      </c>
      <c r="F97" s="15">
        <f t="shared" si="16"/>
        <v>90</v>
      </c>
      <c r="G97" s="198">
        <f>'[2]08'!H99</f>
        <v>38</v>
      </c>
      <c r="H97" s="199">
        <f>'[2]08'!I99</f>
        <v>0</v>
      </c>
      <c r="I97" s="199">
        <f>'[2]08'!J99</f>
        <v>0</v>
      </c>
      <c r="J97" s="199">
        <f>'[2]08'!K99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8">
        <f>'[2]08'!B100</f>
        <v>40</v>
      </c>
      <c r="C98" s="199">
        <f>'[2]08'!C100</f>
        <v>50</v>
      </c>
      <c r="D98" s="199">
        <f>'[2]08'!D100</f>
        <v>0</v>
      </c>
      <c r="E98" s="199">
        <f>'[2]08'!E100</f>
        <v>0</v>
      </c>
      <c r="F98" s="15">
        <f t="shared" si="16"/>
        <v>90</v>
      </c>
      <c r="G98" s="198">
        <f>'[2]08'!H100</f>
        <v>38</v>
      </c>
      <c r="H98" s="199">
        <f>'[2]08'!I100</f>
        <v>0</v>
      </c>
      <c r="I98" s="199">
        <f>'[2]08'!J100</f>
        <v>0</v>
      </c>
      <c r="J98" s="199">
        <f>'[2]08'!K100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0.89600000000000002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0.89600000000000002</v>
      </c>
      <c r="L99" s="128">
        <f t="shared" si="17"/>
        <v>2.4E-2</v>
      </c>
      <c r="M99" s="128">
        <f t="shared" si="17"/>
        <v>0.88369999999999993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0.88369999999999993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U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45330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'[3]08'!B5</f>
        <v>320</v>
      </c>
      <c r="C3" s="16">
        <f>'[3]08'!C5</f>
        <v>0</v>
      </c>
      <c r="D3" s="16">
        <f>'[3]08'!D5</f>
        <v>0</v>
      </c>
      <c r="E3" s="16">
        <f>'[3]08'!E5</f>
        <v>0</v>
      </c>
      <c r="F3" s="16">
        <f>'[3]08'!F5</f>
        <v>640</v>
      </c>
      <c r="G3" s="16">
        <f>'[3]08'!G5</f>
        <v>0</v>
      </c>
      <c r="H3" s="17">
        <f>SUM(B3:G3)</f>
        <v>960</v>
      </c>
      <c r="I3" s="15">
        <f>'[3]08'!J5</f>
        <v>320</v>
      </c>
      <c r="J3" s="16">
        <f>'[3]08'!K5</f>
        <v>0</v>
      </c>
      <c r="K3" s="16">
        <f>'[3]08'!L5</f>
        <v>0</v>
      </c>
      <c r="L3" s="16">
        <f>'[3]08'!M5</f>
        <v>0</v>
      </c>
      <c r="M3" s="16">
        <f>'[3]08'!N5</f>
        <v>150</v>
      </c>
      <c r="N3" s="16">
        <f>'[3]08'!O5</f>
        <v>0</v>
      </c>
      <c r="O3" s="17">
        <f>SUM(I3:N3)</f>
        <v>470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150</v>
      </c>
      <c r="V3" s="16">
        <f t="shared" si="0"/>
        <v>0</v>
      </c>
      <c r="W3" s="17">
        <f>SUM(Q3:V3)</f>
        <v>470</v>
      </c>
      <c r="X3" s="8">
        <f>AW3</f>
        <v>8.43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0.42</v>
      </c>
      <c r="AC3" s="8">
        <f t="shared" si="1"/>
        <v>0</v>
      </c>
      <c r="AD3" s="8">
        <f t="shared" si="1"/>
        <v>8.85</v>
      </c>
      <c r="AE3" s="8">
        <f>BD3</f>
        <v>8.43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0.42</v>
      </c>
      <c r="AJ3" s="8">
        <f t="shared" si="2"/>
        <v>0</v>
      </c>
      <c r="AK3" s="8">
        <f t="shared" si="2"/>
        <v>8.85</v>
      </c>
      <c r="AL3" s="8">
        <f t="shared" ref="AL3:AQ18" si="3">Q3-X3-AE3</f>
        <v>303.14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149.16000000000003</v>
      </c>
      <c r="AQ3" s="8">
        <f t="shared" si="3"/>
        <v>0</v>
      </c>
      <c r="AR3" s="8">
        <f>SUM(AL3:AQ3)</f>
        <v>452.3</v>
      </c>
      <c r="AT3" s="8">
        <v>8.51</v>
      </c>
      <c r="AU3" s="8">
        <v>8.51</v>
      </c>
      <c r="AW3" s="202">
        <v>8.43</v>
      </c>
      <c r="AX3" s="202">
        <v>0</v>
      </c>
      <c r="AY3" s="202">
        <v>0</v>
      </c>
      <c r="AZ3" s="202">
        <v>0</v>
      </c>
      <c r="BA3" s="202">
        <v>0.42</v>
      </c>
      <c r="BB3" s="202">
        <v>0</v>
      </c>
      <c r="BC3" s="8">
        <f>SUM(AW3:BB3)</f>
        <v>8.85</v>
      </c>
      <c r="BD3" s="202">
        <v>8.43</v>
      </c>
      <c r="BE3" s="202">
        <v>0</v>
      </c>
      <c r="BF3" s="202">
        <v>0</v>
      </c>
      <c r="BG3" s="202">
        <v>0</v>
      </c>
      <c r="BH3" s="202">
        <v>0.42</v>
      </c>
      <c r="BI3" s="202">
        <v>0</v>
      </c>
      <c r="BJ3" s="8">
        <f>SUM(BD3:BI3)</f>
        <v>8.85</v>
      </c>
      <c r="BL3" s="8">
        <f>AT3</f>
        <v>8.51</v>
      </c>
      <c r="BM3" s="8">
        <f>AU3</f>
        <v>8.51</v>
      </c>
      <c r="BN3" s="8">
        <f>BC3</f>
        <v>8.85</v>
      </c>
      <c r="BO3" s="8">
        <f>BJ3</f>
        <v>8.85</v>
      </c>
      <c r="BP3" s="139">
        <f>BL3-BN3</f>
        <v>-0.33999999999999986</v>
      </c>
      <c r="BQ3" s="139">
        <f>BM3-BO3</f>
        <v>-0.33999999999999986</v>
      </c>
    </row>
    <row r="4" spans="1:69">
      <c r="A4" s="8" t="s">
        <v>46</v>
      </c>
      <c r="B4" s="15">
        <f>'[3]08'!B6</f>
        <v>320</v>
      </c>
      <c r="C4" s="16">
        <f>'[3]08'!C6</f>
        <v>0</v>
      </c>
      <c r="D4" s="16">
        <f>'[3]08'!D6</f>
        <v>0</v>
      </c>
      <c r="E4" s="16">
        <f>'[3]08'!E6</f>
        <v>0</v>
      </c>
      <c r="F4" s="16">
        <f>'[3]08'!F6</f>
        <v>640</v>
      </c>
      <c r="G4" s="16">
        <f>'[3]08'!G6</f>
        <v>0</v>
      </c>
      <c r="H4" s="17">
        <f>SUM(B4:G4)</f>
        <v>960</v>
      </c>
      <c r="I4" s="15">
        <f>'[3]08'!J6</f>
        <v>320</v>
      </c>
      <c r="J4" s="16">
        <f>'[3]08'!K6</f>
        <v>0</v>
      </c>
      <c r="K4" s="16">
        <f>'[3]08'!L6</f>
        <v>0</v>
      </c>
      <c r="L4" s="16">
        <f>'[3]08'!M6</f>
        <v>0</v>
      </c>
      <c r="M4" s="16">
        <f>'[3]08'!N6</f>
        <v>150</v>
      </c>
      <c r="N4" s="16">
        <f>'[3]08'!O6</f>
        <v>0</v>
      </c>
      <c r="O4" s="17">
        <f>SUM(I4:N4)</f>
        <v>470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150</v>
      </c>
      <c r="V4" s="16">
        <f>IF($P4=1,N4,IF(AND($P4=0.985,N4&gt;0.985*G4),G4*0.985,IF(AND($P4=0.965,N4&gt;0.965*G4),0.965*G4,N4)))</f>
        <v>0</v>
      </c>
      <c r="W4" s="17">
        <f>SUM(Q4:V4)</f>
        <v>470</v>
      </c>
      <c r="X4" s="8">
        <f t="shared" ref="X4:X67" si="4">AW4</f>
        <v>8.43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0.42</v>
      </c>
      <c r="AC4" s="8">
        <f t="shared" ref="AC4:AC67" si="9">BB4</f>
        <v>0</v>
      </c>
      <c r="AD4" s="8">
        <f t="shared" ref="AD4:AD67" si="10">BC4</f>
        <v>8.85</v>
      </c>
      <c r="AE4" s="8">
        <f t="shared" ref="AE4:AE67" si="11">BD4</f>
        <v>8.43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0.42</v>
      </c>
      <c r="AJ4" s="8">
        <f t="shared" ref="AJ4:AJ67" si="16">BI4</f>
        <v>0</v>
      </c>
      <c r="AK4" s="8">
        <f t="shared" ref="AK4:AK67" si="17">BJ4</f>
        <v>8.85</v>
      </c>
      <c r="AL4" s="8">
        <f t="shared" si="3"/>
        <v>303.14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149.16000000000003</v>
      </c>
      <c r="AQ4" s="8">
        <f t="shared" si="3"/>
        <v>0</v>
      </c>
      <c r="AR4" s="8">
        <f t="shared" ref="AR4:AR67" si="18">SUM(AL4:AQ4)</f>
        <v>452.3</v>
      </c>
      <c r="AT4" s="8">
        <v>8.51</v>
      </c>
      <c r="AU4" s="8">
        <v>8.51</v>
      </c>
      <c r="AW4" s="202">
        <v>8.43</v>
      </c>
      <c r="AX4" s="202">
        <v>0</v>
      </c>
      <c r="AY4" s="202">
        <v>0</v>
      </c>
      <c r="AZ4" s="202">
        <v>0</v>
      </c>
      <c r="BA4" s="202">
        <v>0.42</v>
      </c>
      <c r="BB4" s="202">
        <v>0</v>
      </c>
      <c r="BC4" s="8">
        <f t="shared" ref="BC4:BC67" si="19">SUM(AW4:BB4)</f>
        <v>8.85</v>
      </c>
      <c r="BD4" s="202">
        <v>8.43</v>
      </c>
      <c r="BE4" s="202">
        <v>0</v>
      </c>
      <c r="BF4" s="202">
        <v>0</v>
      </c>
      <c r="BG4" s="202">
        <v>0</v>
      </c>
      <c r="BH4" s="202">
        <v>0.42</v>
      </c>
      <c r="BI4" s="202">
        <v>0</v>
      </c>
      <c r="BJ4" s="8">
        <f t="shared" ref="BJ4:BJ67" si="20">SUM(BD4:BI4)</f>
        <v>8.85</v>
      </c>
      <c r="BL4" s="8">
        <f t="shared" ref="BL4:BL67" si="21">AT4</f>
        <v>8.51</v>
      </c>
      <c r="BM4" s="8">
        <f t="shared" ref="BM4:BM67" si="22">AU4</f>
        <v>8.51</v>
      </c>
      <c r="BN4" s="8">
        <f t="shared" ref="BN4:BN67" si="23">BC4</f>
        <v>8.85</v>
      </c>
      <c r="BO4" s="8">
        <f t="shared" ref="BO4:BO67" si="24">BJ4</f>
        <v>8.85</v>
      </c>
      <c r="BP4" s="139">
        <f t="shared" ref="BP4:BP67" si="25">BL4-BN4</f>
        <v>-0.33999999999999986</v>
      </c>
      <c r="BQ4" s="139">
        <f t="shared" ref="BQ4:BQ67" si="26">BM4-BO4</f>
        <v>-0.33999999999999986</v>
      </c>
    </row>
    <row r="5" spans="1:69">
      <c r="A5" s="8" t="s">
        <v>47</v>
      </c>
      <c r="B5" s="15">
        <f>'[3]08'!B7</f>
        <v>320</v>
      </c>
      <c r="C5" s="16">
        <f>'[3]08'!C7</f>
        <v>0</v>
      </c>
      <c r="D5" s="16">
        <f>'[3]08'!D7</f>
        <v>0</v>
      </c>
      <c r="E5" s="16">
        <f>'[3]08'!E7</f>
        <v>0</v>
      </c>
      <c r="F5" s="16">
        <f>'[3]08'!F7</f>
        <v>640</v>
      </c>
      <c r="G5" s="16">
        <f>'[3]08'!G7</f>
        <v>0</v>
      </c>
      <c r="H5" s="17">
        <f t="shared" ref="H5:H68" si="27">SUM(B5:G5)</f>
        <v>960</v>
      </c>
      <c r="I5" s="15">
        <f>'[3]08'!J7</f>
        <v>320</v>
      </c>
      <c r="J5" s="16">
        <f>'[3]08'!K7</f>
        <v>0</v>
      </c>
      <c r="K5" s="16">
        <f>'[3]08'!L7</f>
        <v>0</v>
      </c>
      <c r="L5" s="16">
        <f>'[3]08'!M7</f>
        <v>0</v>
      </c>
      <c r="M5" s="16">
        <f>'[3]08'!N7</f>
        <v>151</v>
      </c>
      <c r="N5" s="16">
        <f>'[3]08'!O7</f>
        <v>0</v>
      </c>
      <c r="O5" s="17">
        <f t="shared" ref="O5:O68" si="28">SUM(I5:N5)</f>
        <v>471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151</v>
      </c>
      <c r="V5" s="16">
        <f t="shared" si="0"/>
        <v>0</v>
      </c>
      <c r="W5" s="17">
        <f t="shared" ref="W5:W68" si="30">SUM(Q5:V5)</f>
        <v>471</v>
      </c>
      <c r="X5" s="8">
        <f t="shared" si="4"/>
        <v>8.43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8.43</v>
      </c>
      <c r="AE5" s="8">
        <f t="shared" si="11"/>
        <v>8.43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8.43</v>
      </c>
      <c r="AL5" s="8">
        <f t="shared" si="3"/>
        <v>303.14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151</v>
      </c>
      <c r="AQ5" s="8">
        <f t="shared" si="3"/>
        <v>0</v>
      </c>
      <c r="AR5" s="8">
        <f t="shared" si="18"/>
        <v>454.14</v>
      </c>
      <c r="AT5" s="8">
        <v>8.51</v>
      </c>
      <c r="AU5" s="8">
        <v>8.51</v>
      </c>
      <c r="AW5" s="202">
        <v>8.43</v>
      </c>
      <c r="AX5" s="202">
        <v>0</v>
      </c>
      <c r="AY5" s="202">
        <v>0</v>
      </c>
      <c r="AZ5" s="202">
        <v>0</v>
      </c>
      <c r="BA5" s="202">
        <v>0</v>
      </c>
      <c r="BB5" s="202">
        <v>0</v>
      </c>
      <c r="BC5" s="8">
        <f t="shared" si="19"/>
        <v>8.43</v>
      </c>
      <c r="BD5" s="202">
        <v>8.43</v>
      </c>
      <c r="BE5" s="202">
        <v>0</v>
      </c>
      <c r="BF5" s="202">
        <v>0</v>
      </c>
      <c r="BG5" s="202">
        <v>0</v>
      </c>
      <c r="BH5" s="202">
        <v>0</v>
      </c>
      <c r="BI5" s="202">
        <v>0</v>
      </c>
      <c r="BJ5" s="8">
        <f t="shared" si="20"/>
        <v>8.43</v>
      </c>
      <c r="BL5" s="8">
        <f t="shared" si="21"/>
        <v>8.51</v>
      </c>
      <c r="BM5" s="8">
        <f t="shared" si="22"/>
        <v>8.51</v>
      </c>
      <c r="BN5" s="8">
        <f t="shared" si="23"/>
        <v>8.43</v>
      </c>
      <c r="BO5" s="8">
        <f t="shared" si="24"/>
        <v>8.43</v>
      </c>
      <c r="BP5" s="139">
        <f t="shared" si="25"/>
        <v>8.0000000000000071E-2</v>
      </c>
      <c r="BQ5" s="139">
        <f t="shared" si="26"/>
        <v>8.0000000000000071E-2</v>
      </c>
    </row>
    <row r="6" spans="1:69">
      <c r="A6" s="8" t="s">
        <v>48</v>
      </c>
      <c r="B6" s="15">
        <f>'[3]08'!B8</f>
        <v>320</v>
      </c>
      <c r="C6" s="16">
        <f>'[3]08'!C8</f>
        <v>0</v>
      </c>
      <c r="D6" s="16">
        <f>'[3]08'!D8</f>
        <v>0</v>
      </c>
      <c r="E6" s="16">
        <f>'[3]08'!E8</f>
        <v>0</v>
      </c>
      <c r="F6" s="16">
        <f>'[3]08'!F8</f>
        <v>640</v>
      </c>
      <c r="G6" s="16">
        <f>'[3]08'!G8</f>
        <v>0</v>
      </c>
      <c r="H6" s="17">
        <f t="shared" si="27"/>
        <v>960</v>
      </c>
      <c r="I6" s="15">
        <f>'[3]08'!J8</f>
        <v>320</v>
      </c>
      <c r="J6" s="16">
        <f>'[3]08'!K8</f>
        <v>0</v>
      </c>
      <c r="K6" s="16">
        <f>'[3]08'!L8</f>
        <v>0</v>
      </c>
      <c r="L6" s="16">
        <f>'[3]08'!M8</f>
        <v>0</v>
      </c>
      <c r="M6" s="16">
        <f>'[3]08'!N8</f>
        <v>151</v>
      </c>
      <c r="N6" s="16">
        <f>'[3]08'!O8</f>
        <v>0</v>
      </c>
      <c r="O6" s="17">
        <f t="shared" si="28"/>
        <v>471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151</v>
      </c>
      <c r="V6" s="16">
        <f t="shared" si="0"/>
        <v>0</v>
      </c>
      <c r="W6" s="17">
        <f t="shared" si="30"/>
        <v>471</v>
      </c>
      <c r="X6" s="8">
        <f t="shared" si="4"/>
        <v>8.43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8.43</v>
      </c>
      <c r="AE6" s="8">
        <f t="shared" si="11"/>
        <v>8.43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8.43</v>
      </c>
      <c r="AL6" s="8">
        <f t="shared" si="3"/>
        <v>303.14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151</v>
      </c>
      <c r="AQ6" s="8">
        <f t="shared" si="3"/>
        <v>0</v>
      </c>
      <c r="AR6" s="8">
        <f t="shared" si="18"/>
        <v>454.14</v>
      </c>
      <c r="AT6" s="8">
        <v>8.51</v>
      </c>
      <c r="AU6" s="8">
        <v>8.51</v>
      </c>
      <c r="AW6" s="202">
        <v>8.43</v>
      </c>
      <c r="AX6" s="202">
        <v>0</v>
      </c>
      <c r="AY6" s="202">
        <v>0</v>
      </c>
      <c r="AZ6" s="202">
        <v>0</v>
      </c>
      <c r="BA6" s="202">
        <v>0</v>
      </c>
      <c r="BB6" s="202">
        <v>0</v>
      </c>
      <c r="BC6" s="8">
        <f t="shared" si="19"/>
        <v>8.43</v>
      </c>
      <c r="BD6" s="202">
        <v>8.43</v>
      </c>
      <c r="BE6" s="202">
        <v>0</v>
      </c>
      <c r="BF6" s="202">
        <v>0</v>
      </c>
      <c r="BG6" s="202">
        <v>0</v>
      </c>
      <c r="BH6" s="202">
        <v>0</v>
      </c>
      <c r="BI6" s="202">
        <v>0</v>
      </c>
      <c r="BJ6" s="8">
        <f t="shared" si="20"/>
        <v>8.43</v>
      </c>
      <c r="BL6" s="8">
        <f t="shared" si="21"/>
        <v>8.51</v>
      </c>
      <c r="BM6" s="8">
        <f t="shared" si="22"/>
        <v>8.51</v>
      </c>
      <c r="BN6" s="8">
        <f t="shared" si="23"/>
        <v>8.43</v>
      </c>
      <c r="BO6" s="8">
        <f t="shared" si="24"/>
        <v>8.43</v>
      </c>
      <c r="BP6" s="139">
        <f t="shared" si="25"/>
        <v>8.0000000000000071E-2</v>
      </c>
      <c r="BQ6" s="139">
        <f t="shared" si="26"/>
        <v>8.0000000000000071E-2</v>
      </c>
    </row>
    <row r="7" spans="1:69">
      <c r="A7" s="8" t="s">
        <v>49</v>
      </c>
      <c r="B7" s="15">
        <f>'[3]08'!B9</f>
        <v>320</v>
      </c>
      <c r="C7" s="16">
        <f>'[3]08'!C9</f>
        <v>0</v>
      </c>
      <c r="D7" s="16">
        <f>'[3]08'!D9</f>
        <v>0</v>
      </c>
      <c r="E7" s="16">
        <f>'[3]08'!E9</f>
        <v>0</v>
      </c>
      <c r="F7" s="16">
        <f>'[3]08'!F9</f>
        <v>640</v>
      </c>
      <c r="G7" s="16">
        <f>'[3]08'!G9</f>
        <v>0</v>
      </c>
      <c r="H7" s="17">
        <f t="shared" si="27"/>
        <v>960</v>
      </c>
      <c r="I7" s="15">
        <f>'[3]08'!J9</f>
        <v>320</v>
      </c>
      <c r="J7" s="16">
        <f>'[3]08'!K9</f>
        <v>0</v>
      </c>
      <c r="K7" s="16">
        <f>'[3]08'!L9</f>
        <v>0</v>
      </c>
      <c r="L7" s="16">
        <f>'[3]08'!M9</f>
        <v>0</v>
      </c>
      <c r="M7" s="16">
        <f>'[3]08'!N9</f>
        <v>151</v>
      </c>
      <c r="N7" s="16">
        <f>'[3]08'!O9</f>
        <v>0</v>
      </c>
      <c r="O7" s="17">
        <f t="shared" si="28"/>
        <v>471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151</v>
      </c>
      <c r="V7" s="16">
        <f t="shared" si="0"/>
        <v>0</v>
      </c>
      <c r="W7" s="17">
        <f t="shared" si="30"/>
        <v>471</v>
      </c>
      <c r="X7" s="8">
        <f t="shared" si="4"/>
        <v>8.1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8.1</v>
      </c>
      <c r="AE7" s="8">
        <f t="shared" si="11"/>
        <v>8.1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8.1</v>
      </c>
      <c r="AL7" s="8">
        <f t="shared" si="3"/>
        <v>303.79999999999995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151</v>
      </c>
      <c r="AQ7" s="8">
        <f t="shared" si="3"/>
        <v>0</v>
      </c>
      <c r="AR7" s="8">
        <f t="shared" si="18"/>
        <v>454.79999999999995</v>
      </c>
      <c r="AT7" s="8">
        <v>8.1999999999999993</v>
      </c>
      <c r="AU7" s="8">
        <v>8.1999999999999993</v>
      </c>
      <c r="AW7" s="202">
        <v>8.1</v>
      </c>
      <c r="AX7" s="202">
        <v>0</v>
      </c>
      <c r="AY7" s="202">
        <v>0</v>
      </c>
      <c r="AZ7" s="202">
        <v>0</v>
      </c>
      <c r="BA7" s="202">
        <v>0</v>
      </c>
      <c r="BB7" s="202">
        <v>0</v>
      </c>
      <c r="BC7" s="8">
        <f t="shared" si="19"/>
        <v>8.1</v>
      </c>
      <c r="BD7" s="202">
        <v>8.1</v>
      </c>
      <c r="BE7" s="202">
        <v>0</v>
      </c>
      <c r="BF7" s="202">
        <v>0</v>
      </c>
      <c r="BG7" s="202">
        <v>0</v>
      </c>
      <c r="BH7" s="202">
        <v>0</v>
      </c>
      <c r="BI7" s="202">
        <v>0</v>
      </c>
      <c r="BJ7" s="8">
        <f t="shared" si="20"/>
        <v>8.1</v>
      </c>
      <c r="BL7" s="8">
        <f t="shared" si="21"/>
        <v>8.1999999999999993</v>
      </c>
      <c r="BM7" s="8">
        <f t="shared" si="22"/>
        <v>8.1999999999999993</v>
      </c>
      <c r="BN7" s="8">
        <f t="shared" si="23"/>
        <v>8.1</v>
      </c>
      <c r="BO7" s="8">
        <f t="shared" si="24"/>
        <v>8.1</v>
      </c>
      <c r="BP7" s="139">
        <f t="shared" si="25"/>
        <v>9.9999999999999645E-2</v>
      </c>
      <c r="BQ7" s="139">
        <f t="shared" si="26"/>
        <v>9.9999999999999645E-2</v>
      </c>
    </row>
    <row r="8" spans="1:69">
      <c r="A8" s="8" t="s">
        <v>50</v>
      </c>
      <c r="B8" s="15">
        <f>'[3]08'!B10</f>
        <v>320</v>
      </c>
      <c r="C8" s="16">
        <f>'[3]08'!C10</f>
        <v>0</v>
      </c>
      <c r="D8" s="16">
        <f>'[3]08'!D10</f>
        <v>0</v>
      </c>
      <c r="E8" s="16">
        <f>'[3]08'!E10</f>
        <v>0</v>
      </c>
      <c r="F8" s="16">
        <f>'[3]08'!F10</f>
        <v>640</v>
      </c>
      <c r="G8" s="16">
        <f>'[3]08'!G10</f>
        <v>0</v>
      </c>
      <c r="H8" s="17">
        <f t="shared" si="27"/>
        <v>960</v>
      </c>
      <c r="I8" s="15">
        <f>'[3]08'!J10</f>
        <v>320</v>
      </c>
      <c r="J8" s="16">
        <f>'[3]08'!K10</f>
        <v>0</v>
      </c>
      <c r="K8" s="16">
        <f>'[3]08'!L10</f>
        <v>0</v>
      </c>
      <c r="L8" s="16">
        <f>'[3]08'!M10</f>
        <v>0</v>
      </c>
      <c r="M8" s="16">
        <f>'[3]08'!N10</f>
        <v>151</v>
      </c>
      <c r="N8" s="16">
        <f>'[3]08'!O10</f>
        <v>0</v>
      </c>
      <c r="O8" s="17">
        <f t="shared" si="28"/>
        <v>471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151</v>
      </c>
      <c r="V8" s="16">
        <f t="shared" si="0"/>
        <v>0</v>
      </c>
      <c r="W8" s="17">
        <f t="shared" si="30"/>
        <v>471</v>
      </c>
      <c r="X8" s="8">
        <f t="shared" si="4"/>
        <v>7.83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7.83</v>
      </c>
      <c r="AE8" s="8">
        <f t="shared" si="11"/>
        <v>7.83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7.83</v>
      </c>
      <c r="AL8" s="8">
        <f t="shared" si="3"/>
        <v>304.34000000000003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151</v>
      </c>
      <c r="AQ8" s="8">
        <f t="shared" si="3"/>
        <v>0</v>
      </c>
      <c r="AR8" s="8">
        <f t="shared" si="18"/>
        <v>455.34000000000003</v>
      </c>
      <c r="AT8" s="8">
        <v>7.93</v>
      </c>
      <c r="AU8" s="8">
        <v>7.93</v>
      </c>
      <c r="AW8" s="202">
        <v>7.83</v>
      </c>
      <c r="AX8" s="202">
        <v>0</v>
      </c>
      <c r="AY8" s="202">
        <v>0</v>
      </c>
      <c r="AZ8" s="202">
        <v>0</v>
      </c>
      <c r="BA8" s="202">
        <v>0</v>
      </c>
      <c r="BB8" s="202">
        <v>0</v>
      </c>
      <c r="BC8" s="8">
        <f t="shared" si="19"/>
        <v>7.83</v>
      </c>
      <c r="BD8" s="202">
        <v>7.83</v>
      </c>
      <c r="BE8" s="202">
        <v>0</v>
      </c>
      <c r="BF8" s="202">
        <v>0</v>
      </c>
      <c r="BG8" s="202">
        <v>0</v>
      </c>
      <c r="BH8" s="202">
        <v>0</v>
      </c>
      <c r="BI8" s="202">
        <v>0</v>
      </c>
      <c r="BJ8" s="8">
        <f t="shared" si="20"/>
        <v>7.83</v>
      </c>
      <c r="BL8" s="8">
        <f t="shared" si="21"/>
        <v>7.93</v>
      </c>
      <c r="BM8" s="8">
        <f t="shared" si="22"/>
        <v>7.93</v>
      </c>
      <c r="BN8" s="8">
        <f t="shared" si="23"/>
        <v>7.83</v>
      </c>
      <c r="BO8" s="8">
        <f t="shared" si="24"/>
        <v>7.83</v>
      </c>
      <c r="BP8" s="139">
        <f t="shared" si="25"/>
        <v>9.9999999999999645E-2</v>
      </c>
      <c r="BQ8" s="139">
        <f t="shared" si="26"/>
        <v>9.9999999999999645E-2</v>
      </c>
    </row>
    <row r="9" spans="1:69">
      <c r="A9" s="8" t="s">
        <v>51</v>
      </c>
      <c r="B9" s="15">
        <f>'[3]08'!B11</f>
        <v>320</v>
      </c>
      <c r="C9" s="16">
        <f>'[3]08'!C11</f>
        <v>0</v>
      </c>
      <c r="D9" s="16">
        <f>'[3]08'!D11</f>
        <v>0</v>
      </c>
      <c r="E9" s="16">
        <f>'[3]08'!E11</f>
        <v>0</v>
      </c>
      <c r="F9" s="16">
        <f>'[3]08'!F11</f>
        <v>640</v>
      </c>
      <c r="G9" s="16">
        <f>'[3]08'!G11</f>
        <v>0</v>
      </c>
      <c r="H9" s="17">
        <f t="shared" si="27"/>
        <v>960</v>
      </c>
      <c r="I9" s="15">
        <f>'[3]08'!J11</f>
        <v>320</v>
      </c>
      <c r="J9" s="16">
        <f>'[3]08'!K11</f>
        <v>0</v>
      </c>
      <c r="K9" s="16">
        <f>'[3]08'!L11</f>
        <v>0</v>
      </c>
      <c r="L9" s="16">
        <f>'[3]08'!M11</f>
        <v>0</v>
      </c>
      <c r="M9" s="16">
        <f>'[3]08'!N11</f>
        <v>151</v>
      </c>
      <c r="N9" s="16">
        <f>'[3]08'!O11</f>
        <v>0</v>
      </c>
      <c r="O9" s="17">
        <f t="shared" si="28"/>
        <v>471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151</v>
      </c>
      <c r="V9" s="16">
        <f t="shared" si="0"/>
        <v>0</v>
      </c>
      <c r="W9" s="17">
        <f t="shared" si="30"/>
        <v>471</v>
      </c>
      <c r="X9" s="8">
        <f t="shared" si="4"/>
        <v>6.28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6.28</v>
      </c>
      <c r="AE9" s="8">
        <f t="shared" si="11"/>
        <v>6.28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6.28</v>
      </c>
      <c r="AL9" s="8">
        <f t="shared" si="3"/>
        <v>307.44000000000005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151</v>
      </c>
      <c r="AQ9" s="8">
        <f t="shared" si="3"/>
        <v>0</v>
      </c>
      <c r="AR9" s="8">
        <f t="shared" si="18"/>
        <v>458.44000000000005</v>
      </c>
      <c r="AT9" s="8">
        <v>6.44</v>
      </c>
      <c r="AU9" s="8">
        <v>6.44</v>
      </c>
      <c r="AW9" s="202">
        <v>6.28</v>
      </c>
      <c r="AX9" s="202">
        <v>0</v>
      </c>
      <c r="AY9" s="202">
        <v>0</v>
      </c>
      <c r="AZ9" s="202">
        <v>0</v>
      </c>
      <c r="BA9" s="202">
        <v>0</v>
      </c>
      <c r="BB9" s="202">
        <v>0</v>
      </c>
      <c r="BC9" s="8">
        <f t="shared" si="19"/>
        <v>6.28</v>
      </c>
      <c r="BD9" s="202">
        <v>6.28</v>
      </c>
      <c r="BE9" s="202">
        <v>0</v>
      </c>
      <c r="BF9" s="202">
        <v>0</v>
      </c>
      <c r="BG9" s="202">
        <v>0</v>
      </c>
      <c r="BH9" s="202">
        <v>0</v>
      </c>
      <c r="BI9" s="202">
        <v>0</v>
      </c>
      <c r="BJ9" s="8">
        <f t="shared" si="20"/>
        <v>6.28</v>
      </c>
      <c r="BL9" s="8">
        <f t="shared" si="21"/>
        <v>6.44</v>
      </c>
      <c r="BM9" s="8">
        <f t="shared" si="22"/>
        <v>6.44</v>
      </c>
      <c r="BN9" s="8">
        <f t="shared" si="23"/>
        <v>6.28</v>
      </c>
      <c r="BO9" s="8">
        <f t="shared" si="24"/>
        <v>6.28</v>
      </c>
      <c r="BP9" s="139">
        <f t="shared" si="25"/>
        <v>0.16000000000000014</v>
      </c>
      <c r="BQ9" s="139">
        <f t="shared" si="26"/>
        <v>0.16000000000000014</v>
      </c>
    </row>
    <row r="10" spans="1:69">
      <c r="A10" s="8" t="s">
        <v>52</v>
      </c>
      <c r="B10" s="15">
        <f>'[3]08'!B12</f>
        <v>320</v>
      </c>
      <c r="C10" s="16">
        <f>'[3]08'!C12</f>
        <v>0</v>
      </c>
      <c r="D10" s="16">
        <f>'[3]08'!D12</f>
        <v>0</v>
      </c>
      <c r="E10" s="16">
        <f>'[3]08'!E12</f>
        <v>0</v>
      </c>
      <c r="F10" s="16">
        <f>'[3]08'!F12</f>
        <v>640</v>
      </c>
      <c r="G10" s="16">
        <f>'[3]08'!G12</f>
        <v>0</v>
      </c>
      <c r="H10" s="17">
        <f t="shared" si="27"/>
        <v>960</v>
      </c>
      <c r="I10" s="15">
        <f>'[3]08'!J12</f>
        <v>320</v>
      </c>
      <c r="J10" s="16">
        <f>'[3]08'!K12</f>
        <v>0</v>
      </c>
      <c r="K10" s="16">
        <f>'[3]08'!L12</f>
        <v>0</v>
      </c>
      <c r="L10" s="16">
        <f>'[3]08'!M12</f>
        <v>0</v>
      </c>
      <c r="M10" s="16">
        <f>'[3]08'!N12</f>
        <v>151</v>
      </c>
      <c r="N10" s="16">
        <f>'[3]08'!O12</f>
        <v>0</v>
      </c>
      <c r="O10" s="17">
        <f t="shared" si="28"/>
        <v>471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151</v>
      </c>
      <c r="V10" s="16">
        <f t="shared" si="0"/>
        <v>0</v>
      </c>
      <c r="W10" s="17">
        <f t="shared" si="30"/>
        <v>471</v>
      </c>
      <c r="X10" s="8">
        <f t="shared" si="4"/>
        <v>6.28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6.28</v>
      </c>
      <c r="AE10" s="8">
        <f t="shared" si="11"/>
        <v>6.28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6.28</v>
      </c>
      <c r="AL10" s="8">
        <f t="shared" si="3"/>
        <v>307.44000000000005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151</v>
      </c>
      <c r="AQ10" s="8">
        <f t="shared" si="3"/>
        <v>0</v>
      </c>
      <c r="AR10" s="8">
        <f t="shared" si="18"/>
        <v>458.44000000000005</v>
      </c>
      <c r="AT10" s="8">
        <v>6.44</v>
      </c>
      <c r="AU10" s="8">
        <v>6.44</v>
      </c>
      <c r="AW10" s="202">
        <v>6.28</v>
      </c>
      <c r="AX10" s="202">
        <v>0</v>
      </c>
      <c r="AY10" s="202">
        <v>0</v>
      </c>
      <c r="AZ10" s="202">
        <v>0</v>
      </c>
      <c r="BA10" s="202">
        <v>0</v>
      </c>
      <c r="BB10" s="202">
        <v>0</v>
      </c>
      <c r="BC10" s="8">
        <f t="shared" si="19"/>
        <v>6.28</v>
      </c>
      <c r="BD10" s="202">
        <v>6.28</v>
      </c>
      <c r="BE10" s="202">
        <v>0</v>
      </c>
      <c r="BF10" s="202">
        <v>0</v>
      </c>
      <c r="BG10" s="202">
        <v>0</v>
      </c>
      <c r="BH10" s="202">
        <v>0</v>
      </c>
      <c r="BI10" s="202">
        <v>0</v>
      </c>
      <c r="BJ10" s="8">
        <f t="shared" si="20"/>
        <v>6.28</v>
      </c>
      <c r="BL10" s="8">
        <f t="shared" si="21"/>
        <v>6.44</v>
      </c>
      <c r="BM10" s="8">
        <f t="shared" si="22"/>
        <v>6.44</v>
      </c>
      <c r="BN10" s="8">
        <f t="shared" si="23"/>
        <v>6.28</v>
      </c>
      <c r="BO10" s="8">
        <f t="shared" si="24"/>
        <v>6.28</v>
      </c>
      <c r="BP10" s="139">
        <f t="shared" si="25"/>
        <v>0.16000000000000014</v>
      </c>
      <c r="BQ10" s="139">
        <f t="shared" si="26"/>
        <v>0.16000000000000014</v>
      </c>
    </row>
    <row r="11" spans="1:69">
      <c r="A11" s="8" t="s">
        <v>53</v>
      </c>
      <c r="B11" s="15">
        <f>'[3]08'!B13</f>
        <v>320</v>
      </c>
      <c r="C11" s="16">
        <f>'[3]08'!C13</f>
        <v>0</v>
      </c>
      <c r="D11" s="16">
        <f>'[3]08'!D13</f>
        <v>0</v>
      </c>
      <c r="E11" s="16">
        <f>'[3]08'!E13</f>
        <v>0</v>
      </c>
      <c r="F11" s="16">
        <f>'[3]08'!F13</f>
        <v>640</v>
      </c>
      <c r="G11" s="16">
        <f>'[3]08'!G13</f>
        <v>0</v>
      </c>
      <c r="H11" s="17">
        <f t="shared" si="27"/>
        <v>960</v>
      </c>
      <c r="I11" s="15">
        <f>'[3]08'!J13</f>
        <v>320</v>
      </c>
      <c r="J11" s="16">
        <f>'[3]08'!K13</f>
        <v>0</v>
      </c>
      <c r="K11" s="16">
        <f>'[3]08'!L13</f>
        <v>0</v>
      </c>
      <c r="L11" s="16">
        <f>'[3]08'!M13</f>
        <v>0</v>
      </c>
      <c r="M11" s="16">
        <f>'[3]08'!N13</f>
        <v>151</v>
      </c>
      <c r="N11" s="16">
        <f>'[3]08'!O13</f>
        <v>0</v>
      </c>
      <c r="O11" s="17">
        <f t="shared" si="28"/>
        <v>471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151</v>
      </c>
      <c r="V11" s="16">
        <f t="shared" si="0"/>
        <v>0</v>
      </c>
      <c r="W11" s="17">
        <f t="shared" si="30"/>
        <v>471</v>
      </c>
      <c r="X11" s="8">
        <f t="shared" si="4"/>
        <v>26.37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26.37</v>
      </c>
      <c r="AE11" s="8">
        <f t="shared" si="11"/>
        <v>26.37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26.37</v>
      </c>
      <c r="AL11" s="8">
        <f t="shared" si="3"/>
        <v>267.26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151</v>
      </c>
      <c r="AQ11" s="8">
        <f t="shared" si="3"/>
        <v>0</v>
      </c>
      <c r="AR11" s="8">
        <f t="shared" si="18"/>
        <v>418.26</v>
      </c>
      <c r="AT11" s="8">
        <v>6.44</v>
      </c>
      <c r="AU11" s="8">
        <v>6.44</v>
      </c>
      <c r="AW11" s="202">
        <v>26.37</v>
      </c>
      <c r="AX11" s="202">
        <v>0</v>
      </c>
      <c r="AY11" s="202">
        <v>0</v>
      </c>
      <c r="AZ11" s="202">
        <v>0</v>
      </c>
      <c r="BA11" s="202">
        <v>0</v>
      </c>
      <c r="BB11" s="202">
        <v>0</v>
      </c>
      <c r="BC11" s="8">
        <f t="shared" si="19"/>
        <v>26.37</v>
      </c>
      <c r="BD11" s="202">
        <v>26.37</v>
      </c>
      <c r="BE11" s="202">
        <v>0</v>
      </c>
      <c r="BF11" s="202">
        <v>0</v>
      </c>
      <c r="BG11" s="202">
        <v>0</v>
      </c>
      <c r="BH11" s="202">
        <v>0</v>
      </c>
      <c r="BI11" s="202">
        <v>0</v>
      </c>
      <c r="BJ11" s="8">
        <f t="shared" si="20"/>
        <v>26.37</v>
      </c>
      <c r="BL11" s="8">
        <f t="shared" si="21"/>
        <v>6.44</v>
      </c>
      <c r="BM11" s="8">
        <f t="shared" si="22"/>
        <v>6.44</v>
      </c>
      <c r="BN11" s="8">
        <f t="shared" si="23"/>
        <v>26.37</v>
      </c>
      <c r="BO11" s="8">
        <f t="shared" si="24"/>
        <v>26.37</v>
      </c>
      <c r="BP11" s="139">
        <f t="shared" si="25"/>
        <v>-19.93</v>
      </c>
      <c r="BQ11" s="139">
        <f t="shared" si="26"/>
        <v>-19.93</v>
      </c>
    </row>
    <row r="12" spans="1:69">
      <c r="A12" s="8" t="s">
        <v>54</v>
      </c>
      <c r="B12" s="15">
        <f>'[3]08'!B14</f>
        <v>320</v>
      </c>
      <c r="C12" s="16">
        <f>'[3]08'!C14</f>
        <v>0</v>
      </c>
      <c r="D12" s="16">
        <f>'[3]08'!D14</f>
        <v>0</v>
      </c>
      <c r="E12" s="16">
        <f>'[3]08'!E14</f>
        <v>0</v>
      </c>
      <c r="F12" s="16">
        <f>'[3]08'!F14</f>
        <v>640</v>
      </c>
      <c r="G12" s="16">
        <f>'[3]08'!G14</f>
        <v>0</v>
      </c>
      <c r="H12" s="17">
        <f t="shared" si="27"/>
        <v>960</v>
      </c>
      <c r="I12" s="15">
        <f>'[3]08'!J14</f>
        <v>320</v>
      </c>
      <c r="J12" s="16">
        <f>'[3]08'!K14</f>
        <v>0</v>
      </c>
      <c r="K12" s="16">
        <f>'[3]08'!L14</f>
        <v>0</v>
      </c>
      <c r="L12" s="16">
        <f>'[3]08'!M14</f>
        <v>0</v>
      </c>
      <c r="M12" s="16">
        <f>'[3]08'!N14</f>
        <v>151</v>
      </c>
      <c r="N12" s="16">
        <f>'[3]08'!O14</f>
        <v>0</v>
      </c>
      <c r="O12" s="17">
        <f t="shared" si="28"/>
        <v>471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151</v>
      </c>
      <c r="V12" s="16">
        <f t="shared" si="0"/>
        <v>0</v>
      </c>
      <c r="W12" s="17">
        <f t="shared" si="30"/>
        <v>471</v>
      </c>
      <c r="X12" s="8">
        <f t="shared" si="4"/>
        <v>26.37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26.37</v>
      </c>
      <c r="AE12" s="8">
        <f t="shared" si="11"/>
        <v>26.37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26.37</v>
      </c>
      <c r="AL12" s="8">
        <f t="shared" si="3"/>
        <v>267.26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151</v>
      </c>
      <c r="AQ12" s="8">
        <f t="shared" si="3"/>
        <v>0</v>
      </c>
      <c r="AR12" s="8">
        <f t="shared" si="18"/>
        <v>418.26</v>
      </c>
      <c r="AT12" s="8">
        <v>6.44</v>
      </c>
      <c r="AU12" s="8">
        <v>6.44</v>
      </c>
      <c r="AW12" s="202">
        <v>26.37</v>
      </c>
      <c r="AX12" s="202">
        <v>0</v>
      </c>
      <c r="AY12" s="202">
        <v>0</v>
      </c>
      <c r="AZ12" s="202">
        <v>0</v>
      </c>
      <c r="BA12" s="202">
        <v>0</v>
      </c>
      <c r="BB12" s="202">
        <v>0</v>
      </c>
      <c r="BC12" s="8">
        <f t="shared" si="19"/>
        <v>26.37</v>
      </c>
      <c r="BD12" s="202">
        <v>26.37</v>
      </c>
      <c r="BE12" s="202">
        <v>0</v>
      </c>
      <c r="BF12" s="202">
        <v>0</v>
      </c>
      <c r="BG12" s="202">
        <v>0</v>
      </c>
      <c r="BH12" s="202">
        <v>0</v>
      </c>
      <c r="BI12" s="202">
        <v>0</v>
      </c>
      <c r="BJ12" s="8">
        <f t="shared" si="20"/>
        <v>26.37</v>
      </c>
      <c r="BL12" s="8">
        <f t="shared" si="21"/>
        <v>6.44</v>
      </c>
      <c r="BM12" s="8">
        <f t="shared" si="22"/>
        <v>6.44</v>
      </c>
      <c r="BN12" s="8">
        <f t="shared" si="23"/>
        <v>26.37</v>
      </c>
      <c r="BO12" s="8">
        <f t="shared" si="24"/>
        <v>26.37</v>
      </c>
      <c r="BP12" s="139">
        <f t="shared" si="25"/>
        <v>-19.93</v>
      </c>
      <c r="BQ12" s="139">
        <f t="shared" si="26"/>
        <v>-19.93</v>
      </c>
    </row>
    <row r="13" spans="1:69">
      <c r="A13" s="8" t="s">
        <v>55</v>
      </c>
      <c r="B13" s="15">
        <f>'[3]08'!B15</f>
        <v>320</v>
      </c>
      <c r="C13" s="16">
        <f>'[3]08'!C15</f>
        <v>0</v>
      </c>
      <c r="D13" s="16">
        <f>'[3]08'!D15</f>
        <v>0</v>
      </c>
      <c r="E13" s="16">
        <f>'[3]08'!E15</f>
        <v>0</v>
      </c>
      <c r="F13" s="16">
        <f>'[3]08'!F15</f>
        <v>640</v>
      </c>
      <c r="G13" s="16">
        <f>'[3]08'!G15</f>
        <v>0</v>
      </c>
      <c r="H13" s="17">
        <f t="shared" si="27"/>
        <v>960</v>
      </c>
      <c r="I13" s="15">
        <f>'[3]08'!J15</f>
        <v>320</v>
      </c>
      <c r="J13" s="16">
        <f>'[3]08'!K15</f>
        <v>0</v>
      </c>
      <c r="K13" s="16">
        <f>'[3]08'!L15</f>
        <v>0</v>
      </c>
      <c r="L13" s="16">
        <f>'[3]08'!M15</f>
        <v>0</v>
      </c>
      <c r="M13" s="16">
        <f>'[3]08'!N15</f>
        <v>151</v>
      </c>
      <c r="N13" s="16">
        <f>'[3]08'!O15</f>
        <v>0</v>
      </c>
      <c r="O13" s="17">
        <f t="shared" si="28"/>
        <v>471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151</v>
      </c>
      <c r="V13" s="16">
        <f t="shared" si="0"/>
        <v>0</v>
      </c>
      <c r="W13" s="17">
        <f t="shared" si="30"/>
        <v>471</v>
      </c>
      <c r="X13" s="8">
        <f t="shared" si="4"/>
        <v>26.37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26.37</v>
      </c>
      <c r="AE13" s="8">
        <f t="shared" si="11"/>
        <v>26.37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26.37</v>
      </c>
      <c r="AL13" s="8">
        <f t="shared" si="3"/>
        <v>267.26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151</v>
      </c>
      <c r="AQ13" s="8">
        <f t="shared" si="3"/>
        <v>0</v>
      </c>
      <c r="AR13" s="8">
        <f t="shared" si="18"/>
        <v>418.26</v>
      </c>
      <c r="AT13" s="8">
        <v>6.44</v>
      </c>
      <c r="AU13" s="8">
        <v>6.44</v>
      </c>
      <c r="AW13" s="202">
        <v>26.37</v>
      </c>
      <c r="AX13" s="202">
        <v>0</v>
      </c>
      <c r="AY13" s="202">
        <v>0</v>
      </c>
      <c r="AZ13" s="202">
        <v>0</v>
      </c>
      <c r="BA13" s="202">
        <v>0</v>
      </c>
      <c r="BB13" s="202">
        <v>0</v>
      </c>
      <c r="BC13" s="8">
        <f t="shared" si="19"/>
        <v>26.37</v>
      </c>
      <c r="BD13" s="202">
        <v>26.37</v>
      </c>
      <c r="BE13" s="202">
        <v>0</v>
      </c>
      <c r="BF13" s="202">
        <v>0</v>
      </c>
      <c r="BG13" s="202">
        <v>0</v>
      </c>
      <c r="BH13" s="202">
        <v>0</v>
      </c>
      <c r="BI13" s="202">
        <v>0</v>
      </c>
      <c r="BJ13" s="8">
        <f t="shared" si="20"/>
        <v>26.37</v>
      </c>
      <c r="BL13" s="8">
        <f t="shared" si="21"/>
        <v>6.44</v>
      </c>
      <c r="BM13" s="8">
        <f t="shared" si="22"/>
        <v>6.44</v>
      </c>
      <c r="BN13" s="8">
        <f t="shared" si="23"/>
        <v>26.37</v>
      </c>
      <c r="BO13" s="8">
        <f t="shared" si="24"/>
        <v>26.37</v>
      </c>
      <c r="BP13" s="139">
        <f t="shared" si="25"/>
        <v>-19.93</v>
      </c>
      <c r="BQ13" s="139">
        <f t="shared" si="26"/>
        <v>-19.93</v>
      </c>
    </row>
    <row r="14" spans="1:69">
      <c r="A14" s="8" t="s">
        <v>56</v>
      </c>
      <c r="B14" s="15">
        <f>'[3]08'!B16</f>
        <v>320</v>
      </c>
      <c r="C14" s="16">
        <f>'[3]08'!C16</f>
        <v>0</v>
      </c>
      <c r="D14" s="16">
        <f>'[3]08'!D16</f>
        <v>0</v>
      </c>
      <c r="E14" s="16">
        <f>'[3]08'!E16</f>
        <v>0</v>
      </c>
      <c r="F14" s="16">
        <f>'[3]08'!F16</f>
        <v>640</v>
      </c>
      <c r="G14" s="16">
        <f>'[3]08'!G16</f>
        <v>0</v>
      </c>
      <c r="H14" s="17">
        <f t="shared" si="27"/>
        <v>960</v>
      </c>
      <c r="I14" s="15">
        <f>'[3]08'!J16</f>
        <v>320</v>
      </c>
      <c r="J14" s="16">
        <f>'[3]08'!K16</f>
        <v>0</v>
      </c>
      <c r="K14" s="16">
        <f>'[3]08'!L16</f>
        <v>0</v>
      </c>
      <c r="L14" s="16">
        <f>'[3]08'!M16</f>
        <v>0</v>
      </c>
      <c r="M14" s="16">
        <f>'[3]08'!N16</f>
        <v>151</v>
      </c>
      <c r="N14" s="16">
        <f>'[3]08'!O16</f>
        <v>0</v>
      </c>
      <c r="O14" s="17">
        <f t="shared" si="28"/>
        <v>471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151</v>
      </c>
      <c r="V14" s="16">
        <f t="shared" si="0"/>
        <v>0</v>
      </c>
      <c r="W14" s="17">
        <f t="shared" si="30"/>
        <v>471</v>
      </c>
      <c r="X14" s="8">
        <f t="shared" si="4"/>
        <v>26.37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26.37</v>
      </c>
      <c r="AE14" s="8">
        <f t="shared" si="11"/>
        <v>26.37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26.37</v>
      </c>
      <c r="AL14" s="8">
        <f t="shared" si="3"/>
        <v>267.26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151</v>
      </c>
      <c r="AQ14" s="8">
        <f t="shared" si="3"/>
        <v>0</v>
      </c>
      <c r="AR14" s="8">
        <f t="shared" si="18"/>
        <v>418.26</v>
      </c>
      <c r="AT14" s="8">
        <v>6.44</v>
      </c>
      <c r="AU14" s="8">
        <v>6.44</v>
      </c>
      <c r="AW14" s="202">
        <v>26.37</v>
      </c>
      <c r="AX14" s="202">
        <v>0</v>
      </c>
      <c r="AY14" s="202">
        <v>0</v>
      </c>
      <c r="AZ14" s="202">
        <v>0</v>
      </c>
      <c r="BA14" s="202">
        <v>0</v>
      </c>
      <c r="BB14" s="202">
        <v>0</v>
      </c>
      <c r="BC14" s="8">
        <f t="shared" si="19"/>
        <v>26.37</v>
      </c>
      <c r="BD14" s="202">
        <v>26.37</v>
      </c>
      <c r="BE14" s="202">
        <v>0</v>
      </c>
      <c r="BF14" s="202">
        <v>0</v>
      </c>
      <c r="BG14" s="202">
        <v>0</v>
      </c>
      <c r="BH14" s="202">
        <v>0</v>
      </c>
      <c r="BI14" s="202">
        <v>0</v>
      </c>
      <c r="BJ14" s="8">
        <f t="shared" si="20"/>
        <v>26.37</v>
      </c>
      <c r="BL14" s="8">
        <f t="shared" si="21"/>
        <v>6.44</v>
      </c>
      <c r="BM14" s="8">
        <f t="shared" si="22"/>
        <v>6.44</v>
      </c>
      <c r="BN14" s="8">
        <f t="shared" si="23"/>
        <v>26.37</v>
      </c>
      <c r="BO14" s="8">
        <f t="shared" si="24"/>
        <v>26.37</v>
      </c>
      <c r="BP14" s="139">
        <f t="shared" si="25"/>
        <v>-19.93</v>
      </c>
      <c r="BQ14" s="139">
        <f t="shared" si="26"/>
        <v>-19.93</v>
      </c>
    </row>
    <row r="15" spans="1:69">
      <c r="A15" s="8" t="s">
        <v>57</v>
      </c>
      <c r="B15" s="15">
        <f>'[3]08'!B17</f>
        <v>320</v>
      </c>
      <c r="C15" s="16">
        <f>'[3]08'!C17</f>
        <v>0</v>
      </c>
      <c r="D15" s="16">
        <f>'[3]08'!D17</f>
        <v>0</v>
      </c>
      <c r="E15" s="16">
        <f>'[3]08'!E17</f>
        <v>0</v>
      </c>
      <c r="F15" s="16">
        <f>'[3]08'!F17</f>
        <v>640</v>
      </c>
      <c r="G15" s="16">
        <f>'[3]08'!G17</f>
        <v>0</v>
      </c>
      <c r="H15" s="17">
        <f t="shared" si="27"/>
        <v>960</v>
      </c>
      <c r="I15" s="15">
        <f>'[3]08'!J17</f>
        <v>320</v>
      </c>
      <c r="J15" s="16">
        <f>'[3]08'!K17</f>
        <v>0</v>
      </c>
      <c r="K15" s="16">
        <f>'[3]08'!L17</f>
        <v>0</v>
      </c>
      <c r="L15" s="16">
        <f>'[3]08'!M17</f>
        <v>0</v>
      </c>
      <c r="M15" s="16">
        <f>'[3]08'!N17</f>
        <v>151</v>
      </c>
      <c r="N15" s="16">
        <f>'[3]08'!O17</f>
        <v>0</v>
      </c>
      <c r="O15" s="17">
        <f t="shared" si="28"/>
        <v>471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151</v>
      </c>
      <c r="V15" s="16">
        <f t="shared" si="0"/>
        <v>0</v>
      </c>
      <c r="W15" s="17">
        <f t="shared" si="30"/>
        <v>471</v>
      </c>
      <c r="X15" s="8">
        <f t="shared" si="4"/>
        <v>26.37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26.37</v>
      </c>
      <c r="AE15" s="8">
        <f t="shared" si="11"/>
        <v>26.37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26.37</v>
      </c>
      <c r="AL15" s="8">
        <f t="shared" si="3"/>
        <v>267.26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151</v>
      </c>
      <c r="AQ15" s="8">
        <f t="shared" si="3"/>
        <v>0</v>
      </c>
      <c r="AR15" s="8">
        <f t="shared" si="18"/>
        <v>418.26</v>
      </c>
      <c r="AT15" s="8">
        <v>6.44</v>
      </c>
      <c r="AU15" s="8">
        <v>6.44</v>
      </c>
      <c r="AW15" s="202">
        <v>26.37</v>
      </c>
      <c r="AX15" s="202">
        <v>0</v>
      </c>
      <c r="AY15" s="202">
        <v>0</v>
      </c>
      <c r="AZ15" s="202">
        <v>0</v>
      </c>
      <c r="BA15" s="202">
        <v>0</v>
      </c>
      <c r="BB15" s="202">
        <v>0</v>
      </c>
      <c r="BC15" s="8">
        <f t="shared" si="19"/>
        <v>26.37</v>
      </c>
      <c r="BD15" s="202">
        <v>26.37</v>
      </c>
      <c r="BE15" s="202">
        <v>0</v>
      </c>
      <c r="BF15" s="202">
        <v>0</v>
      </c>
      <c r="BG15" s="202">
        <v>0</v>
      </c>
      <c r="BH15" s="202">
        <v>0</v>
      </c>
      <c r="BI15" s="202">
        <v>0</v>
      </c>
      <c r="BJ15" s="8">
        <f t="shared" si="20"/>
        <v>26.37</v>
      </c>
      <c r="BL15" s="8">
        <f t="shared" si="21"/>
        <v>6.44</v>
      </c>
      <c r="BM15" s="8">
        <f t="shared" si="22"/>
        <v>6.44</v>
      </c>
      <c r="BN15" s="8">
        <f t="shared" si="23"/>
        <v>26.37</v>
      </c>
      <c r="BO15" s="8">
        <f t="shared" si="24"/>
        <v>26.37</v>
      </c>
      <c r="BP15" s="139">
        <f t="shared" si="25"/>
        <v>-19.93</v>
      </c>
      <c r="BQ15" s="139">
        <f t="shared" si="26"/>
        <v>-19.93</v>
      </c>
    </row>
    <row r="16" spans="1:69">
      <c r="A16" s="8" t="s">
        <v>58</v>
      </c>
      <c r="B16" s="15">
        <f>'[3]08'!B18</f>
        <v>320</v>
      </c>
      <c r="C16" s="16">
        <f>'[3]08'!C18</f>
        <v>0</v>
      </c>
      <c r="D16" s="16">
        <f>'[3]08'!D18</f>
        <v>0</v>
      </c>
      <c r="E16" s="16">
        <f>'[3]08'!E18</f>
        <v>0</v>
      </c>
      <c r="F16" s="16">
        <f>'[3]08'!F18</f>
        <v>640</v>
      </c>
      <c r="G16" s="16">
        <f>'[3]08'!G18</f>
        <v>0</v>
      </c>
      <c r="H16" s="17">
        <f t="shared" si="27"/>
        <v>960</v>
      </c>
      <c r="I16" s="15">
        <f>'[3]08'!J18</f>
        <v>320</v>
      </c>
      <c r="J16" s="16">
        <f>'[3]08'!K18</f>
        <v>0</v>
      </c>
      <c r="K16" s="16">
        <f>'[3]08'!L18</f>
        <v>0</v>
      </c>
      <c r="L16" s="16">
        <f>'[3]08'!M18</f>
        <v>0</v>
      </c>
      <c r="M16" s="16">
        <f>'[3]08'!N18</f>
        <v>151</v>
      </c>
      <c r="N16" s="16">
        <f>'[3]08'!O18</f>
        <v>0</v>
      </c>
      <c r="O16" s="17">
        <f t="shared" si="28"/>
        <v>471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151</v>
      </c>
      <c r="V16" s="16">
        <f t="shared" si="0"/>
        <v>0</v>
      </c>
      <c r="W16" s="17">
        <f t="shared" si="30"/>
        <v>471</v>
      </c>
      <c r="X16" s="8">
        <f t="shared" si="4"/>
        <v>26.37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26.37</v>
      </c>
      <c r="AE16" s="8">
        <f t="shared" si="11"/>
        <v>26.37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26.37</v>
      </c>
      <c r="AL16" s="8">
        <f t="shared" si="3"/>
        <v>267.26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151</v>
      </c>
      <c r="AQ16" s="8">
        <f t="shared" si="3"/>
        <v>0</v>
      </c>
      <c r="AR16" s="8">
        <f t="shared" si="18"/>
        <v>418.26</v>
      </c>
      <c r="AT16" s="8">
        <v>6.44</v>
      </c>
      <c r="AU16" s="8">
        <v>6.44</v>
      </c>
      <c r="AW16" s="202">
        <v>26.37</v>
      </c>
      <c r="AX16" s="202">
        <v>0</v>
      </c>
      <c r="AY16" s="202">
        <v>0</v>
      </c>
      <c r="AZ16" s="202">
        <v>0</v>
      </c>
      <c r="BA16" s="202">
        <v>0</v>
      </c>
      <c r="BB16" s="202">
        <v>0</v>
      </c>
      <c r="BC16" s="8">
        <f t="shared" si="19"/>
        <v>26.37</v>
      </c>
      <c r="BD16" s="202">
        <v>26.37</v>
      </c>
      <c r="BE16" s="202">
        <v>0</v>
      </c>
      <c r="BF16" s="202">
        <v>0</v>
      </c>
      <c r="BG16" s="202">
        <v>0</v>
      </c>
      <c r="BH16" s="202">
        <v>0</v>
      </c>
      <c r="BI16" s="202">
        <v>0</v>
      </c>
      <c r="BJ16" s="8">
        <f t="shared" si="20"/>
        <v>26.37</v>
      </c>
      <c r="BL16" s="8">
        <f t="shared" si="21"/>
        <v>6.44</v>
      </c>
      <c r="BM16" s="8">
        <f t="shared" si="22"/>
        <v>6.44</v>
      </c>
      <c r="BN16" s="8">
        <f t="shared" si="23"/>
        <v>26.37</v>
      </c>
      <c r="BO16" s="8">
        <f t="shared" si="24"/>
        <v>26.37</v>
      </c>
      <c r="BP16" s="139">
        <f t="shared" si="25"/>
        <v>-19.93</v>
      </c>
      <c r="BQ16" s="139">
        <f t="shared" si="26"/>
        <v>-19.93</v>
      </c>
    </row>
    <row r="17" spans="1:69">
      <c r="A17" s="8" t="s">
        <v>59</v>
      </c>
      <c r="B17" s="15">
        <f>'[3]08'!B19</f>
        <v>320</v>
      </c>
      <c r="C17" s="16">
        <f>'[3]08'!C19</f>
        <v>0</v>
      </c>
      <c r="D17" s="16">
        <f>'[3]08'!D19</f>
        <v>0</v>
      </c>
      <c r="E17" s="16">
        <f>'[3]08'!E19</f>
        <v>0</v>
      </c>
      <c r="F17" s="16">
        <f>'[3]08'!F19</f>
        <v>640</v>
      </c>
      <c r="G17" s="16">
        <f>'[3]08'!G19</f>
        <v>0</v>
      </c>
      <c r="H17" s="17">
        <f t="shared" si="27"/>
        <v>960</v>
      </c>
      <c r="I17" s="15">
        <f>'[3]08'!J19</f>
        <v>320</v>
      </c>
      <c r="J17" s="16">
        <f>'[3]08'!K19</f>
        <v>0</v>
      </c>
      <c r="K17" s="16">
        <f>'[3]08'!L19</f>
        <v>0</v>
      </c>
      <c r="L17" s="16">
        <f>'[3]08'!M19</f>
        <v>0</v>
      </c>
      <c r="M17" s="16">
        <f>'[3]08'!N19</f>
        <v>151</v>
      </c>
      <c r="N17" s="16">
        <f>'[3]08'!O19</f>
        <v>0</v>
      </c>
      <c r="O17" s="17">
        <f t="shared" si="28"/>
        <v>471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151</v>
      </c>
      <c r="V17" s="16">
        <f t="shared" si="0"/>
        <v>0</v>
      </c>
      <c r="W17" s="17">
        <f t="shared" si="30"/>
        <v>471</v>
      </c>
      <c r="X17" s="8">
        <f t="shared" si="4"/>
        <v>26.37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26.37</v>
      </c>
      <c r="AE17" s="8">
        <f t="shared" si="11"/>
        <v>26.37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26.37</v>
      </c>
      <c r="AL17" s="8">
        <f t="shared" si="3"/>
        <v>267.26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151</v>
      </c>
      <c r="AQ17" s="8">
        <f t="shared" si="3"/>
        <v>0</v>
      </c>
      <c r="AR17" s="8">
        <f t="shared" si="18"/>
        <v>418.26</v>
      </c>
      <c r="AT17" s="8">
        <v>25.38</v>
      </c>
      <c r="AU17" s="8">
        <v>6.44</v>
      </c>
      <c r="AW17" s="202">
        <v>26.37</v>
      </c>
      <c r="AX17" s="202">
        <v>0</v>
      </c>
      <c r="AY17" s="202">
        <v>0</v>
      </c>
      <c r="AZ17" s="202">
        <v>0</v>
      </c>
      <c r="BA17" s="202">
        <v>0</v>
      </c>
      <c r="BB17" s="202">
        <v>0</v>
      </c>
      <c r="BC17" s="8">
        <f t="shared" si="19"/>
        <v>26.37</v>
      </c>
      <c r="BD17" s="202">
        <v>26.37</v>
      </c>
      <c r="BE17" s="202">
        <v>0</v>
      </c>
      <c r="BF17" s="202">
        <v>0</v>
      </c>
      <c r="BG17" s="202">
        <v>0</v>
      </c>
      <c r="BH17" s="202">
        <v>0</v>
      </c>
      <c r="BI17" s="202">
        <v>0</v>
      </c>
      <c r="BJ17" s="8">
        <f t="shared" si="20"/>
        <v>26.37</v>
      </c>
      <c r="BL17" s="8">
        <f t="shared" si="21"/>
        <v>25.38</v>
      </c>
      <c r="BM17" s="8">
        <f t="shared" si="22"/>
        <v>6.44</v>
      </c>
      <c r="BN17" s="8">
        <f t="shared" si="23"/>
        <v>26.37</v>
      </c>
      <c r="BO17" s="8">
        <f t="shared" si="24"/>
        <v>26.37</v>
      </c>
      <c r="BP17" s="139">
        <f t="shared" si="25"/>
        <v>-0.99000000000000199</v>
      </c>
      <c r="BQ17" s="139">
        <f t="shared" si="26"/>
        <v>-19.93</v>
      </c>
    </row>
    <row r="18" spans="1:69">
      <c r="A18" s="8" t="s">
        <v>60</v>
      </c>
      <c r="B18" s="15">
        <f>'[3]08'!B20</f>
        <v>320</v>
      </c>
      <c r="C18" s="16">
        <f>'[3]08'!C20</f>
        <v>0</v>
      </c>
      <c r="D18" s="16">
        <f>'[3]08'!D20</f>
        <v>0</v>
      </c>
      <c r="E18" s="16">
        <f>'[3]08'!E20</f>
        <v>0</v>
      </c>
      <c r="F18" s="16">
        <f>'[3]08'!F20</f>
        <v>640</v>
      </c>
      <c r="G18" s="16">
        <f>'[3]08'!G20</f>
        <v>0</v>
      </c>
      <c r="H18" s="17">
        <f t="shared" si="27"/>
        <v>960</v>
      </c>
      <c r="I18" s="15">
        <f>'[3]08'!J20</f>
        <v>320</v>
      </c>
      <c r="J18" s="16">
        <f>'[3]08'!K20</f>
        <v>0</v>
      </c>
      <c r="K18" s="16">
        <f>'[3]08'!L20</f>
        <v>0</v>
      </c>
      <c r="L18" s="16">
        <f>'[3]08'!M20</f>
        <v>0</v>
      </c>
      <c r="M18" s="16">
        <f>'[3]08'!N20</f>
        <v>151</v>
      </c>
      <c r="N18" s="16">
        <f>'[3]08'!O20</f>
        <v>0</v>
      </c>
      <c r="O18" s="17">
        <f t="shared" si="28"/>
        <v>471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151</v>
      </c>
      <c r="V18" s="16">
        <f t="shared" si="0"/>
        <v>0</v>
      </c>
      <c r="W18" s="17">
        <f t="shared" si="30"/>
        <v>471</v>
      </c>
      <c r="X18" s="8">
        <f t="shared" si="4"/>
        <v>26.37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26.37</v>
      </c>
      <c r="AE18" s="8">
        <f t="shared" si="11"/>
        <v>26.37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26.37</v>
      </c>
      <c r="AL18" s="8">
        <f t="shared" si="3"/>
        <v>267.26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151</v>
      </c>
      <c r="AQ18" s="8">
        <f t="shared" si="3"/>
        <v>0</v>
      </c>
      <c r="AR18" s="8">
        <f t="shared" si="18"/>
        <v>418.26</v>
      </c>
      <c r="AT18" s="8">
        <v>25.38</v>
      </c>
      <c r="AU18" s="8">
        <v>6.44</v>
      </c>
      <c r="AW18" s="202">
        <v>26.37</v>
      </c>
      <c r="AX18" s="202">
        <v>0</v>
      </c>
      <c r="AY18" s="202">
        <v>0</v>
      </c>
      <c r="AZ18" s="202">
        <v>0</v>
      </c>
      <c r="BA18" s="202">
        <v>0</v>
      </c>
      <c r="BB18" s="202">
        <v>0</v>
      </c>
      <c r="BC18" s="8">
        <f t="shared" si="19"/>
        <v>26.37</v>
      </c>
      <c r="BD18" s="202">
        <v>26.37</v>
      </c>
      <c r="BE18" s="202">
        <v>0</v>
      </c>
      <c r="BF18" s="202">
        <v>0</v>
      </c>
      <c r="BG18" s="202">
        <v>0</v>
      </c>
      <c r="BH18" s="202">
        <v>0</v>
      </c>
      <c r="BI18" s="202">
        <v>0</v>
      </c>
      <c r="BJ18" s="8">
        <f t="shared" si="20"/>
        <v>26.37</v>
      </c>
      <c r="BL18" s="8">
        <f t="shared" si="21"/>
        <v>25.38</v>
      </c>
      <c r="BM18" s="8">
        <f t="shared" si="22"/>
        <v>6.44</v>
      </c>
      <c r="BN18" s="8">
        <f t="shared" si="23"/>
        <v>26.37</v>
      </c>
      <c r="BO18" s="8">
        <f t="shared" si="24"/>
        <v>26.37</v>
      </c>
      <c r="BP18" s="139">
        <f t="shared" si="25"/>
        <v>-0.99000000000000199</v>
      </c>
      <c r="BQ18" s="139">
        <f t="shared" si="26"/>
        <v>-19.93</v>
      </c>
    </row>
    <row r="19" spans="1:69">
      <c r="A19" s="8" t="s">
        <v>61</v>
      </c>
      <c r="B19" s="15">
        <f>'[3]08'!B21</f>
        <v>320</v>
      </c>
      <c r="C19" s="16">
        <f>'[3]08'!C21</f>
        <v>0</v>
      </c>
      <c r="D19" s="16">
        <f>'[3]08'!D21</f>
        <v>0</v>
      </c>
      <c r="E19" s="16">
        <f>'[3]08'!E21</f>
        <v>0</v>
      </c>
      <c r="F19" s="16">
        <f>'[3]08'!F21</f>
        <v>640</v>
      </c>
      <c r="G19" s="16">
        <f>'[3]08'!G21</f>
        <v>0</v>
      </c>
      <c r="H19" s="17">
        <f t="shared" si="27"/>
        <v>960</v>
      </c>
      <c r="I19" s="15">
        <f>'[3]08'!J21</f>
        <v>320</v>
      </c>
      <c r="J19" s="16">
        <f>'[3]08'!K21</f>
        <v>0</v>
      </c>
      <c r="K19" s="16">
        <f>'[3]08'!L21</f>
        <v>0</v>
      </c>
      <c r="L19" s="16">
        <f>'[3]08'!M21</f>
        <v>0</v>
      </c>
      <c r="M19" s="16">
        <f>'[3]08'!N21</f>
        <v>151</v>
      </c>
      <c r="N19" s="16">
        <f>'[3]08'!O21</f>
        <v>0</v>
      </c>
      <c r="O19" s="17">
        <f t="shared" si="28"/>
        <v>471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151</v>
      </c>
      <c r="V19" s="16">
        <f t="shared" si="29"/>
        <v>0</v>
      </c>
      <c r="W19" s="17">
        <f t="shared" si="30"/>
        <v>471</v>
      </c>
      <c r="X19" s="8">
        <f t="shared" si="4"/>
        <v>26.37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26.37</v>
      </c>
      <c r="AE19" s="8">
        <f t="shared" si="11"/>
        <v>26.37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26.37</v>
      </c>
      <c r="AL19" s="8">
        <f t="shared" ref="AL19:AQ61" si="31">Q19-X19-AE19</f>
        <v>267.26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151</v>
      </c>
      <c r="AQ19" s="8">
        <f t="shared" si="31"/>
        <v>0</v>
      </c>
      <c r="AR19" s="8">
        <f t="shared" si="18"/>
        <v>418.26</v>
      </c>
      <c r="AT19" s="8">
        <v>25.38</v>
      </c>
      <c r="AU19" s="8">
        <v>25.38</v>
      </c>
      <c r="AW19" s="202">
        <v>26.37</v>
      </c>
      <c r="AX19" s="202">
        <v>0</v>
      </c>
      <c r="AY19" s="202">
        <v>0</v>
      </c>
      <c r="AZ19" s="202">
        <v>0</v>
      </c>
      <c r="BA19" s="202">
        <v>0</v>
      </c>
      <c r="BB19" s="202">
        <v>0</v>
      </c>
      <c r="BC19" s="8">
        <f t="shared" si="19"/>
        <v>26.37</v>
      </c>
      <c r="BD19" s="202">
        <v>26.37</v>
      </c>
      <c r="BE19" s="202">
        <v>0</v>
      </c>
      <c r="BF19" s="202">
        <v>0</v>
      </c>
      <c r="BG19" s="202">
        <v>0</v>
      </c>
      <c r="BH19" s="202">
        <v>0</v>
      </c>
      <c r="BI19" s="202">
        <v>0</v>
      </c>
      <c r="BJ19" s="8">
        <f t="shared" si="20"/>
        <v>26.37</v>
      </c>
      <c r="BL19" s="8">
        <f t="shared" si="21"/>
        <v>25.38</v>
      </c>
      <c r="BM19" s="8">
        <f t="shared" si="22"/>
        <v>25.38</v>
      </c>
      <c r="BN19" s="8">
        <f t="shared" si="23"/>
        <v>26.37</v>
      </c>
      <c r="BO19" s="8">
        <f t="shared" si="24"/>
        <v>26.37</v>
      </c>
      <c r="BP19" s="139">
        <f t="shared" si="25"/>
        <v>-0.99000000000000199</v>
      </c>
      <c r="BQ19" s="139">
        <f t="shared" si="26"/>
        <v>-0.99000000000000199</v>
      </c>
    </row>
    <row r="20" spans="1:69">
      <c r="A20" s="8" t="s">
        <v>62</v>
      </c>
      <c r="B20" s="15">
        <f>'[3]08'!B22</f>
        <v>320</v>
      </c>
      <c r="C20" s="16">
        <f>'[3]08'!C22</f>
        <v>0</v>
      </c>
      <c r="D20" s="16">
        <f>'[3]08'!D22</f>
        <v>0</v>
      </c>
      <c r="E20" s="16">
        <f>'[3]08'!E22</f>
        <v>0</v>
      </c>
      <c r="F20" s="16">
        <f>'[3]08'!F22</f>
        <v>640</v>
      </c>
      <c r="G20" s="16">
        <f>'[3]08'!G22</f>
        <v>0</v>
      </c>
      <c r="H20" s="17">
        <f t="shared" si="27"/>
        <v>960</v>
      </c>
      <c r="I20" s="15">
        <f>'[3]08'!J22</f>
        <v>320</v>
      </c>
      <c r="J20" s="16">
        <f>'[3]08'!K22</f>
        <v>0</v>
      </c>
      <c r="K20" s="16">
        <f>'[3]08'!L22</f>
        <v>0</v>
      </c>
      <c r="L20" s="16">
        <f>'[3]08'!M22</f>
        <v>0</v>
      </c>
      <c r="M20" s="16">
        <f>'[3]08'!N22</f>
        <v>151</v>
      </c>
      <c r="N20" s="16">
        <f>'[3]08'!O22</f>
        <v>0</v>
      </c>
      <c r="O20" s="17">
        <f t="shared" si="28"/>
        <v>471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151</v>
      </c>
      <c r="V20" s="16">
        <f t="shared" si="29"/>
        <v>0</v>
      </c>
      <c r="W20" s="17">
        <f t="shared" si="30"/>
        <v>471</v>
      </c>
      <c r="X20" s="8">
        <f t="shared" si="4"/>
        <v>26.37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26.37</v>
      </c>
      <c r="AE20" s="8">
        <f t="shared" si="11"/>
        <v>26.37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26.37</v>
      </c>
      <c r="AL20" s="8">
        <f t="shared" si="31"/>
        <v>267.26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151</v>
      </c>
      <c r="AQ20" s="8">
        <f t="shared" si="31"/>
        <v>0</v>
      </c>
      <c r="AR20" s="8">
        <f t="shared" si="18"/>
        <v>418.26</v>
      </c>
      <c r="AT20" s="8">
        <v>25.38</v>
      </c>
      <c r="AU20" s="8">
        <v>25.38</v>
      </c>
      <c r="AW20" s="202">
        <v>26.37</v>
      </c>
      <c r="AX20" s="202">
        <v>0</v>
      </c>
      <c r="AY20" s="202">
        <v>0</v>
      </c>
      <c r="AZ20" s="202">
        <v>0</v>
      </c>
      <c r="BA20" s="202">
        <v>0</v>
      </c>
      <c r="BB20" s="202">
        <v>0</v>
      </c>
      <c r="BC20" s="8">
        <f t="shared" si="19"/>
        <v>26.37</v>
      </c>
      <c r="BD20" s="202">
        <v>26.37</v>
      </c>
      <c r="BE20" s="202">
        <v>0</v>
      </c>
      <c r="BF20" s="202">
        <v>0</v>
      </c>
      <c r="BG20" s="202">
        <v>0</v>
      </c>
      <c r="BH20" s="202">
        <v>0</v>
      </c>
      <c r="BI20" s="202">
        <v>0</v>
      </c>
      <c r="BJ20" s="8">
        <f t="shared" si="20"/>
        <v>26.37</v>
      </c>
      <c r="BL20" s="8">
        <f t="shared" si="21"/>
        <v>25.38</v>
      </c>
      <c r="BM20" s="8">
        <f t="shared" si="22"/>
        <v>25.38</v>
      </c>
      <c r="BN20" s="8">
        <f t="shared" si="23"/>
        <v>26.37</v>
      </c>
      <c r="BO20" s="8">
        <f t="shared" si="24"/>
        <v>26.37</v>
      </c>
      <c r="BP20" s="139">
        <f t="shared" si="25"/>
        <v>-0.99000000000000199</v>
      </c>
      <c r="BQ20" s="139">
        <f t="shared" si="26"/>
        <v>-0.99000000000000199</v>
      </c>
    </row>
    <row r="21" spans="1:69">
      <c r="A21" s="8" t="s">
        <v>63</v>
      </c>
      <c r="B21" s="15">
        <f>'[3]08'!B23</f>
        <v>320</v>
      </c>
      <c r="C21" s="16">
        <f>'[3]08'!C23</f>
        <v>0</v>
      </c>
      <c r="D21" s="16">
        <f>'[3]08'!D23</f>
        <v>0</v>
      </c>
      <c r="E21" s="16">
        <f>'[3]08'!E23</f>
        <v>0</v>
      </c>
      <c r="F21" s="16">
        <f>'[3]08'!F23</f>
        <v>640</v>
      </c>
      <c r="G21" s="16">
        <f>'[3]08'!G23</f>
        <v>0</v>
      </c>
      <c r="H21" s="17">
        <f t="shared" si="27"/>
        <v>960</v>
      </c>
      <c r="I21" s="15">
        <f>'[3]08'!J23</f>
        <v>320</v>
      </c>
      <c r="J21" s="16">
        <f>'[3]08'!K23</f>
        <v>0</v>
      </c>
      <c r="K21" s="16">
        <f>'[3]08'!L23</f>
        <v>0</v>
      </c>
      <c r="L21" s="16">
        <f>'[3]08'!M23</f>
        <v>0</v>
      </c>
      <c r="M21" s="16">
        <f>'[3]08'!N23</f>
        <v>151</v>
      </c>
      <c r="N21" s="16">
        <f>'[3]08'!O23</f>
        <v>0</v>
      </c>
      <c r="O21" s="17">
        <f t="shared" si="28"/>
        <v>471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151</v>
      </c>
      <c r="V21" s="16">
        <f t="shared" si="29"/>
        <v>0</v>
      </c>
      <c r="W21" s="17">
        <f t="shared" si="30"/>
        <v>471</v>
      </c>
      <c r="X21" s="8">
        <f t="shared" si="4"/>
        <v>26.37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26.37</v>
      </c>
      <c r="AE21" s="8">
        <f t="shared" si="11"/>
        <v>26.37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26.37</v>
      </c>
      <c r="AL21" s="8">
        <f t="shared" si="31"/>
        <v>267.26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151</v>
      </c>
      <c r="AQ21" s="8">
        <f t="shared" si="31"/>
        <v>0</v>
      </c>
      <c r="AR21" s="8">
        <f t="shared" si="18"/>
        <v>418.26</v>
      </c>
      <c r="AT21" s="8">
        <v>25.38</v>
      </c>
      <c r="AU21" s="8">
        <v>25.38</v>
      </c>
      <c r="AW21" s="202">
        <v>26.37</v>
      </c>
      <c r="AX21" s="202">
        <v>0</v>
      </c>
      <c r="AY21" s="202">
        <v>0</v>
      </c>
      <c r="AZ21" s="202">
        <v>0</v>
      </c>
      <c r="BA21" s="202">
        <v>0</v>
      </c>
      <c r="BB21" s="202">
        <v>0</v>
      </c>
      <c r="BC21" s="8">
        <f t="shared" si="19"/>
        <v>26.37</v>
      </c>
      <c r="BD21" s="202">
        <v>26.37</v>
      </c>
      <c r="BE21" s="202">
        <v>0</v>
      </c>
      <c r="BF21" s="202">
        <v>0</v>
      </c>
      <c r="BG21" s="202">
        <v>0</v>
      </c>
      <c r="BH21" s="202">
        <v>0</v>
      </c>
      <c r="BI21" s="202">
        <v>0</v>
      </c>
      <c r="BJ21" s="8">
        <f t="shared" si="20"/>
        <v>26.37</v>
      </c>
      <c r="BL21" s="8">
        <f t="shared" si="21"/>
        <v>25.38</v>
      </c>
      <c r="BM21" s="8">
        <f t="shared" si="22"/>
        <v>25.38</v>
      </c>
      <c r="BN21" s="8">
        <f t="shared" si="23"/>
        <v>26.37</v>
      </c>
      <c r="BO21" s="8">
        <f t="shared" si="24"/>
        <v>26.37</v>
      </c>
      <c r="BP21" s="139">
        <f t="shared" si="25"/>
        <v>-0.99000000000000199</v>
      </c>
      <c r="BQ21" s="139">
        <f t="shared" si="26"/>
        <v>-0.99000000000000199</v>
      </c>
    </row>
    <row r="22" spans="1:69">
      <c r="A22" s="8" t="s">
        <v>64</v>
      </c>
      <c r="B22" s="15">
        <f>'[3]08'!B24</f>
        <v>320</v>
      </c>
      <c r="C22" s="16">
        <f>'[3]08'!C24</f>
        <v>0</v>
      </c>
      <c r="D22" s="16">
        <f>'[3]08'!D24</f>
        <v>0</v>
      </c>
      <c r="E22" s="16">
        <f>'[3]08'!E24</f>
        <v>0</v>
      </c>
      <c r="F22" s="16">
        <f>'[3]08'!F24</f>
        <v>640</v>
      </c>
      <c r="G22" s="16">
        <f>'[3]08'!G24</f>
        <v>0</v>
      </c>
      <c r="H22" s="17">
        <f t="shared" si="27"/>
        <v>960</v>
      </c>
      <c r="I22" s="15">
        <f>'[3]08'!J24</f>
        <v>320</v>
      </c>
      <c r="J22" s="16">
        <f>'[3]08'!K24</f>
        <v>0</v>
      </c>
      <c r="K22" s="16">
        <f>'[3]08'!L24</f>
        <v>0</v>
      </c>
      <c r="L22" s="16">
        <f>'[3]08'!M24</f>
        <v>0</v>
      </c>
      <c r="M22" s="16">
        <f>'[3]08'!N24</f>
        <v>151</v>
      </c>
      <c r="N22" s="16">
        <f>'[3]08'!O24</f>
        <v>0</v>
      </c>
      <c r="O22" s="17">
        <f t="shared" si="28"/>
        <v>471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151</v>
      </c>
      <c r="V22" s="16">
        <f t="shared" si="29"/>
        <v>0</v>
      </c>
      <c r="W22" s="17">
        <f t="shared" si="30"/>
        <v>471</v>
      </c>
      <c r="X22" s="8">
        <f t="shared" si="4"/>
        <v>26.37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26.37</v>
      </c>
      <c r="AE22" s="8">
        <f t="shared" si="11"/>
        <v>26.37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26.37</v>
      </c>
      <c r="AL22" s="8">
        <f t="shared" si="31"/>
        <v>267.26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151</v>
      </c>
      <c r="AQ22" s="8">
        <f t="shared" si="31"/>
        <v>0</v>
      </c>
      <c r="AR22" s="8">
        <f t="shared" si="18"/>
        <v>418.26</v>
      </c>
      <c r="AT22" s="8">
        <v>25.38</v>
      </c>
      <c r="AU22" s="8">
        <v>25.38</v>
      </c>
      <c r="AW22" s="202">
        <v>26.37</v>
      </c>
      <c r="AX22" s="202">
        <v>0</v>
      </c>
      <c r="AY22" s="202">
        <v>0</v>
      </c>
      <c r="AZ22" s="202">
        <v>0</v>
      </c>
      <c r="BA22" s="202">
        <v>0</v>
      </c>
      <c r="BB22" s="202">
        <v>0</v>
      </c>
      <c r="BC22" s="8">
        <f t="shared" si="19"/>
        <v>26.37</v>
      </c>
      <c r="BD22" s="202">
        <v>26.37</v>
      </c>
      <c r="BE22" s="202">
        <v>0</v>
      </c>
      <c r="BF22" s="202">
        <v>0</v>
      </c>
      <c r="BG22" s="202">
        <v>0</v>
      </c>
      <c r="BH22" s="202">
        <v>0</v>
      </c>
      <c r="BI22" s="202">
        <v>0</v>
      </c>
      <c r="BJ22" s="8">
        <f t="shared" si="20"/>
        <v>26.37</v>
      </c>
      <c r="BL22" s="8">
        <f t="shared" si="21"/>
        <v>25.38</v>
      </c>
      <c r="BM22" s="8">
        <f t="shared" si="22"/>
        <v>25.38</v>
      </c>
      <c r="BN22" s="8">
        <f t="shared" si="23"/>
        <v>26.37</v>
      </c>
      <c r="BO22" s="8">
        <f t="shared" si="24"/>
        <v>26.37</v>
      </c>
      <c r="BP22" s="139">
        <f t="shared" si="25"/>
        <v>-0.99000000000000199</v>
      </c>
      <c r="BQ22" s="139">
        <f t="shared" si="26"/>
        <v>-0.99000000000000199</v>
      </c>
    </row>
    <row r="23" spans="1:69">
      <c r="A23" s="8" t="s">
        <v>65</v>
      </c>
      <c r="B23" s="15">
        <f>'[3]08'!B25</f>
        <v>320</v>
      </c>
      <c r="C23" s="16">
        <f>'[3]08'!C25</f>
        <v>0</v>
      </c>
      <c r="D23" s="16">
        <f>'[3]08'!D25</f>
        <v>0</v>
      </c>
      <c r="E23" s="16">
        <f>'[3]08'!E25</f>
        <v>0</v>
      </c>
      <c r="F23" s="16">
        <f>'[3]08'!F25</f>
        <v>640</v>
      </c>
      <c r="G23" s="16">
        <f>'[3]08'!G25</f>
        <v>0</v>
      </c>
      <c r="H23" s="17">
        <f t="shared" si="27"/>
        <v>960</v>
      </c>
      <c r="I23" s="15">
        <f>'[3]08'!J25</f>
        <v>320</v>
      </c>
      <c r="J23" s="16">
        <f>'[3]08'!K25</f>
        <v>0</v>
      </c>
      <c r="K23" s="16">
        <f>'[3]08'!L25</f>
        <v>0</v>
      </c>
      <c r="L23" s="16">
        <f>'[3]08'!M25</f>
        <v>0</v>
      </c>
      <c r="M23" s="16">
        <f>'[3]08'!N25</f>
        <v>151</v>
      </c>
      <c r="N23" s="16">
        <f>'[3]08'!O25</f>
        <v>0</v>
      </c>
      <c r="O23" s="17">
        <f t="shared" si="28"/>
        <v>471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151</v>
      </c>
      <c r="V23" s="16">
        <f t="shared" si="29"/>
        <v>0</v>
      </c>
      <c r="W23" s="17">
        <f t="shared" si="30"/>
        <v>471</v>
      </c>
      <c r="X23" s="8">
        <f t="shared" si="4"/>
        <v>26.37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26.37</v>
      </c>
      <c r="AE23" s="8">
        <f t="shared" si="11"/>
        <v>26.37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26.37</v>
      </c>
      <c r="AL23" s="8">
        <f t="shared" si="31"/>
        <v>267.26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151</v>
      </c>
      <c r="AQ23" s="8">
        <f t="shared" si="31"/>
        <v>0</v>
      </c>
      <c r="AR23" s="8">
        <f t="shared" si="18"/>
        <v>418.26</v>
      </c>
      <c r="AT23" s="8">
        <v>25.38</v>
      </c>
      <c r="AU23" s="8">
        <v>25.38</v>
      </c>
      <c r="AW23" s="202">
        <v>26.37</v>
      </c>
      <c r="AX23" s="202">
        <v>0</v>
      </c>
      <c r="AY23" s="202">
        <v>0</v>
      </c>
      <c r="AZ23" s="202">
        <v>0</v>
      </c>
      <c r="BA23" s="202">
        <v>0</v>
      </c>
      <c r="BB23" s="202">
        <v>0</v>
      </c>
      <c r="BC23" s="8">
        <f t="shared" si="19"/>
        <v>26.37</v>
      </c>
      <c r="BD23" s="202">
        <v>26.37</v>
      </c>
      <c r="BE23" s="202">
        <v>0</v>
      </c>
      <c r="BF23" s="202">
        <v>0</v>
      </c>
      <c r="BG23" s="202">
        <v>0</v>
      </c>
      <c r="BH23" s="202">
        <v>0</v>
      </c>
      <c r="BI23" s="202">
        <v>0</v>
      </c>
      <c r="BJ23" s="8">
        <f t="shared" si="20"/>
        <v>26.37</v>
      </c>
      <c r="BL23" s="8">
        <f t="shared" si="21"/>
        <v>25.38</v>
      </c>
      <c r="BM23" s="8">
        <f t="shared" si="22"/>
        <v>25.38</v>
      </c>
      <c r="BN23" s="8">
        <f t="shared" si="23"/>
        <v>26.37</v>
      </c>
      <c r="BO23" s="8">
        <f t="shared" si="24"/>
        <v>26.37</v>
      </c>
      <c r="BP23" s="139">
        <f t="shared" si="25"/>
        <v>-0.99000000000000199</v>
      </c>
      <c r="BQ23" s="139">
        <f t="shared" si="26"/>
        <v>-0.99000000000000199</v>
      </c>
    </row>
    <row r="24" spans="1:69">
      <c r="A24" s="8" t="s">
        <v>66</v>
      </c>
      <c r="B24" s="15">
        <f>'[3]08'!B26</f>
        <v>320</v>
      </c>
      <c r="C24" s="16">
        <f>'[3]08'!C26</f>
        <v>0</v>
      </c>
      <c r="D24" s="16">
        <f>'[3]08'!D26</f>
        <v>0</v>
      </c>
      <c r="E24" s="16">
        <f>'[3]08'!E26</f>
        <v>0</v>
      </c>
      <c r="F24" s="16">
        <f>'[3]08'!F26</f>
        <v>640</v>
      </c>
      <c r="G24" s="16">
        <f>'[3]08'!G26</f>
        <v>0</v>
      </c>
      <c r="H24" s="17">
        <f t="shared" si="27"/>
        <v>960</v>
      </c>
      <c r="I24" s="15">
        <f>'[3]08'!J26</f>
        <v>320</v>
      </c>
      <c r="J24" s="16">
        <f>'[3]08'!K26</f>
        <v>0</v>
      </c>
      <c r="K24" s="16">
        <f>'[3]08'!L26</f>
        <v>0</v>
      </c>
      <c r="L24" s="16">
        <f>'[3]08'!M26</f>
        <v>0</v>
      </c>
      <c r="M24" s="16">
        <f>'[3]08'!N26</f>
        <v>151</v>
      </c>
      <c r="N24" s="16">
        <f>'[3]08'!O26</f>
        <v>0</v>
      </c>
      <c r="O24" s="17">
        <f t="shared" si="28"/>
        <v>471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151</v>
      </c>
      <c r="V24" s="16">
        <f t="shared" si="29"/>
        <v>0</v>
      </c>
      <c r="W24" s="17">
        <f t="shared" si="30"/>
        <v>471</v>
      </c>
      <c r="X24" s="8">
        <f t="shared" si="4"/>
        <v>26.37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26.37</v>
      </c>
      <c r="AE24" s="8">
        <f t="shared" si="11"/>
        <v>26.37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26.37</v>
      </c>
      <c r="AL24" s="8">
        <f t="shared" si="31"/>
        <v>267.26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151</v>
      </c>
      <c r="AQ24" s="8">
        <f t="shared" si="31"/>
        <v>0</v>
      </c>
      <c r="AR24" s="8">
        <f t="shared" si="18"/>
        <v>418.26</v>
      </c>
      <c r="AT24" s="8">
        <v>25.38</v>
      </c>
      <c r="AU24" s="8">
        <v>25.38</v>
      </c>
      <c r="AW24" s="202">
        <v>26.37</v>
      </c>
      <c r="AX24" s="202">
        <v>0</v>
      </c>
      <c r="AY24" s="202">
        <v>0</v>
      </c>
      <c r="AZ24" s="202">
        <v>0</v>
      </c>
      <c r="BA24" s="202">
        <v>0</v>
      </c>
      <c r="BB24" s="202">
        <v>0</v>
      </c>
      <c r="BC24" s="8">
        <f t="shared" si="19"/>
        <v>26.37</v>
      </c>
      <c r="BD24" s="202">
        <v>26.37</v>
      </c>
      <c r="BE24" s="202">
        <v>0</v>
      </c>
      <c r="BF24" s="202">
        <v>0</v>
      </c>
      <c r="BG24" s="202">
        <v>0</v>
      </c>
      <c r="BH24" s="202">
        <v>0</v>
      </c>
      <c r="BI24" s="202">
        <v>0</v>
      </c>
      <c r="BJ24" s="8">
        <f t="shared" si="20"/>
        <v>26.37</v>
      </c>
      <c r="BL24" s="8">
        <f t="shared" si="21"/>
        <v>25.38</v>
      </c>
      <c r="BM24" s="8">
        <f t="shared" si="22"/>
        <v>25.38</v>
      </c>
      <c r="BN24" s="8">
        <f t="shared" si="23"/>
        <v>26.37</v>
      </c>
      <c r="BO24" s="8">
        <f t="shared" si="24"/>
        <v>26.37</v>
      </c>
      <c r="BP24" s="139">
        <f t="shared" si="25"/>
        <v>-0.99000000000000199</v>
      </c>
      <c r="BQ24" s="139">
        <f t="shared" si="26"/>
        <v>-0.99000000000000199</v>
      </c>
    </row>
    <row r="25" spans="1:69">
      <c r="A25" s="8" t="s">
        <v>67</v>
      </c>
      <c r="B25" s="15">
        <f>'[3]08'!B27</f>
        <v>320</v>
      </c>
      <c r="C25" s="16">
        <f>'[3]08'!C27</f>
        <v>0</v>
      </c>
      <c r="D25" s="16">
        <f>'[3]08'!D27</f>
        <v>0</v>
      </c>
      <c r="E25" s="16">
        <f>'[3]08'!E27</f>
        <v>0</v>
      </c>
      <c r="F25" s="16">
        <f>'[3]08'!F27</f>
        <v>640</v>
      </c>
      <c r="G25" s="16">
        <f>'[3]08'!G27</f>
        <v>0</v>
      </c>
      <c r="H25" s="17">
        <f t="shared" si="27"/>
        <v>960</v>
      </c>
      <c r="I25" s="15">
        <f>'[3]08'!J27</f>
        <v>320</v>
      </c>
      <c r="J25" s="16">
        <f>'[3]08'!K27</f>
        <v>0</v>
      </c>
      <c r="K25" s="16">
        <f>'[3]08'!L27</f>
        <v>0</v>
      </c>
      <c r="L25" s="16">
        <f>'[3]08'!M27</f>
        <v>0</v>
      </c>
      <c r="M25" s="16">
        <f>'[3]08'!N27</f>
        <v>151</v>
      </c>
      <c r="N25" s="16">
        <f>'[3]08'!O27</f>
        <v>0</v>
      </c>
      <c r="O25" s="17">
        <f t="shared" si="28"/>
        <v>471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151</v>
      </c>
      <c r="V25" s="16">
        <f t="shared" si="29"/>
        <v>0</v>
      </c>
      <c r="W25" s="17">
        <f t="shared" si="30"/>
        <v>471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25.24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25.24</v>
      </c>
      <c r="AL25" s="8">
        <f t="shared" si="31"/>
        <v>262.76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151</v>
      </c>
      <c r="AQ25" s="8">
        <f t="shared" si="31"/>
        <v>0</v>
      </c>
      <c r="AR25" s="8">
        <f t="shared" si="18"/>
        <v>413.76</v>
      </c>
      <c r="AT25" s="8">
        <v>30.8</v>
      </c>
      <c r="AU25" s="8">
        <v>24.29</v>
      </c>
      <c r="AW25" s="202">
        <v>32</v>
      </c>
      <c r="AX25" s="202">
        <v>0</v>
      </c>
      <c r="AY25" s="202">
        <v>0</v>
      </c>
      <c r="AZ25" s="202">
        <v>0</v>
      </c>
      <c r="BA25" s="202">
        <v>0</v>
      </c>
      <c r="BB25" s="202">
        <v>0</v>
      </c>
      <c r="BC25" s="8">
        <f t="shared" si="19"/>
        <v>32</v>
      </c>
      <c r="BD25" s="202">
        <v>25.24</v>
      </c>
      <c r="BE25" s="202">
        <v>0</v>
      </c>
      <c r="BF25" s="202">
        <v>0</v>
      </c>
      <c r="BG25" s="202">
        <v>0</v>
      </c>
      <c r="BH25" s="202">
        <v>0</v>
      </c>
      <c r="BI25" s="202">
        <v>0</v>
      </c>
      <c r="BJ25" s="8">
        <f t="shared" si="20"/>
        <v>25.24</v>
      </c>
      <c r="BL25" s="8">
        <f t="shared" si="21"/>
        <v>30.8</v>
      </c>
      <c r="BM25" s="8">
        <f t="shared" si="22"/>
        <v>24.29</v>
      </c>
      <c r="BN25" s="8">
        <f t="shared" si="23"/>
        <v>32</v>
      </c>
      <c r="BO25" s="8">
        <f t="shared" si="24"/>
        <v>25.24</v>
      </c>
      <c r="BP25" s="139">
        <f t="shared" si="25"/>
        <v>-1.1999999999999993</v>
      </c>
      <c r="BQ25" s="139">
        <f t="shared" si="26"/>
        <v>-0.94999999999999929</v>
      </c>
    </row>
    <row r="26" spans="1:69">
      <c r="A26" s="8" t="s">
        <v>68</v>
      </c>
      <c r="B26" s="15">
        <f>'[3]08'!B28</f>
        <v>320</v>
      </c>
      <c r="C26" s="16">
        <f>'[3]08'!C28</f>
        <v>0</v>
      </c>
      <c r="D26" s="16">
        <f>'[3]08'!D28</f>
        <v>0</v>
      </c>
      <c r="E26" s="16">
        <f>'[3]08'!E28</f>
        <v>0</v>
      </c>
      <c r="F26" s="16">
        <f>'[3]08'!F28</f>
        <v>640</v>
      </c>
      <c r="G26" s="16">
        <f>'[3]08'!G28</f>
        <v>0</v>
      </c>
      <c r="H26" s="17">
        <f t="shared" si="27"/>
        <v>960</v>
      </c>
      <c r="I26" s="15">
        <f>'[3]08'!J28</f>
        <v>320</v>
      </c>
      <c r="J26" s="16">
        <f>'[3]08'!K28</f>
        <v>0</v>
      </c>
      <c r="K26" s="16">
        <f>'[3]08'!L28</f>
        <v>0</v>
      </c>
      <c r="L26" s="16">
        <f>'[3]08'!M28</f>
        <v>0</v>
      </c>
      <c r="M26" s="16">
        <f>'[3]08'!N28</f>
        <v>151</v>
      </c>
      <c r="N26" s="16">
        <f>'[3]08'!O28</f>
        <v>0</v>
      </c>
      <c r="O26" s="17">
        <f t="shared" si="28"/>
        <v>471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151</v>
      </c>
      <c r="V26" s="16">
        <f t="shared" si="29"/>
        <v>0</v>
      </c>
      <c r="W26" s="17">
        <f t="shared" si="30"/>
        <v>471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25.24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25.24</v>
      </c>
      <c r="AL26" s="8">
        <f t="shared" si="31"/>
        <v>262.76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151</v>
      </c>
      <c r="AQ26" s="8">
        <f t="shared" si="31"/>
        <v>0</v>
      </c>
      <c r="AR26" s="8">
        <f t="shared" si="18"/>
        <v>413.76</v>
      </c>
      <c r="AT26" s="8">
        <v>30.8</v>
      </c>
      <c r="AU26" s="8">
        <v>24.29</v>
      </c>
      <c r="AW26" s="202">
        <v>32</v>
      </c>
      <c r="AX26" s="202">
        <v>0</v>
      </c>
      <c r="AY26" s="202">
        <v>0</v>
      </c>
      <c r="AZ26" s="202">
        <v>0</v>
      </c>
      <c r="BA26" s="202">
        <v>0</v>
      </c>
      <c r="BB26" s="202">
        <v>0</v>
      </c>
      <c r="BC26" s="8">
        <f t="shared" si="19"/>
        <v>32</v>
      </c>
      <c r="BD26" s="202">
        <v>25.24</v>
      </c>
      <c r="BE26" s="202">
        <v>0</v>
      </c>
      <c r="BF26" s="202">
        <v>0</v>
      </c>
      <c r="BG26" s="202">
        <v>0</v>
      </c>
      <c r="BH26" s="202">
        <v>0</v>
      </c>
      <c r="BI26" s="202">
        <v>0</v>
      </c>
      <c r="BJ26" s="8">
        <f t="shared" si="20"/>
        <v>25.24</v>
      </c>
      <c r="BL26" s="8">
        <f t="shared" si="21"/>
        <v>30.8</v>
      </c>
      <c r="BM26" s="8">
        <f t="shared" si="22"/>
        <v>24.29</v>
      </c>
      <c r="BN26" s="8">
        <f t="shared" si="23"/>
        <v>32</v>
      </c>
      <c r="BO26" s="8">
        <f t="shared" si="24"/>
        <v>25.24</v>
      </c>
      <c r="BP26" s="139">
        <f t="shared" si="25"/>
        <v>-1.1999999999999993</v>
      </c>
      <c r="BQ26" s="139">
        <f t="shared" si="26"/>
        <v>-0.94999999999999929</v>
      </c>
    </row>
    <row r="27" spans="1:69">
      <c r="A27" s="8" t="s">
        <v>69</v>
      </c>
      <c r="B27" s="15">
        <f>'[3]08'!B29</f>
        <v>320</v>
      </c>
      <c r="C27" s="16">
        <f>'[3]08'!C29</f>
        <v>0</v>
      </c>
      <c r="D27" s="16">
        <f>'[3]08'!D29</f>
        <v>0</v>
      </c>
      <c r="E27" s="16">
        <f>'[3]08'!E29</f>
        <v>0</v>
      </c>
      <c r="F27" s="16">
        <f>'[3]08'!F29</f>
        <v>640</v>
      </c>
      <c r="G27" s="16">
        <f>'[3]08'!G29</f>
        <v>0</v>
      </c>
      <c r="H27" s="17">
        <f t="shared" si="27"/>
        <v>960</v>
      </c>
      <c r="I27" s="15">
        <f>'[3]08'!J29</f>
        <v>320</v>
      </c>
      <c r="J27" s="16">
        <f>'[3]08'!K29</f>
        <v>0</v>
      </c>
      <c r="K27" s="16">
        <f>'[3]08'!L29</f>
        <v>0</v>
      </c>
      <c r="L27" s="16">
        <f>'[3]08'!M29</f>
        <v>0</v>
      </c>
      <c r="M27" s="16">
        <f>'[3]08'!N29</f>
        <v>151</v>
      </c>
      <c r="N27" s="16">
        <f>'[3]08'!O29</f>
        <v>0</v>
      </c>
      <c r="O27" s="17">
        <f t="shared" si="28"/>
        <v>471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151</v>
      </c>
      <c r="V27" s="16">
        <f t="shared" si="29"/>
        <v>0</v>
      </c>
      <c r="W27" s="17">
        <f t="shared" si="30"/>
        <v>471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151</v>
      </c>
      <c r="AQ27" s="8">
        <f t="shared" si="31"/>
        <v>0</v>
      </c>
      <c r="AR27" s="8">
        <f t="shared" si="18"/>
        <v>407</v>
      </c>
      <c r="AT27" s="8">
        <v>30.8</v>
      </c>
      <c r="AU27" s="8">
        <v>30.8</v>
      </c>
      <c r="AW27" s="202">
        <v>32</v>
      </c>
      <c r="AX27" s="202">
        <v>0</v>
      </c>
      <c r="AY27" s="202">
        <v>0</v>
      </c>
      <c r="AZ27" s="202">
        <v>0</v>
      </c>
      <c r="BA27" s="202">
        <v>0</v>
      </c>
      <c r="BB27" s="202">
        <v>0</v>
      </c>
      <c r="BC27" s="8">
        <f t="shared" si="19"/>
        <v>32</v>
      </c>
      <c r="BD27" s="202">
        <v>32</v>
      </c>
      <c r="BE27" s="202">
        <v>0</v>
      </c>
      <c r="BF27" s="202">
        <v>0</v>
      </c>
      <c r="BG27" s="202">
        <v>0</v>
      </c>
      <c r="BH27" s="202">
        <v>0</v>
      </c>
      <c r="BI27" s="202">
        <v>0</v>
      </c>
      <c r="BJ27" s="8">
        <f t="shared" si="20"/>
        <v>32</v>
      </c>
      <c r="BL27" s="8">
        <f t="shared" si="21"/>
        <v>30.8</v>
      </c>
      <c r="BM27" s="8">
        <f t="shared" si="22"/>
        <v>30.8</v>
      </c>
      <c r="BN27" s="8">
        <f t="shared" si="23"/>
        <v>32</v>
      </c>
      <c r="BO27" s="8">
        <f t="shared" si="24"/>
        <v>32</v>
      </c>
      <c r="BP27" s="139">
        <f t="shared" si="25"/>
        <v>-1.1999999999999993</v>
      </c>
      <c r="BQ27" s="139">
        <f t="shared" si="26"/>
        <v>-1.1999999999999993</v>
      </c>
    </row>
    <row r="28" spans="1:69">
      <c r="A28" s="8" t="s">
        <v>70</v>
      </c>
      <c r="B28" s="15">
        <f>'[3]08'!B30</f>
        <v>320</v>
      </c>
      <c r="C28" s="16">
        <f>'[3]08'!C30</f>
        <v>0</v>
      </c>
      <c r="D28" s="16">
        <f>'[3]08'!D30</f>
        <v>0</v>
      </c>
      <c r="E28" s="16">
        <f>'[3]08'!E30</f>
        <v>0</v>
      </c>
      <c r="F28" s="16">
        <f>'[3]08'!F30</f>
        <v>640</v>
      </c>
      <c r="G28" s="16">
        <f>'[3]08'!G30</f>
        <v>0</v>
      </c>
      <c r="H28" s="17">
        <f t="shared" si="27"/>
        <v>960</v>
      </c>
      <c r="I28" s="15">
        <f>'[3]08'!J30</f>
        <v>320</v>
      </c>
      <c r="J28" s="16">
        <f>'[3]08'!K30</f>
        <v>0</v>
      </c>
      <c r="K28" s="16">
        <f>'[3]08'!L30</f>
        <v>0</v>
      </c>
      <c r="L28" s="16">
        <f>'[3]08'!M30</f>
        <v>0</v>
      </c>
      <c r="M28" s="16">
        <f>'[3]08'!N30</f>
        <v>211</v>
      </c>
      <c r="N28" s="16">
        <f>'[3]08'!O30</f>
        <v>0</v>
      </c>
      <c r="O28" s="17">
        <f t="shared" si="28"/>
        <v>531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211</v>
      </c>
      <c r="V28" s="16">
        <f t="shared" si="29"/>
        <v>0</v>
      </c>
      <c r="W28" s="17">
        <f t="shared" si="30"/>
        <v>531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211</v>
      </c>
      <c r="AQ28" s="8">
        <f t="shared" si="31"/>
        <v>0</v>
      </c>
      <c r="AR28" s="8">
        <f t="shared" si="18"/>
        <v>467</v>
      </c>
      <c r="AT28" s="8">
        <v>30.8</v>
      </c>
      <c r="AU28" s="8">
        <v>30.8</v>
      </c>
      <c r="AW28" s="202">
        <v>32</v>
      </c>
      <c r="AX28" s="202">
        <v>0</v>
      </c>
      <c r="AY28" s="202">
        <v>0</v>
      </c>
      <c r="AZ28" s="202">
        <v>0</v>
      </c>
      <c r="BA28" s="202">
        <v>0</v>
      </c>
      <c r="BB28" s="202">
        <v>0</v>
      </c>
      <c r="BC28" s="8">
        <f t="shared" si="19"/>
        <v>32</v>
      </c>
      <c r="BD28" s="202">
        <v>32</v>
      </c>
      <c r="BE28" s="202">
        <v>0</v>
      </c>
      <c r="BF28" s="202">
        <v>0</v>
      </c>
      <c r="BG28" s="202">
        <v>0</v>
      </c>
      <c r="BH28" s="202">
        <v>0</v>
      </c>
      <c r="BI28" s="202">
        <v>0</v>
      </c>
      <c r="BJ28" s="8">
        <f t="shared" si="20"/>
        <v>32</v>
      </c>
      <c r="BL28" s="8">
        <f t="shared" si="21"/>
        <v>30.8</v>
      </c>
      <c r="BM28" s="8">
        <f t="shared" si="22"/>
        <v>30.8</v>
      </c>
      <c r="BN28" s="8">
        <f t="shared" si="23"/>
        <v>32</v>
      </c>
      <c r="BO28" s="8">
        <f t="shared" si="24"/>
        <v>32</v>
      </c>
      <c r="BP28" s="139">
        <f t="shared" si="25"/>
        <v>-1.1999999999999993</v>
      </c>
      <c r="BQ28" s="139">
        <f t="shared" si="26"/>
        <v>-1.1999999999999993</v>
      </c>
    </row>
    <row r="29" spans="1:69">
      <c r="A29" s="8" t="s">
        <v>71</v>
      </c>
      <c r="B29" s="15">
        <f>'[3]08'!B31</f>
        <v>320</v>
      </c>
      <c r="C29" s="16">
        <f>'[3]08'!C31</f>
        <v>0</v>
      </c>
      <c r="D29" s="16">
        <f>'[3]08'!D31</f>
        <v>0</v>
      </c>
      <c r="E29" s="16">
        <f>'[3]08'!E31</f>
        <v>0</v>
      </c>
      <c r="F29" s="16">
        <f>'[3]08'!F31</f>
        <v>640</v>
      </c>
      <c r="G29" s="16">
        <f>'[3]08'!G31</f>
        <v>0</v>
      </c>
      <c r="H29" s="17">
        <f t="shared" si="27"/>
        <v>960</v>
      </c>
      <c r="I29" s="15">
        <f>'[3]08'!J31</f>
        <v>320</v>
      </c>
      <c r="J29" s="16">
        <f>'[3]08'!K31</f>
        <v>0</v>
      </c>
      <c r="K29" s="16">
        <f>'[3]08'!L31</f>
        <v>0</v>
      </c>
      <c r="L29" s="16">
        <f>'[3]08'!M31</f>
        <v>0</v>
      </c>
      <c r="M29" s="16">
        <f>'[3]08'!N31</f>
        <v>241</v>
      </c>
      <c r="N29" s="16">
        <f>'[3]08'!O31</f>
        <v>0</v>
      </c>
      <c r="O29" s="17">
        <f t="shared" si="28"/>
        <v>561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241</v>
      </c>
      <c r="V29" s="16">
        <f t="shared" si="29"/>
        <v>0</v>
      </c>
      <c r="W29" s="17">
        <f t="shared" si="30"/>
        <v>561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241</v>
      </c>
      <c r="AQ29" s="8">
        <f t="shared" si="31"/>
        <v>0</v>
      </c>
      <c r="AR29" s="8">
        <f t="shared" si="18"/>
        <v>497</v>
      </c>
      <c r="AT29" s="8">
        <v>30.8</v>
      </c>
      <c r="AU29" s="8">
        <v>30.8</v>
      </c>
      <c r="AW29" s="202">
        <v>32</v>
      </c>
      <c r="AX29" s="202">
        <v>0</v>
      </c>
      <c r="AY29" s="202">
        <v>0</v>
      </c>
      <c r="AZ29" s="202">
        <v>0</v>
      </c>
      <c r="BA29" s="202">
        <v>0</v>
      </c>
      <c r="BB29" s="202">
        <v>0</v>
      </c>
      <c r="BC29" s="8">
        <f t="shared" si="19"/>
        <v>32</v>
      </c>
      <c r="BD29" s="202">
        <v>32</v>
      </c>
      <c r="BE29" s="202">
        <v>0</v>
      </c>
      <c r="BF29" s="202">
        <v>0</v>
      </c>
      <c r="BG29" s="202">
        <v>0</v>
      </c>
      <c r="BH29" s="202">
        <v>0</v>
      </c>
      <c r="BI29" s="202">
        <v>0</v>
      </c>
      <c r="BJ29" s="8">
        <f t="shared" si="20"/>
        <v>32</v>
      </c>
      <c r="BL29" s="8">
        <f t="shared" si="21"/>
        <v>30.8</v>
      </c>
      <c r="BM29" s="8">
        <f t="shared" si="22"/>
        <v>30.8</v>
      </c>
      <c r="BN29" s="8">
        <f t="shared" si="23"/>
        <v>32</v>
      </c>
      <c r="BO29" s="8">
        <f t="shared" si="24"/>
        <v>32</v>
      </c>
      <c r="BP29" s="139">
        <f t="shared" si="25"/>
        <v>-1.1999999999999993</v>
      </c>
      <c r="BQ29" s="139">
        <f t="shared" si="26"/>
        <v>-1.1999999999999993</v>
      </c>
    </row>
    <row r="30" spans="1:69">
      <c r="A30" s="8" t="s">
        <v>72</v>
      </c>
      <c r="B30" s="15">
        <f>'[3]08'!B32</f>
        <v>320</v>
      </c>
      <c r="C30" s="16">
        <f>'[3]08'!C32</f>
        <v>0</v>
      </c>
      <c r="D30" s="16">
        <f>'[3]08'!D32</f>
        <v>0</v>
      </c>
      <c r="E30" s="16">
        <f>'[3]08'!E32</f>
        <v>0</v>
      </c>
      <c r="F30" s="16">
        <f>'[3]08'!F32</f>
        <v>640</v>
      </c>
      <c r="G30" s="16">
        <f>'[3]08'!G32</f>
        <v>0</v>
      </c>
      <c r="H30" s="17">
        <f t="shared" si="27"/>
        <v>960</v>
      </c>
      <c r="I30" s="15">
        <f>'[3]08'!J32</f>
        <v>320</v>
      </c>
      <c r="J30" s="16">
        <f>'[3]08'!K32</f>
        <v>0</v>
      </c>
      <c r="K30" s="16">
        <f>'[3]08'!L32</f>
        <v>0</v>
      </c>
      <c r="L30" s="16">
        <f>'[3]08'!M32</f>
        <v>0</v>
      </c>
      <c r="M30" s="16">
        <f>'[3]08'!N32</f>
        <v>231</v>
      </c>
      <c r="N30" s="16">
        <f>'[3]08'!O32</f>
        <v>0</v>
      </c>
      <c r="O30" s="17">
        <f t="shared" si="28"/>
        <v>551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231</v>
      </c>
      <c r="V30" s="16">
        <f t="shared" si="29"/>
        <v>0</v>
      </c>
      <c r="W30" s="17">
        <f t="shared" si="30"/>
        <v>551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231</v>
      </c>
      <c r="AQ30" s="8">
        <f t="shared" si="31"/>
        <v>0</v>
      </c>
      <c r="AR30" s="8">
        <f t="shared" si="18"/>
        <v>487</v>
      </c>
      <c r="AT30" s="8">
        <v>30.8</v>
      </c>
      <c r="AU30" s="8">
        <v>30.8</v>
      </c>
      <c r="AW30" s="202">
        <v>32</v>
      </c>
      <c r="AX30" s="202">
        <v>0</v>
      </c>
      <c r="AY30" s="202">
        <v>0</v>
      </c>
      <c r="AZ30" s="202">
        <v>0</v>
      </c>
      <c r="BA30" s="202">
        <v>0</v>
      </c>
      <c r="BB30" s="202">
        <v>0</v>
      </c>
      <c r="BC30" s="8">
        <f t="shared" si="19"/>
        <v>32</v>
      </c>
      <c r="BD30" s="202">
        <v>32</v>
      </c>
      <c r="BE30" s="202">
        <v>0</v>
      </c>
      <c r="BF30" s="202">
        <v>0</v>
      </c>
      <c r="BG30" s="202">
        <v>0</v>
      </c>
      <c r="BH30" s="202">
        <v>0</v>
      </c>
      <c r="BI30" s="202">
        <v>0</v>
      </c>
      <c r="BJ30" s="8">
        <f t="shared" si="20"/>
        <v>32</v>
      </c>
      <c r="BL30" s="8">
        <f t="shared" si="21"/>
        <v>30.8</v>
      </c>
      <c r="BM30" s="8">
        <f t="shared" si="22"/>
        <v>30.8</v>
      </c>
      <c r="BN30" s="8">
        <f t="shared" si="23"/>
        <v>32</v>
      </c>
      <c r="BO30" s="8">
        <f t="shared" si="24"/>
        <v>32</v>
      </c>
      <c r="BP30" s="139">
        <f t="shared" si="25"/>
        <v>-1.1999999999999993</v>
      </c>
      <c r="BQ30" s="139">
        <f t="shared" si="26"/>
        <v>-1.1999999999999993</v>
      </c>
    </row>
    <row r="31" spans="1:69">
      <c r="A31" s="8" t="s">
        <v>73</v>
      </c>
      <c r="B31" s="15">
        <f>'[3]08'!B33</f>
        <v>320</v>
      </c>
      <c r="C31" s="16">
        <f>'[3]08'!C33</f>
        <v>0</v>
      </c>
      <c r="D31" s="16">
        <f>'[3]08'!D33</f>
        <v>0</v>
      </c>
      <c r="E31" s="16">
        <f>'[3]08'!E33</f>
        <v>0</v>
      </c>
      <c r="F31" s="16">
        <f>'[3]08'!F33</f>
        <v>640</v>
      </c>
      <c r="G31" s="16">
        <f>'[3]08'!G33</f>
        <v>0</v>
      </c>
      <c r="H31" s="17">
        <f t="shared" si="27"/>
        <v>960</v>
      </c>
      <c r="I31" s="15">
        <f>'[3]08'!J33</f>
        <v>320</v>
      </c>
      <c r="J31" s="16">
        <f>'[3]08'!K33</f>
        <v>0</v>
      </c>
      <c r="K31" s="16">
        <f>'[3]08'!L33</f>
        <v>0</v>
      </c>
      <c r="L31" s="16">
        <f>'[3]08'!M33</f>
        <v>0</v>
      </c>
      <c r="M31" s="16">
        <f>'[3]08'!N33</f>
        <v>221</v>
      </c>
      <c r="N31" s="16">
        <f>'[3]08'!O33</f>
        <v>0</v>
      </c>
      <c r="O31" s="17">
        <f t="shared" si="28"/>
        <v>541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221</v>
      </c>
      <c r="V31" s="16">
        <f t="shared" si="29"/>
        <v>0</v>
      </c>
      <c r="W31" s="17">
        <f t="shared" si="30"/>
        <v>541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221</v>
      </c>
      <c r="AQ31" s="8">
        <f t="shared" si="31"/>
        <v>0</v>
      </c>
      <c r="AR31" s="8">
        <f t="shared" si="18"/>
        <v>477</v>
      </c>
      <c r="AT31" s="8">
        <v>30.8</v>
      </c>
      <c r="AU31" s="8">
        <v>30.8</v>
      </c>
      <c r="AW31" s="202">
        <v>32</v>
      </c>
      <c r="AX31" s="202">
        <v>0</v>
      </c>
      <c r="AY31" s="202">
        <v>0</v>
      </c>
      <c r="AZ31" s="202">
        <v>0</v>
      </c>
      <c r="BA31" s="202">
        <v>0</v>
      </c>
      <c r="BB31" s="202">
        <v>0</v>
      </c>
      <c r="BC31" s="8">
        <f t="shared" si="19"/>
        <v>32</v>
      </c>
      <c r="BD31" s="202">
        <v>32</v>
      </c>
      <c r="BE31" s="202">
        <v>0</v>
      </c>
      <c r="BF31" s="202">
        <v>0</v>
      </c>
      <c r="BG31" s="202">
        <v>0</v>
      </c>
      <c r="BH31" s="202">
        <v>0</v>
      </c>
      <c r="BI31" s="202">
        <v>0</v>
      </c>
      <c r="BJ31" s="8">
        <f t="shared" si="20"/>
        <v>32</v>
      </c>
      <c r="BL31" s="8">
        <f t="shared" si="21"/>
        <v>30.8</v>
      </c>
      <c r="BM31" s="8">
        <f t="shared" si="22"/>
        <v>30.8</v>
      </c>
      <c r="BN31" s="8">
        <f t="shared" si="23"/>
        <v>32</v>
      </c>
      <c r="BO31" s="8">
        <f t="shared" si="24"/>
        <v>32</v>
      </c>
      <c r="BP31" s="139">
        <f t="shared" si="25"/>
        <v>-1.1999999999999993</v>
      </c>
      <c r="BQ31" s="139">
        <f t="shared" si="26"/>
        <v>-1.1999999999999993</v>
      </c>
    </row>
    <row r="32" spans="1:69">
      <c r="A32" s="8" t="s">
        <v>74</v>
      </c>
      <c r="B32" s="15">
        <f>'[3]08'!B34</f>
        <v>320</v>
      </c>
      <c r="C32" s="16">
        <f>'[3]08'!C34</f>
        <v>0</v>
      </c>
      <c r="D32" s="16">
        <f>'[3]08'!D34</f>
        <v>0</v>
      </c>
      <c r="E32" s="16">
        <f>'[3]08'!E34</f>
        <v>0</v>
      </c>
      <c r="F32" s="16">
        <f>'[3]08'!F34</f>
        <v>640</v>
      </c>
      <c r="G32" s="16">
        <f>'[3]08'!G34</f>
        <v>0</v>
      </c>
      <c r="H32" s="17">
        <f t="shared" si="27"/>
        <v>960</v>
      </c>
      <c r="I32" s="15">
        <f>'[3]08'!J34</f>
        <v>320</v>
      </c>
      <c r="J32" s="16">
        <f>'[3]08'!K34</f>
        <v>0</v>
      </c>
      <c r="K32" s="16">
        <f>'[3]08'!L34</f>
        <v>0</v>
      </c>
      <c r="L32" s="16">
        <f>'[3]08'!M34</f>
        <v>0</v>
      </c>
      <c r="M32" s="16">
        <f>'[3]08'!N34</f>
        <v>221</v>
      </c>
      <c r="N32" s="16">
        <f>'[3]08'!O34</f>
        <v>0</v>
      </c>
      <c r="O32" s="17">
        <f t="shared" si="28"/>
        <v>541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221</v>
      </c>
      <c r="V32" s="16">
        <f t="shared" si="29"/>
        <v>0</v>
      </c>
      <c r="W32" s="17">
        <f t="shared" si="30"/>
        <v>541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221</v>
      </c>
      <c r="AQ32" s="8">
        <f t="shared" si="31"/>
        <v>0</v>
      </c>
      <c r="AR32" s="8">
        <f t="shared" si="18"/>
        <v>477</v>
      </c>
      <c r="AT32" s="8">
        <v>30.8</v>
      </c>
      <c r="AU32" s="8">
        <v>30.8</v>
      </c>
      <c r="AW32" s="202">
        <v>32</v>
      </c>
      <c r="AX32" s="202">
        <v>0</v>
      </c>
      <c r="AY32" s="202">
        <v>0</v>
      </c>
      <c r="AZ32" s="202">
        <v>0</v>
      </c>
      <c r="BA32" s="202">
        <v>0</v>
      </c>
      <c r="BB32" s="202">
        <v>0</v>
      </c>
      <c r="BC32" s="8">
        <f t="shared" si="19"/>
        <v>32</v>
      </c>
      <c r="BD32" s="202">
        <v>32</v>
      </c>
      <c r="BE32" s="202">
        <v>0</v>
      </c>
      <c r="BF32" s="202">
        <v>0</v>
      </c>
      <c r="BG32" s="202">
        <v>0</v>
      </c>
      <c r="BH32" s="202">
        <v>0</v>
      </c>
      <c r="BI32" s="202">
        <v>0</v>
      </c>
      <c r="BJ32" s="8">
        <f t="shared" si="20"/>
        <v>32</v>
      </c>
      <c r="BL32" s="8">
        <f t="shared" si="21"/>
        <v>30.8</v>
      </c>
      <c r="BM32" s="8">
        <f t="shared" si="22"/>
        <v>30.8</v>
      </c>
      <c r="BN32" s="8">
        <f t="shared" si="23"/>
        <v>32</v>
      </c>
      <c r="BO32" s="8">
        <f t="shared" si="24"/>
        <v>32</v>
      </c>
      <c r="BP32" s="139">
        <f t="shared" si="25"/>
        <v>-1.1999999999999993</v>
      </c>
      <c r="BQ32" s="139">
        <f t="shared" si="26"/>
        <v>-1.1999999999999993</v>
      </c>
    </row>
    <row r="33" spans="1:69">
      <c r="A33" s="8" t="s">
        <v>75</v>
      </c>
      <c r="B33" s="15">
        <f>'[3]08'!B35</f>
        <v>320</v>
      </c>
      <c r="C33" s="16">
        <f>'[3]08'!C35</f>
        <v>0</v>
      </c>
      <c r="D33" s="16">
        <f>'[3]08'!D35</f>
        <v>0</v>
      </c>
      <c r="E33" s="16">
        <f>'[3]08'!E35</f>
        <v>0</v>
      </c>
      <c r="F33" s="16">
        <f>'[3]08'!F35</f>
        <v>640</v>
      </c>
      <c r="G33" s="16">
        <f>'[3]08'!G35</f>
        <v>0</v>
      </c>
      <c r="H33" s="17">
        <f t="shared" si="27"/>
        <v>960</v>
      </c>
      <c r="I33" s="15">
        <f>'[3]08'!J35</f>
        <v>320</v>
      </c>
      <c r="J33" s="16">
        <f>'[3]08'!K35</f>
        <v>0</v>
      </c>
      <c r="K33" s="16">
        <f>'[3]08'!L35</f>
        <v>0</v>
      </c>
      <c r="L33" s="16">
        <f>'[3]08'!M35</f>
        <v>0</v>
      </c>
      <c r="M33" s="16">
        <f>'[3]08'!N35</f>
        <v>281</v>
      </c>
      <c r="N33" s="16">
        <f>'[3]08'!O35</f>
        <v>0</v>
      </c>
      <c r="O33" s="17">
        <f t="shared" si="28"/>
        <v>601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281</v>
      </c>
      <c r="V33" s="16">
        <f t="shared" si="29"/>
        <v>0</v>
      </c>
      <c r="W33" s="17">
        <f t="shared" si="30"/>
        <v>601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281</v>
      </c>
      <c r="AQ33" s="8">
        <f t="shared" si="31"/>
        <v>0</v>
      </c>
      <c r="AR33" s="8">
        <f t="shared" si="18"/>
        <v>537</v>
      </c>
      <c r="AT33" s="8">
        <v>30.8</v>
      </c>
      <c r="AU33" s="8">
        <v>30.8</v>
      </c>
      <c r="AW33" s="202">
        <v>32</v>
      </c>
      <c r="AX33" s="202">
        <v>0</v>
      </c>
      <c r="AY33" s="202">
        <v>0</v>
      </c>
      <c r="AZ33" s="202">
        <v>0</v>
      </c>
      <c r="BA33" s="202">
        <v>0</v>
      </c>
      <c r="BB33" s="202">
        <v>0</v>
      </c>
      <c r="BC33" s="8">
        <f t="shared" si="19"/>
        <v>32</v>
      </c>
      <c r="BD33" s="202">
        <v>32</v>
      </c>
      <c r="BE33" s="202">
        <v>0</v>
      </c>
      <c r="BF33" s="202">
        <v>0</v>
      </c>
      <c r="BG33" s="202">
        <v>0</v>
      </c>
      <c r="BH33" s="202">
        <v>0</v>
      </c>
      <c r="BI33" s="202">
        <v>0</v>
      </c>
      <c r="BJ33" s="8">
        <f t="shared" si="20"/>
        <v>32</v>
      </c>
      <c r="BL33" s="8">
        <f t="shared" si="21"/>
        <v>30.8</v>
      </c>
      <c r="BM33" s="8">
        <f t="shared" si="22"/>
        <v>30.8</v>
      </c>
      <c r="BN33" s="8">
        <f t="shared" si="23"/>
        <v>32</v>
      </c>
      <c r="BO33" s="8">
        <f t="shared" si="24"/>
        <v>32</v>
      </c>
      <c r="BP33" s="139">
        <f t="shared" si="25"/>
        <v>-1.1999999999999993</v>
      </c>
      <c r="BQ33" s="139">
        <f t="shared" si="26"/>
        <v>-1.1999999999999993</v>
      </c>
    </row>
    <row r="34" spans="1:69">
      <c r="A34" s="8" t="s">
        <v>76</v>
      </c>
      <c r="B34" s="15">
        <f>'[3]08'!B36</f>
        <v>320</v>
      </c>
      <c r="C34" s="16">
        <f>'[3]08'!C36</f>
        <v>0</v>
      </c>
      <c r="D34" s="16">
        <f>'[3]08'!D36</f>
        <v>0</v>
      </c>
      <c r="E34" s="16">
        <f>'[3]08'!E36</f>
        <v>0</v>
      </c>
      <c r="F34" s="16">
        <f>'[3]08'!F36</f>
        <v>640</v>
      </c>
      <c r="G34" s="16">
        <f>'[3]08'!G36</f>
        <v>0</v>
      </c>
      <c r="H34" s="17">
        <f t="shared" si="27"/>
        <v>960</v>
      </c>
      <c r="I34" s="15">
        <f>'[3]08'!J36</f>
        <v>320</v>
      </c>
      <c r="J34" s="16">
        <f>'[3]08'!K36</f>
        <v>0</v>
      </c>
      <c r="K34" s="16">
        <f>'[3]08'!L36</f>
        <v>0</v>
      </c>
      <c r="L34" s="16">
        <f>'[3]08'!M36</f>
        <v>0</v>
      </c>
      <c r="M34" s="16">
        <f>'[3]08'!N36</f>
        <v>300</v>
      </c>
      <c r="N34" s="16">
        <f>'[3]08'!O36</f>
        <v>0</v>
      </c>
      <c r="O34" s="17">
        <f t="shared" si="28"/>
        <v>620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300</v>
      </c>
      <c r="V34" s="16">
        <f t="shared" si="29"/>
        <v>0</v>
      </c>
      <c r="W34" s="17">
        <f t="shared" si="30"/>
        <v>620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300</v>
      </c>
      <c r="AQ34" s="8">
        <f t="shared" si="31"/>
        <v>0</v>
      </c>
      <c r="AR34" s="8">
        <f t="shared" si="18"/>
        <v>556</v>
      </c>
      <c r="AT34" s="8">
        <v>30.8</v>
      </c>
      <c r="AU34" s="8">
        <v>30.8</v>
      </c>
      <c r="AW34" s="202">
        <v>32</v>
      </c>
      <c r="AX34" s="202">
        <v>0</v>
      </c>
      <c r="AY34" s="202">
        <v>0</v>
      </c>
      <c r="AZ34" s="202">
        <v>0</v>
      </c>
      <c r="BA34" s="202">
        <v>0</v>
      </c>
      <c r="BB34" s="202">
        <v>0</v>
      </c>
      <c r="BC34" s="8">
        <f t="shared" si="19"/>
        <v>32</v>
      </c>
      <c r="BD34" s="202">
        <v>32</v>
      </c>
      <c r="BE34" s="202">
        <v>0</v>
      </c>
      <c r="BF34" s="202">
        <v>0</v>
      </c>
      <c r="BG34" s="202">
        <v>0</v>
      </c>
      <c r="BH34" s="202">
        <v>0</v>
      </c>
      <c r="BI34" s="202">
        <v>0</v>
      </c>
      <c r="BJ34" s="8">
        <f t="shared" si="20"/>
        <v>32</v>
      </c>
      <c r="BL34" s="8">
        <f t="shared" si="21"/>
        <v>30.8</v>
      </c>
      <c r="BM34" s="8">
        <f t="shared" si="22"/>
        <v>30.8</v>
      </c>
      <c r="BN34" s="8">
        <f t="shared" si="23"/>
        <v>32</v>
      </c>
      <c r="BO34" s="8">
        <f t="shared" si="24"/>
        <v>32</v>
      </c>
      <c r="BP34" s="139">
        <f t="shared" si="25"/>
        <v>-1.1999999999999993</v>
      </c>
      <c r="BQ34" s="139">
        <f t="shared" si="26"/>
        <v>-1.1999999999999993</v>
      </c>
    </row>
    <row r="35" spans="1:69">
      <c r="A35" s="8" t="s">
        <v>77</v>
      </c>
      <c r="B35" s="15">
        <f>'[3]08'!B37</f>
        <v>320</v>
      </c>
      <c r="C35" s="16">
        <f>'[3]08'!C37</f>
        <v>0</v>
      </c>
      <c r="D35" s="16">
        <f>'[3]08'!D37</f>
        <v>0</v>
      </c>
      <c r="E35" s="16">
        <f>'[3]08'!E37</f>
        <v>0</v>
      </c>
      <c r="F35" s="16">
        <f>'[3]08'!F37</f>
        <v>640</v>
      </c>
      <c r="G35" s="16">
        <f>'[3]08'!G37</f>
        <v>0</v>
      </c>
      <c r="H35" s="17">
        <f t="shared" si="27"/>
        <v>960</v>
      </c>
      <c r="I35" s="15">
        <f>'[3]08'!J37</f>
        <v>320</v>
      </c>
      <c r="J35" s="16">
        <f>'[3]08'!K37</f>
        <v>0</v>
      </c>
      <c r="K35" s="16">
        <f>'[3]08'!L37</f>
        <v>0</v>
      </c>
      <c r="L35" s="16">
        <f>'[3]08'!M37</f>
        <v>0</v>
      </c>
      <c r="M35" s="16">
        <f>'[3]08'!N37</f>
        <v>281</v>
      </c>
      <c r="N35" s="16">
        <f>'[3]08'!O37</f>
        <v>0</v>
      </c>
      <c r="O35" s="17">
        <f t="shared" si="28"/>
        <v>601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281</v>
      </c>
      <c r="V35" s="16">
        <f t="shared" si="29"/>
        <v>0</v>
      </c>
      <c r="W35" s="17">
        <f t="shared" si="30"/>
        <v>601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281</v>
      </c>
      <c r="AQ35" s="8">
        <f t="shared" si="31"/>
        <v>0</v>
      </c>
      <c r="AR35" s="8">
        <f t="shared" si="18"/>
        <v>537</v>
      </c>
      <c r="AT35" s="8">
        <v>30.8</v>
      </c>
      <c r="AU35" s="8">
        <v>30.8</v>
      </c>
      <c r="AW35" s="202">
        <v>32</v>
      </c>
      <c r="AX35" s="202">
        <v>0</v>
      </c>
      <c r="AY35" s="202">
        <v>0</v>
      </c>
      <c r="AZ35" s="202">
        <v>0</v>
      </c>
      <c r="BA35" s="202">
        <v>0</v>
      </c>
      <c r="BB35" s="202">
        <v>0</v>
      </c>
      <c r="BC35" s="8">
        <f t="shared" si="19"/>
        <v>32</v>
      </c>
      <c r="BD35" s="202">
        <v>32</v>
      </c>
      <c r="BE35" s="202">
        <v>0</v>
      </c>
      <c r="BF35" s="202">
        <v>0</v>
      </c>
      <c r="BG35" s="202">
        <v>0</v>
      </c>
      <c r="BH35" s="202">
        <v>0</v>
      </c>
      <c r="BI35" s="202">
        <v>0</v>
      </c>
      <c r="BJ35" s="8">
        <f t="shared" si="20"/>
        <v>32</v>
      </c>
      <c r="BL35" s="8">
        <f t="shared" si="21"/>
        <v>30.8</v>
      </c>
      <c r="BM35" s="8">
        <f t="shared" si="22"/>
        <v>30.8</v>
      </c>
      <c r="BN35" s="8">
        <f t="shared" si="23"/>
        <v>32</v>
      </c>
      <c r="BO35" s="8">
        <f t="shared" si="24"/>
        <v>32</v>
      </c>
      <c r="BP35" s="139">
        <f t="shared" si="25"/>
        <v>-1.1999999999999993</v>
      </c>
      <c r="BQ35" s="139">
        <f t="shared" si="26"/>
        <v>-1.1999999999999993</v>
      </c>
    </row>
    <row r="36" spans="1:69">
      <c r="A36" s="8" t="s">
        <v>78</v>
      </c>
      <c r="B36" s="15">
        <f>'[3]08'!B38</f>
        <v>320</v>
      </c>
      <c r="C36" s="16">
        <f>'[3]08'!C38</f>
        <v>0</v>
      </c>
      <c r="D36" s="16">
        <f>'[3]08'!D38</f>
        <v>0</v>
      </c>
      <c r="E36" s="16">
        <f>'[3]08'!E38</f>
        <v>0</v>
      </c>
      <c r="F36" s="16">
        <f>'[3]08'!F38</f>
        <v>640</v>
      </c>
      <c r="G36" s="16">
        <f>'[3]08'!G38</f>
        <v>0</v>
      </c>
      <c r="H36" s="17">
        <f t="shared" si="27"/>
        <v>960</v>
      </c>
      <c r="I36" s="15">
        <f>'[3]08'!J38</f>
        <v>320</v>
      </c>
      <c r="J36" s="16">
        <f>'[3]08'!K38</f>
        <v>0</v>
      </c>
      <c r="K36" s="16">
        <f>'[3]08'!L38</f>
        <v>0</v>
      </c>
      <c r="L36" s="16">
        <f>'[3]08'!M38</f>
        <v>0</v>
      </c>
      <c r="M36" s="16">
        <f>'[3]08'!N38</f>
        <v>291</v>
      </c>
      <c r="N36" s="16">
        <f>'[3]08'!O38</f>
        <v>0</v>
      </c>
      <c r="O36" s="17">
        <f t="shared" si="28"/>
        <v>611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291</v>
      </c>
      <c r="V36" s="16">
        <f t="shared" si="29"/>
        <v>0</v>
      </c>
      <c r="W36" s="17">
        <f t="shared" si="30"/>
        <v>611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291</v>
      </c>
      <c r="AQ36" s="8">
        <f t="shared" si="31"/>
        <v>0</v>
      </c>
      <c r="AR36" s="8">
        <f t="shared" si="18"/>
        <v>547</v>
      </c>
      <c r="AT36" s="8">
        <v>30.8</v>
      </c>
      <c r="AU36" s="8">
        <v>30.8</v>
      </c>
      <c r="AW36" s="202">
        <v>32</v>
      </c>
      <c r="AX36" s="202">
        <v>0</v>
      </c>
      <c r="AY36" s="202">
        <v>0</v>
      </c>
      <c r="AZ36" s="202">
        <v>0</v>
      </c>
      <c r="BA36" s="202">
        <v>0</v>
      </c>
      <c r="BB36" s="202">
        <v>0</v>
      </c>
      <c r="BC36" s="8">
        <f t="shared" si="19"/>
        <v>32</v>
      </c>
      <c r="BD36" s="202">
        <v>32</v>
      </c>
      <c r="BE36" s="202">
        <v>0</v>
      </c>
      <c r="BF36" s="202">
        <v>0</v>
      </c>
      <c r="BG36" s="202">
        <v>0</v>
      </c>
      <c r="BH36" s="202">
        <v>0</v>
      </c>
      <c r="BI36" s="202">
        <v>0</v>
      </c>
      <c r="BJ36" s="8">
        <f t="shared" si="20"/>
        <v>32</v>
      </c>
      <c r="BL36" s="8">
        <f t="shared" si="21"/>
        <v>30.8</v>
      </c>
      <c r="BM36" s="8">
        <f t="shared" si="22"/>
        <v>30.8</v>
      </c>
      <c r="BN36" s="8">
        <f t="shared" si="23"/>
        <v>32</v>
      </c>
      <c r="BO36" s="8">
        <f t="shared" si="24"/>
        <v>32</v>
      </c>
      <c r="BP36" s="139">
        <f t="shared" si="25"/>
        <v>-1.1999999999999993</v>
      </c>
      <c r="BQ36" s="139">
        <f t="shared" si="26"/>
        <v>-1.1999999999999993</v>
      </c>
    </row>
    <row r="37" spans="1:69">
      <c r="A37" s="8" t="s">
        <v>79</v>
      </c>
      <c r="B37" s="15">
        <f>'[3]08'!B39</f>
        <v>320</v>
      </c>
      <c r="C37" s="16">
        <f>'[3]08'!C39</f>
        <v>0</v>
      </c>
      <c r="D37" s="16">
        <f>'[3]08'!D39</f>
        <v>0</v>
      </c>
      <c r="E37" s="16">
        <f>'[3]08'!E39</f>
        <v>0</v>
      </c>
      <c r="F37" s="16">
        <f>'[3]08'!F39</f>
        <v>640</v>
      </c>
      <c r="G37" s="16">
        <f>'[3]08'!G39</f>
        <v>0</v>
      </c>
      <c r="H37" s="17">
        <f t="shared" si="27"/>
        <v>960</v>
      </c>
      <c r="I37" s="15">
        <f>'[3]08'!J39</f>
        <v>320</v>
      </c>
      <c r="J37" s="16">
        <f>'[3]08'!K39</f>
        <v>0</v>
      </c>
      <c r="K37" s="16">
        <f>'[3]08'!L39</f>
        <v>0</v>
      </c>
      <c r="L37" s="16">
        <f>'[3]08'!M39</f>
        <v>0</v>
      </c>
      <c r="M37" s="16">
        <f>'[3]08'!N39</f>
        <v>300</v>
      </c>
      <c r="N37" s="16">
        <f>'[3]08'!O39</f>
        <v>0</v>
      </c>
      <c r="O37" s="17">
        <f t="shared" si="28"/>
        <v>620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300</v>
      </c>
      <c r="V37" s="16">
        <f t="shared" si="29"/>
        <v>0</v>
      </c>
      <c r="W37" s="17">
        <f t="shared" si="30"/>
        <v>620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300</v>
      </c>
      <c r="AQ37" s="8">
        <f t="shared" si="31"/>
        <v>0</v>
      </c>
      <c r="AR37" s="8">
        <f t="shared" si="18"/>
        <v>556</v>
      </c>
      <c r="AT37" s="8">
        <v>30.8</v>
      </c>
      <c r="AU37" s="8">
        <v>30.8</v>
      </c>
      <c r="AW37" s="202">
        <v>32</v>
      </c>
      <c r="AX37" s="202">
        <v>0</v>
      </c>
      <c r="AY37" s="202">
        <v>0</v>
      </c>
      <c r="AZ37" s="202">
        <v>0</v>
      </c>
      <c r="BA37" s="202">
        <v>0</v>
      </c>
      <c r="BB37" s="202">
        <v>0</v>
      </c>
      <c r="BC37" s="8">
        <f t="shared" si="19"/>
        <v>32</v>
      </c>
      <c r="BD37" s="202">
        <v>32</v>
      </c>
      <c r="BE37" s="202">
        <v>0</v>
      </c>
      <c r="BF37" s="202">
        <v>0</v>
      </c>
      <c r="BG37" s="202">
        <v>0</v>
      </c>
      <c r="BH37" s="202">
        <v>0</v>
      </c>
      <c r="BI37" s="202">
        <v>0</v>
      </c>
      <c r="BJ37" s="8">
        <f t="shared" si="20"/>
        <v>32</v>
      </c>
      <c r="BL37" s="8">
        <f t="shared" si="21"/>
        <v>30.8</v>
      </c>
      <c r="BM37" s="8">
        <f t="shared" si="22"/>
        <v>30.8</v>
      </c>
      <c r="BN37" s="8">
        <f t="shared" si="23"/>
        <v>32</v>
      </c>
      <c r="BO37" s="8">
        <f t="shared" si="24"/>
        <v>32</v>
      </c>
      <c r="BP37" s="139">
        <f t="shared" si="25"/>
        <v>-1.1999999999999993</v>
      </c>
      <c r="BQ37" s="139">
        <f t="shared" si="26"/>
        <v>-1.1999999999999993</v>
      </c>
    </row>
    <row r="38" spans="1:69">
      <c r="A38" s="8" t="s">
        <v>80</v>
      </c>
      <c r="B38" s="15">
        <f>'[3]08'!B40</f>
        <v>320</v>
      </c>
      <c r="C38" s="16">
        <f>'[3]08'!C40</f>
        <v>0</v>
      </c>
      <c r="D38" s="16">
        <f>'[3]08'!D40</f>
        <v>0</v>
      </c>
      <c r="E38" s="16">
        <f>'[3]08'!E40</f>
        <v>0</v>
      </c>
      <c r="F38" s="16">
        <f>'[3]08'!F40</f>
        <v>640</v>
      </c>
      <c r="G38" s="16">
        <f>'[3]08'!G40</f>
        <v>0</v>
      </c>
      <c r="H38" s="17">
        <f t="shared" si="27"/>
        <v>960</v>
      </c>
      <c r="I38" s="15">
        <f>'[3]08'!J40</f>
        <v>320</v>
      </c>
      <c r="J38" s="16">
        <f>'[3]08'!K40</f>
        <v>0</v>
      </c>
      <c r="K38" s="16">
        <f>'[3]08'!L40</f>
        <v>0</v>
      </c>
      <c r="L38" s="16">
        <f>'[3]08'!M40</f>
        <v>0</v>
      </c>
      <c r="M38" s="16">
        <f>'[3]08'!N40</f>
        <v>291</v>
      </c>
      <c r="N38" s="16">
        <f>'[3]08'!O40</f>
        <v>0</v>
      </c>
      <c r="O38" s="17">
        <f t="shared" si="28"/>
        <v>611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291</v>
      </c>
      <c r="V38" s="16">
        <f t="shared" si="29"/>
        <v>0</v>
      </c>
      <c r="W38" s="17">
        <f t="shared" si="30"/>
        <v>611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291</v>
      </c>
      <c r="AQ38" s="8">
        <f t="shared" si="31"/>
        <v>0</v>
      </c>
      <c r="AR38" s="8">
        <f t="shared" si="18"/>
        <v>547</v>
      </c>
      <c r="AT38" s="8">
        <v>30.8</v>
      </c>
      <c r="AU38" s="8">
        <v>30.8</v>
      </c>
      <c r="AW38" s="202">
        <v>32</v>
      </c>
      <c r="AX38" s="202">
        <v>0</v>
      </c>
      <c r="AY38" s="202">
        <v>0</v>
      </c>
      <c r="AZ38" s="202">
        <v>0</v>
      </c>
      <c r="BA38" s="202">
        <v>0</v>
      </c>
      <c r="BB38" s="202">
        <v>0</v>
      </c>
      <c r="BC38" s="8">
        <f t="shared" si="19"/>
        <v>32</v>
      </c>
      <c r="BD38" s="202">
        <v>32</v>
      </c>
      <c r="BE38" s="202">
        <v>0</v>
      </c>
      <c r="BF38" s="202">
        <v>0</v>
      </c>
      <c r="BG38" s="202">
        <v>0</v>
      </c>
      <c r="BH38" s="202">
        <v>0</v>
      </c>
      <c r="BI38" s="202">
        <v>0</v>
      </c>
      <c r="BJ38" s="8">
        <f t="shared" si="20"/>
        <v>32</v>
      </c>
      <c r="BL38" s="8">
        <f t="shared" si="21"/>
        <v>30.8</v>
      </c>
      <c r="BM38" s="8">
        <f t="shared" si="22"/>
        <v>30.8</v>
      </c>
      <c r="BN38" s="8">
        <f t="shared" si="23"/>
        <v>32</v>
      </c>
      <c r="BO38" s="8">
        <f t="shared" si="24"/>
        <v>32</v>
      </c>
      <c r="BP38" s="139">
        <f t="shared" si="25"/>
        <v>-1.1999999999999993</v>
      </c>
      <c r="BQ38" s="139">
        <f t="shared" si="26"/>
        <v>-1.1999999999999993</v>
      </c>
    </row>
    <row r="39" spans="1:69">
      <c r="A39" s="8" t="s">
        <v>81</v>
      </c>
      <c r="B39" s="15">
        <f>'[3]08'!B41</f>
        <v>320</v>
      </c>
      <c r="C39" s="16">
        <f>'[3]08'!C41</f>
        <v>0</v>
      </c>
      <c r="D39" s="16">
        <f>'[3]08'!D41</f>
        <v>0</v>
      </c>
      <c r="E39" s="16">
        <f>'[3]08'!E41</f>
        <v>0</v>
      </c>
      <c r="F39" s="16">
        <f>'[3]08'!F41</f>
        <v>640</v>
      </c>
      <c r="G39" s="16">
        <f>'[3]08'!G41</f>
        <v>0</v>
      </c>
      <c r="H39" s="17">
        <f t="shared" si="27"/>
        <v>960</v>
      </c>
      <c r="I39" s="15">
        <f>'[3]08'!J41</f>
        <v>320</v>
      </c>
      <c r="J39" s="16">
        <f>'[3]08'!K41</f>
        <v>0</v>
      </c>
      <c r="K39" s="16">
        <f>'[3]08'!L41</f>
        <v>0</v>
      </c>
      <c r="L39" s="16">
        <f>'[3]08'!M41</f>
        <v>0</v>
      </c>
      <c r="M39" s="16">
        <f>'[3]08'!N41</f>
        <v>261</v>
      </c>
      <c r="N39" s="16">
        <f>'[3]08'!O41</f>
        <v>0</v>
      </c>
      <c r="O39" s="17">
        <f t="shared" si="28"/>
        <v>581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261</v>
      </c>
      <c r="V39" s="16">
        <f t="shared" si="29"/>
        <v>0</v>
      </c>
      <c r="W39" s="17">
        <f t="shared" si="30"/>
        <v>581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261</v>
      </c>
      <c r="AQ39" s="8">
        <f t="shared" si="31"/>
        <v>0</v>
      </c>
      <c r="AR39" s="8">
        <f t="shared" si="18"/>
        <v>517</v>
      </c>
      <c r="AT39" s="8">
        <v>30.8</v>
      </c>
      <c r="AU39" s="8">
        <v>30.8</v>
      </c>
      <c r="AW39" s="202">
        <v>32</v>
      </c>
      <c r="AX39" s="202">
        <v>0</v>
      </c>
      <c r="AY39" s="202">
        <v>0</v>
      </c>
      <c r="AZ39" s="202">
        <v>0</v>
      </c>
      <c r="BA39" s="202">
        <v>0</v>
      </c>
      <c r="BB39" s="202">
        <v>0</v>
      </c>
      <c r="BC39" s="8">
        <f t="shared" si="19"/>
        <v>32</v>
      </c>
      <c r="BD39" s="202">
        <v>32</v>
      </c>
      <c r="BE39" s="202">
        <v>0</v>
      </c>
      <c r="BF39" s="202">
        <v>0</v>
      </c>
      <c r="BG39" s="202">
        <v>0</v>
      </c>
      <c r="BH39" s="202">
        <v>0</v>
      </c>
      <c r="BI39" s="202">
        <v>0</v>
      </c>
      <c r="BJ39" s="8">
        <f t="shared" si="20"/>
        <v>32</v>
      </c>
      <c r="BL39" s="8">
        <f t="shared" si="21"/>
        <v>30.8</v>
      </c>
      <c r="BM39" s="8">
        <f t="shared" si="22"/>
        <v>30.8</v>
      </c>
      <c r="BN39" s="8">
        <f t="shared" si="23"/>
        <v>32</v>
      </c>
      <c r="BO39" s="8">
        <f t="shared" si="24"/>
        <v>32</v>
      </c>
      <c r="BP39" s="139">
        <f t="shared" si="25"/>
        <v>-1.1999999999999993</v>
      </c>
      <c r="BQ39" s="139">
        <f t="shared" si="26"/>
        <v>-1.1999999999999993</v>
      </c>
    </row>
    <row r="40" spans="1:69">
      <c r="A40" s="8" t="s">
        <v>82</v>
      </c>
      <c r="B40" s="15">
        <f>'[3]08'!B42</f>
        <v>320</v>
      </c>
      <c r="C40" s="16">
        <f>'[3]08'!C42</f>
        <v>0</v>
      </c>
      <c r="D40" s="16">
        <f>'[3]08'!D42</f>
        <v>0</v>
      </c>
      <c r="E40" s="16">
        <f>'[3]08'!E42</f>
        <v>0</v>
      </c>
      <c r="F40" s="16">
        <f>'[3]08'!F42</f>
        <v>640</v>
      </c>
      <c r="G40" s="16">
        <f>'[3]08'!G42</f>
        <v>0</v>
      </c>
      <c r="H40" s="17">
        <f t="shared" si="27"/>
        <v>960</v>
      </c>
      <c r="I40" s="15">
        <f>'[3]08'!J42</f>
        <v>320</v>
      </c>
      <c r="J40" s="16">
        <f>'[3]08'!K42</f>
        <v>0</v>
      </c>
      <c r="K40" s="16">
        <f>'[3]08'!L42</f>
        <v>0</v>
      </c>
      <c r="L40" s="16">
        <f>'[3]08'!M42</f>
        <v>0</v>
      </c>
      <c r="M40" s="16">
        <f>'[3]08'!N42</f>
        <v>241</v>
      </c>
      <c r="N40" s="16">
        <f>'[3]08'!O42</f>
        <v>0</v>
      </c>
      <c r="O40" s="17">
        <f t="shared" si="28"/>
        <v>561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241</v>
      </c>
      <c r="V40" s="16">
        <f t="shared" si="29"/>
        <v>0</v>
      </c>
      <c r="W40" s="17">
        <f t="shared" si="30"/>
        <v>561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241</v>
      </c>
      <c r="AQ40" s="8">
        <f t="shared" si="31"/>
        <v>0</v>
      </c>
      <c r="AR40" s="8">
        <f t="shared" si="18"/>
        <v>497</v>
      </c>
      <c r="AT40" s="8">
        <v>30.8</v>
      </c>
      <c r="AU40" s="8">
        <v>30.8</v>
      </c>
      <c r="AW40" s="202">
        <v>32</v>
      </c>
      <c r="AX40" s="202">
        <v>0</v>
      </c>
      <c r="AY40" s="202">
        <v>0</v>
      </c>
      <c r="AZ40" s="202">
        <v>0</v>
      </c>
      <c r="BA40" s="202">
        <v>0</v>
      </c>
      <c r="BB40" s="202">
        <v>0</v>
      </c>
      <c r="BC40" s="8">
        <f t="shared" si="19"/>
        <v>32</v>
      </c>
      <c r="BD40" s="202">
        <v>32</v>
      </c>
      <c r="BE40" s="202">
        <v>0</v>
      </c>
      <c r="BF40" s="202">
        <v>0</v>
      </c>
      <c r="BG40" s="202">
        <v>0</v>
      </c>
      <c r="BH40" s="202">
        <v>0</v>
      </c>
      <c r="BI40" s="202">
        <v>0</v>
      </c>
      <c r="BJ40" s="8">
        <f t="shared" si="20"/>
        <v>32</v>
      </c>
      <c r="BL40" s="8">
        <f t="shared" si="21"/>
        <v>30.8</v>
      </c>
      <c r="BM40" s="8">
        <f t="shared" si="22"/>
        <v>30.8</v>
      </c>
      <c r="BN40" s="8">
        <f t="shared" si="23"/>
        <v>32</v>
      </c>
      <c r="BO40" s="8">
        <f t="shared" si="24"/>
        <v>32</v>
      </c>
      <c r="BP40" s="139">
        <f t="shared" si="25"/>
        <v>-1.1999999999999993</v>
      </c>
      <c r="BQ40" s="139">
        <f t="shared" si="26"/>
        <v>-1.1999999999999993</v>
      </c>
    </row>
    <row r="41" spans="1:69">
      <c r="A41" s="8" t="s">
        <v>83</v>
      </c>
      <c r="B41" s="15">
        <f>'[3]08'!B43</f>
        <v>320</v>
      </c>
      <c r="C41" s="16">
        <f>'[3]08'!C43</f>
        <v>0</v>
      </c>
      <c r="D41" s="16">
        <f>'[3]08'!D43</f>
        <v>0</v>
      </c>
      <c r="E41" s="16">
        <f>'[3]08'!E43</f>
        <v>0</v>
      </c>
      <c r="F41" s="16">
        <f>'[3]08'!F43</f>
        <v>640</v>
      </c>
      <c r="G41" s="16">
        <f>'[3]08'!G43</f>
        <v>0</v>
      </c>
      <c r="H41" s="17">
        <f t="shared" si="27"/>
        <v>960</v>
      </c>
      <c r="I41" s="15">
        <f>'[3]08'!J43</f>
        <v>320</v>
      </c>
      <c r="J41" s="16">
        <f>'[3]08'!K43</f>
        <v>0</v>
      </c>
      <c r="K41" s="16">
        <f>'[3]08'!L43</f>
        <v>0</v>
      </c>
      <c r="L41" s="16">
        <f>'[3]08'!M43</f>
        <v>0</v>
      </c>
      <c r="M41" s="16">
        <f>'[3]08'!N43</f>
        <v>221</v>
      </c>
      <c r="N41" s="16">
        <f>'[3]08'!O43</f>
        <v>0</v>
      </c>
      <c r="O41" s="17">
        <f t="shared" si="28"/>
        <v>541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221</v>
      </c>
      <c r="V41" s="16">
        <f t="shared" si="29"/>
        <v>0</v>
      </c>
      <c r="W41" s="17">
        <f t="shared" si="30"/>
        <v>541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221</v>
      </c>
      <c r="AQ41" s="8">
        <f t="shared" si="31"/>
        <v>0</v>
      </c>
      <c r="AR41" s="8">
        <f t="shared" si="18"/>
        <v>477</v>
      </c>
      <c r="AT41" s="8">
        <v>30.8</v>
      </c>
      <c r="AU41" s="8">
        <v>30.8</v>
      </c>
      <c r="AW41" s="202">
        <v>32</v>
      </c>
      <c r="AX41" s="202">
        <v>0</v>
      </c>
      <c r="AY41" s="202">
        <v>0</v>
      </c>
      <c r="AZ41" s="202">
        <v>0</v>
      </c>
      <c r="BA41" s="202">
        <v>0</v>
      </c>
      <c r="BB41" s="202">
        <v>0</v>
      </c>
      <c r="BC41" s="8">
        <f t="shared" si="19"/>
        <v>32</v>
      </c>
      <c r="BD41" s="202">
        <v>32</v>
      </c>
      <c r="BE41" s="202">
        <v>0</v>
      </c>
      <c r="BF41" s="202">
        <v>0</v>
      </c>
      <c r="BG41" s="202">
        <v>0</v>
      </c>
      <c r="BH41" s="202">
        <v>0</v>
      </c>
      <c r="BI41" s="202">
        <v>0</v>
      </c>
      <c r="BJ41" s="8">
        <f t="shared" si="20"/>
        <v>32</v>
      </c>
      <c r="BL41" s="8">
        <f t="shared" si="21"/>
        <v>30.8</v>
      </c>
      <c r="BM41" s="8">
        <f t="shared" si="22"/>
        <v>30.8</v>
      </c>
      <c r="BN41" s="8">
        <f t="shared" si="23"/>
        <v>32</v>
      </c>
      <c r="BO41" s="8">
        <f t="shared" si="24"/>
        <v>32</v>
      </c>
      <c r="BP41" s="139">
        <f t="shared" si="25"/>
        <v>-1.1999999999999993</v>
      </c>
      <c r="BQ41" s="139">
        <f t="shared" si="26"/>
        <v>-1.1999999999999993</v>
      </c>
    </row>
    <row r="42" spans="1:69">
      <c r="A42" s="8" t="s">
        <v>84</v>
      </c>
      <c r="B42" s="15">
        <f>'[3]08'!B44</f>
        <v>320</v>
      </c>
      <c r="C42" s="16">
        <f>'[3]08'!C44</f>
        <v>0</v>
      </c>
      <c r="D42" s="16">
        <f>'[3]08'!D44</f>
        <v>0</v>
      </c>
      <c r="E42" s="16">
        <f>'[3]08'!E44</f>
        <v>0</v>
      </c>
      <c r="F42" s="16">
        <f>'[3]08'!F44</f>
        <v>640</v>
      </c>
      <c r="G42" s="16">
        <f>'[3]08'!G44</f>
        <v>0</v>
      </c>
      <c r="H42" s="17">
        <f t="shared" si="27"/>
        <v>960</v>
      </c>
      <c r="I42" s="15">
        <f>'[3]08'!J44</f>
        <v>320</v>
      </c>
      <c r="J42" s="16">
        <f>'[3]08'!K44</f>
        <v>0</v>
      </c>
      <c r="K42" s="16">
        <f>'[3]08'!L44</f>
        <v>0</v>
      </c>
      <c r="L42" s="16">
        <f>'[3]08'!M44</f>
        <v>0</v>
      </c>
      <c r="M42" s="16">
        <f>'[3]08'!N44</f>
        <v>221</v>
      </c>
      <c r="N42" s="16">
        <f>'[3]08'!O44</f>
        <v>0</v>
      </c>
      <c r="O42" s="17">
        <f t="shared" si="28"/>
        <v>541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221</v>
      </c>
      <c r="V42" s="16">
        <f t="shared" si="29"/>
        <v>0</v>
      </c>
      <c r="W42" s="17">
        <f t="shared" si="30"/>
        <v>541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221</v>
      </c>
      <c r="AQ42" s="8">
        <f t="shared" si="31"/>
        <v>0</v>
      </c>
      <c r="AR42" s="8">
        <f t="shared" si="18"/>
        <v>477</v>
      </c>
      <c r="AT42" s="8">
        <v>30.8</v>
      </c>
      <c r="AU42" s="8">
        <v>30.8</v>
      </c>
      <c r="AW42" s="202">
        <v>32</v>
      </c>
      <c r="AX42" s="202">
        <v>0</v>
      </c>
      <c r="AY42" s="202">
        <v>0</v>
      </c>
      <c r="AZ42" s="202">
        <v>0</v>
      </c>
      <c r="BA42" s="202">
        <v>0</v>
      </c>
      <c r="BB42" s="202">
        <v>0</v>
      </c>
      <c r="BC42" s="8">
        <f t="shared" si="19"/>
        <v>32</v>
      </c>
      <c r="BD42" s="202">
        <v>32</v>
      </c>
      <c r="BE42" s="202">
        <v>0</v>
      </c>
      <c r="BF42" s="202">
        <v>0</v>
      </c>
      <c r="BG42" s="202">
        <v>0</v>
      </c>
      <c r="BH42" s="202">
        <v>0</v>
      </c>
      <c r="BI42" s="202">
        <v>0</v>
      </c>
      <c r="BJ42" s="8">
        <f t="shared" si="20"/>
        <v>32</v>
      </c>
      <c r="BL42" s="8">
        <f t="shared" si="21"/>
        <v>30.8</v>
      </c>
      <c r="BM42" s="8">
        <f t="shared" si="22"/>
        <v>30.8</v>
      </c>
      <c r="BN42" s="8">
        <f t="shared" si="23"/>
        <v>32</v>
      </c>
      <c r="BO42" s="8">
        <f t="shared" si="24"/>
        <v>32</v>
      </c>
      <c r="BP42" s="139">
        <f t="shared" si="25"/>
        <v>-1.1999999999999993</v>
      </c>
      <c r="BQ42" s="139">
        <f t="shared" si="26"/>
        <v>-1.1999999999999993</v>
      </c>
    </row>
    <row r="43" spans="1:69">
      <c r="A43" s="8" t="s">
        <v>85</v>
      </c>
      <c r="B43" s="15">
        <f>'[3]08'!B45</f>
        <v>320</v>
      </c>
      <c r="C43" s="16">
        <f>'[3]08'!C45</f>
        <v>0</v>
      </c>
      <c r="D43" s="16">
        <f>'[3]08'!D45</f>
        <v>0</v>
      </c>
      <c r="E43" s="16">
        <f>'[3]08'!E45</f>
        <v>0</v>
      </c>
      <c r="F43" s="16">
        <f>'[3]08'!F45</f>
        <v>640</v>
      </c>
      <c r="G43" s="16">
        <f>'[3]08'!G45</f>
        <v>0</v>
      </c>
      <c r="H43" s="17">
        <f t="shared" si="27"/>
        <v>960</v>
      </c>
      <c r="I43" s="15">
        <f>'[3]08'!J45</f>
        <v>320</v>
      </c>
      <c r="J43" s="16">
        <f>'[3]08'!K45</f>
        <v>0</v>
      </c>
      <c r="K43" s="16">
        <f>'[3]08'!L45</f>
        <v>0</v>
      </c>
      <c r="L43" s="16">
        <f>'[3]08'!M45</f>
        <v>0</v>
      </c>
      <c r="M43" s="16">
        <f>'[3]08'!N45</f>
        <v>151</v>
      </c>
      <c r="N43" s="16">
        <f>'[3]08'!O45</f>
        <v>0</v>
      </c>
      <c r="O43" s="17">
        <f t="shared" si="28"/>
        <v>471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151</v>
      </c>
      <c r="V43" s="16">
        <f t="shared" si="29"/>
        <v>0</v>
      </c>
      <c r="W43" s="17">
        <f t="shared" si="30"/>
        <v>471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151</v>
      </c>
      <c r="AQ43" s="8">
        <f t="shared" si="31"/>
        <v>0</v>
      </c>
      <c r="AR43" s="8">
        <f t="shared" si="18"/>
        <v>407</v>
      </c>
      <c r="AT43" s="8">
        <v>30.8</v>
      </c>
      <c r="AU43" s="8">
        <v>30.8</v>
      </c>
      <c r="AW43" s="202">
        <v>32</v>
      </c>
      <c r="AX43" s="202">
        <v>0</v>
      </c>
      <c r="AY43" s="202">
        <v>0</v>
      </c>
      <c r="AZ43" s="202">
        <v>0</v>
      </c>
      <c r="BA43" s="202">
        <v>0</v>
      </c>
      <c r="BB43" s="202">
        <v>0</v>
      </c>
      <c r="BC43" s="8">
        <f t="shared" si="19"/>
        <v>32</v>
      </c>
      <c r="BD43" s="202">
        <v>32</v>
      </c>
      <c r="BE43" s="202">
        <v>0</v>
      </c>
      <c r="BF43" s="202">
        <v>0</v>
      </c>
      <c r="BG43" s="202">
        <v>0</v>
      </c>
      <c r="BH43" s="202">
        <v>0</v>
      </c>
      <c r="BI43" s="202">
        <v>0</v>
      </c>
      <c r="BJ43" s="8">
        <f t="shared" si="20"/>
        <v>32</v>
      </c>
      <c r="BL43" s="8">
        <f t="shared" si="21"/>
        <v>30.8</v>
      </c>
      <c r="BM43" s="8">
        <f t="shared" si="22"/>
        <v>30.8</v>
      </c>
      <c r="BN43" s="8">
        <f t="shared" si="23"/>
        <v>32</v>
      </c>
      <c r="BO43" s="8">
        <f t="shared" si="24"/>
        <v>32</v>
      </c>
      <c r="BP43" s="139">
        <f t="shared" si="25"/>
        <v>-1.1999999999999993</v>
      </c>
      <c r="BQ43" s="139">
        <f t="shared" si="26"/>
        <v>-1.1999999999999993</v>
      </c>
    </row>
    <row r="44" spans="1:69">
      <c r="A44" s="8" t="s">
        <v>86</v>
      </c>
      <c r="B44" s="15">
        <f>'[3]08'!B46</f>
        <v>320</v>
      </c>
      <c r="C44" s="16">
        <f>'[3]08'!C46</f>
        <v>0</v>
      </c>
      <c r="D44" s="16">
        <f>'[3]08'!D46</f>
        <v>0</v>
      </c>
      <c r="E44" s="16">
        <f>'[3]08'!E46</f>
        <v>0</v>
      </c>
      <c r="F44" s="16">
        <f>'[3]08'!F46</f>
        <v>640</v>
      </c>
      <c r="G44" s="16">
        <f>'[3]08'!G46</f>
        <v>0</v>
      </c>
      <c r="H44" s="17">
        <f t="shared" si="27"/>
        <v>960</v>
      </c>
      <c r="I44" s="15">
        <f>'[3]08'!J46</f>
        <v>320</v>
      </c>
      <c r="J44" s="16">
        <f>'[3]08'!K46</f>
        <v>0</v>
      </c>
      <c r="K44" s="16">
        <f>'[3]08'!L46</f>
        <v>0</v>
      </c>
      <c r="L44" s="16">
        <f>'[3]08'!M46</f>
        <v>0</v>
      </c>
      <c r="M44" s="16">
        <f>'[3]08'!N46</f>
        <v>151</v>
      </c>
      <c r="N44" s="16">
        <f>'[3]08'!O46</f>
        <v>0</v>
      </c>
      <c r="O44" s="17">
        <f t="shared" si="28"/>
        <v>471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151</v>
      </c>
      <c r="V44" s="16">
        <f t="shared" si="29"/>
        <v>0</v>
      </c>
      <c r="W44" s="17">
        <f t="shared" si="30"/>
        <v>471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151</v>
      </c>
      <c r="AQ44" s="8">
        <f t="shared" si="31"/>
        <v>0</v>
      </c>
      <c r="AR44" s="8">
        <f t="shared" si="18"/>
        <v>407</v>
      </c>
      <c r="AT44" s="8">
        <v>30.8</v>
      </c>
      <c r="AU44" s="8">
        <v>30.8</v>
      </c>
      <c r="AW44" s="202">
        <v>32</v>
      </c>
      <c r="AX44" s="202">
        <v>0</v>
      </c>
      <c r="AY44" s="202">
        <v>0</v>
      </c>
      <c r="AZ44" s="202">
        <v>0</v>
      </c>
      <c r="BA44" s="202">
        <v>0</v>
      </c>
      <c r="BB44" s="202">
        <v>0</v>
      </c>
      <c r="BC44" s="8">
        <f t="shared" si="19"/>
        <v>32</v>
      </c>
      <c r="BD44" s="202">
        <v>32</v>
      </c>
      <c r="BE44" s="202">
        <v>0</v>
      </c>
      <c r="BF44" s="202">
        <v>0</v>
      </c>
      <c r="BG44" s="202">
        <v>0</v>
      </c>
      <c r="BH44" s="202">
        <v>0</v>
      </c>
      <c r="BI44" s="202">
        <v>0</v>
      </c>
      <c r="BJ44" s="8">
        <f t="shared" si="20"/>
        <v>32</v>
      </c>
      <c r="BL44" s="8">
        <f t="shared" si="21"/>
        <v>30.8</v>
      </c>
      <c r="BM44" s="8">
        <f t="shared" si="22"/>
        <v>30.8</v>
      </c>
      <c r="BN44" s="8">
        <f t="shared" si="23"/>
        <v>32</v>
      </c>
      <c r="BO44" s="8">
        <f t="shared" si="24"/>
        <v>32</v>
      </c>
      <c r="BP44" s="139">
        <f t="shared" si="25"/>
        <v>-1.1999999999999993</v>
      </c>
      <c r="BQ44" s="139">
        <f t="shared" si="26"/>
        <v>-1.1999999999999993</v>
      </c>
    </row>
    <row r="45" spans="1:69">
      <c r="A45" s="8" t="s">
        <v>87</v>
      </c>
      <c r="B45" s="15">
        <f>'[3]08'!B47</f>
        <v>320</v>
      </c>
      <c r="C45" s="16">
        <f>'[3]08'!C47</f>
        <v>0</v>
      </c>
      <c r="D45" s="16">
        <f>'[3]08'!D47</f>
        <v>0</v>
      </c>
      <c r="E45" s="16">
        <f>'[3]08'!E47</f>
        <v>0</v>
      </c>
      <c r="F45" s="16">
        <f>'[3]08'!F47</f>
        <v>640</v>
      </c>
      <c r="G45" s="16">
        <f>'[3]08'!G47</f>
        <v>0</v>
      </c>
      <c r="H45" s="17">
        <f t="shared" si="27"/>
        <v>960</v>
      </c>
      <c r="I45" s="15">
        <f>'[3]08'!J47</f>
        <v>320</v>
      </c>
      <c r="J45" s="16">
        <f>'[3]08'!K47</f>
        <v>0</v>
      </c>
      <c r="K45" s="16">
        <f>'[3]08'!L47</f>
        <v>0</v>
      </c>
      <c r="L45" s="16">
        <f>'[3]08'!M47</f>
        <v>0</v>
      </c>
      <c r="M45" s="16">
        <f>'[3]08'!N47</f>
        <v>151</v>
      </c>
      <c r="N45" s="16">
        <f>'[3]08'!O47</f>
        <v>0</v>
      </c>
      <c r="O45" s="17">
        <f t="shared" si="28"/>
        <v>471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151</v>
      </c>
      <c r="V45" s="16">
        <f t="shared" si="29"/>
        <v>0</v>
      </c>
      <c r="W45" s="17">
        <f t="shared" si="30"/>
        <v>471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151</v>
      </c>
      <c r="AQ45" s="8">
        <f t="shared" si="31"/>
        <v>0</v>
      </c>
      <c r="AR45" s="8">
        <f t="shared" si="18"/>
        <v>407</v>
      </c>
      <c r="AT45" s="8">
        <v>30.8</v>
      </c>
      <c r="AU45" s="8">
        <v>30.8</v>
      </c>
      <c r="AW45" s="202">
        <v>32</v>
      </c>
      <c r="AX45" s="202">
        <v>0</v>
      </c>
      <c r="AY45" s="202">
        <v>0</v>
      </c>
      <c r="AZ45" s="202">
        <v>0</v>
      </c>
      <c r="BA45" s="202">
        <v>0</v>
      </c>
      <c r="BB45" s="202">
        <v>0</v>
      </c>
      <c r="BC45" s="8">
        <f t="shared" si="19"/>
        <v>32</v>
      </c>
      <c r="BD45" s="202">
        <v>32</v>
      </c>
      <c r="BE45" s="202">
        <v>0</v>
      </c>
      <c r="BF45" s="202">
        <v>0</v>
      </c>
      <c r="BG45" s="202">
        <v>0</v>
      </c>
      <c r="BH45" s="202">
        <v>0</v>
      </c>
      <c r="BI45" s="202">
        <v>0</v>
      </c>
      <c r="BJ45" s="8">
        <f t="shared" si="20"/>
        <v>32</v>
      </c>
      <c r="BL45" s="8">
        <f t="shared" si="21"/>
        <v>30.8</v>
      </c>
      <c r="BM45" s="8">
        <f t="shared" si="22"/>
        <v>30.8</v>
      </c>
      <c r="BN45" s="8">
        <f t="shared" si="23"/>
        <v>32</v>
      </c>
      <c r="BO45" s="8">
        <f t="shared" si="24"/>
        <v>32</v>
      </c>
      <c r="BP45" s="139">
        <f t="shared" si="25"/>
        <v>-1.1999999999999993</v>
      </c>
      <c r="BQ45" s="139">
        <f t="shared" si="26"/>
        <v>-1.1999999999999993</v>
      </c>
    </row>
    <row r="46" spans="1:69">
      <c r="A46" s="8" t="s">
        <v>88</v>
      </c>
      <c r="B46" s="15">
        <f>'[3]08'!B48</f>
        <v>320</v>
      </c>
      <c r="C46" s="16">
        <f>'[3]08'!C48</f>
        <v>0</v>
      </c>
      <c r="D46" s="16">
        <f>'[3]08'!D48</f>
        <v>0</v>
      </c>
      <c r="E46" s="16">
        <f>'[3]08'!E48</f>
        <v>0</v>
      </c>
      <c r="F46" s="16">
        <f>'[3]08'!F48</f>
        <v>640</v>
      </c>
      <c r="G46" s="16">
        <f>'[3]08'!G48</f>
        <v>0</v>
      </c>
      <c r="H46" s="17">
        <f t="shared" si="27"/>
        <v>960</v>
      </c>
      <c r="I46" s="15">
        <f>'[3]08'!J48</f>
        <v>320</v>
      </c>
      <c r="J46" s="16">
        <f>'[3]08'!K48</f>
        <v>0</v>
      </c>
      <c r="K46" s="16">
        <f>'[3]08'!L48</f>
        <v>0</v>
      </c>
      <c r="L46" s="16">
        <f>'[3]08'!M48</f>
        <v>0</v>
      </c>
      <c r="M46" s="16">
        <f>'[3]08'!N48</f>
        <v>151</v>
      </c>
      <c r="N46" s="16">
        <f>'[3]08'!O48</f>
        <v>0</v>
      </c>
      <c r="O46" s="17">
        <f t="shared" si="28"/>
        <v>471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151</v>
      </c>
      <c r="V46" s="16">
        <f t="shared" si="29"/>
        <v>0</v>
      </c>
      <c r="W46" s="17">
        <f t="shared" si="30"/>
        <v>471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151</v>
      </c>
      <c r="AQ46" s="8">
        <f t="shared" si="31"/>
        <v>0</v>
      </c>
      <c r="AR46" s="8">
        <f t="shared" si="18"/>
        <v>407</v>
      </c>
      <c r="AT46" s="8">
        <v>30.8</v>
      </c>
      <c r="AU46" s="8">
        <v>30.8</v>
      </c>
      <c r="AW46" s="202">
        <v>32</v>
      </c>
      <c r="AX46" s="202">
        <v>0</v>
      </c>
      <c r="AY46" s="202">
        <v>0</v>
      </c>
      <c r="AZ46" s="202">
        <v>0</v>
      </c>
      <c r="BA46" s="202">
        <v>0</v>
      </c>
      <c r="BB46" s="202">
        <v>0</v>
      </c>
      <c r="BC46" s="8">
        <f t="shared" si="19"/>
        <v>32</v>
      </c>
      <c r="BD46" s="202">
        <v>32</v>
      </c>
      <c r="BE46" s="202">
        <v>0</v>
      </c>
      <c r="BF46" s="202">
        <v>0</v>
      </c>
      <c r="BG46" s="202">
        <v>0</v>
      </c>
      <c r="BH46" s="202">
        <v>0</v>
      </c>
      <c r="BI46" s="202">
        <v>0</v>
      </c>
      <c r="BJ46" s="8">
        <f t="shared" si="20"/>
        <v>32</v>
      </c>
      <c r="BL46" s="8">
        <f t="shared" si="21"/>
        <v>30.8</v>
      </c>
      <c r="BM46" s="8">
        <f t="shared" si="22"/>
        <v>30.8</v>
      </c>
      <c r="BN46" s="8">
        <f t="shared" si="23"/>
        <v>32</v>
      </c>
      <c r="BO46" s="8">
        <f t="shared" si="24"/>
        <v>32</v>
      </c>
      <c r="BP46" s="139">
        <f t="shared" si="25"/>
        <v>-1.1999999999999993</v>
      </c>
      <c r="BQ46" s="139">
        <f t="shared" si="26"/>
        <v>-1.1999999999999993</v>
      </c>
    </row>
    <row r="47" spans="1:69">
      <c r="A47" s="8" t="s">
        <v>89</v>
      </c>
      <c r="B47" s="15">
        <f>'[3]08'!B49</f>
        <v>320</v>
      </c>
      <c r="C47" s="16">
        <f>'[3]08'!C49</f>
        <v>0</v>
      </c>
      <c r="D47" s="16">
        <f>'[3]08'!D49</f>
        <v>0</v>
      </c>
      <c r="E47" s="16">
        <f>'[3]08'!E49</f>
        <v>0</v>
      </c>
      <c r="F47" s="16">
        <f>'[3]08'!F49</f>
        <v>640</v>
      </c>
      <c r="G47" s="16">
        <f>'[3]08'!G49</f>
        <v>0</v>
      </c>
      <c r="H47" s="17">
        <f t="shared" si="27"/>
        <v>960</v>
      </c>
      <c r="I47" s="15">
        <f>'[3]08'!J49</f>
        <v>320</v>
      </c>
      <c r="J47" s="16">
        <f>'[3]08'!K49</f>
        <v>0</v>
      </c>
      <c r="K47" s="16">
        <f>'[3]08'!L49</f>
        <v>0</v>
      </c>
      <c r="L47" s="16">
        <f>'[3]08'!M49</f>
        <v>0</v>
      </c>
      <c r="M47" s="16">
        <f>'[3]08'!N49</f>
        <v>151</v>
      </c>
      <c r="N47" s="16">
        <f>'[3]08'!O49</f>
        <v>0</v>
      </c>
      <c r="O47" s="17">
        <f t="shared" si="28"/>
        <v>471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151</v>
      </c>
      <c r="V47" s="16">
        <f t="shared" si="29"/>
        <v>0</v>
      </c>
      <c r="W47" s="17">
        <f t="shared" si="30"/>
        <v>471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151</v>
      </c>
      <c r="AQ47" s="8">
        <f t="shared" si="31"/>
        <v>0</v>
      </c>
      <c r="AR47" s="8">
        <f t="shared" si="18"/>
        <v>407</v>
      </c>
      <c r="AT47" s="8">
        <v>30.8</v>
      </c>
      <c r="AU47" s="8">
        <v>30.8</v>
      </c>
      <c r="AW47" s="202">
        <v>32</v>
      </c>
      <c r="AX47" s="202">
        <v>0</v>
      </c>
      <c r="AY47" s="202">
        <v>0</v>
      </c>
      <c r="AZ47" s="202">
        <v>0</v>
      </c>
      <c r="BA47" s="202">
        <v>0</v>
      </c>
      <c r="BB47" s="202">
        <v>0</v>
      </c>
      <c r="BC47" s="8">
        <f t="shared" si="19"/>
        <v>32</v>
      </c>
      <c r="BD47" s="202">
        <v>32</v>
      </c>
      <c r="BE47" s="202">
        <v>0</v>
      </c>
      <c r="BF47" s="202">
        <v>0</v>
      </c>
      <c r="BG47" s="202">
        <v>0</v>
      </c>
      <c r="BH47" s="202">
        <v>0</v>
      </c>
      <c r="BI47" s="202">
        <v>0</v>
      </c>
      <c r="BJ47" s="8">
        <f t="shared" si="20"/>
        <v>32</v>
      </c>
      <c r="BL47" s="8">
        <f t="shared" si="21"/>
        <v>30.8</v>
      </c>
      <c r="BM47" s="8">
        <f t="shared" si="22"/>
        <v>30.8</v>
      </c>
      <c r="BN47" s="8">
        <f t="shared" si="23"/>
        <v>32</v>
      </c>
      <c r="BO47" s="8">
        <f t="shared" si="24"/>
        <v>32</v>
      </c>
      <c r="BP47" s="139">
        <f t="shared" si="25"/>
        <v>-1.1999999999999993</v>
      </c>
      <c r="BQ47" s="139">
        <f t="shared" si="26"/>
        <v>-1.1999999999999993</v>
      </c>
    </row>
    <row r="48" spans="1:69">
      <c r="A48" s="8" t="s">
        <v>90</v>
      </c>
      <c r="B48" s="15">
        <f>'[3]08'!B50</f>
        <v>320</v>
      </c>
      <c r="C48" s="16">
        <f>'[3]08'!C50</f>
        <v>0</v>
      </c>
      <c r="D48" s="16">
        <f>'[3]08'!D50</f>
        <v>0</v>
      </c>
      <c r="E48" s="16">
        <f>'[3]08'!E50</f>
        <v>0</v>
      </c>
      <c r="F48" s="16">
        <f>'[3]08'!F50</f>
        <v>640</v>
      </c>
      <c r="G48" s="16">
        <f>'[3]08'!G50</f>
        <v>0</v>
      </c>
      <c r="H48" s="17">
        <f t="shared" si="27"/>
        <v>960</v>
      </c>
      <c r="I48" s="15">
        <f>'[3]08'!J50</f>
        <v>320</v>
      </c>
      <c r="J48" s="16">
        <f>'[3]08'!K50</f>
        <v>0</v>
      </c>
      <c r="K48" s="16">
        <f>'[3]08'!L50</f>
        <v>0</v>
      </c>
      <c r="L48" s="16">
        <f>'[3]08'!M50</f>
        <v>0</v>
      </c>
      <c r="M48" s="16">
        <f>'[3]08'!N50</f>
        <v>151</v>
      </c>
      <c r="N48" s="16">
        <f>'[3]08'!O50</f>
        <v>0</v>
      </c>
      <c r="O48" s="17">
        <f t="shared" si="28"/>
        <v>471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151</v>
      </c>
      <c r="V48" s="16">
        <f t="shared" si="29"/>
        <v>0</v>
      </c>
      <c r="W48" s="17">
        <f t="shared" si="30"/>
        <v>471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151</v>
      </c>
      <c r="AQ48" s="8">
        <f t="shared" si="31"/>
        <v>0</v>
      </c>
      <c r="AR48" s="8">
        <f t="shared" si="18"/>
        <v>407</v>
      </c>
      <c r="AT48" s="8">
        <v>30.8</v>
      </c>
      <c r="AU48" s="8">
        <v>30.8</v>
      </c>
      <c r="AW48" s="202">
        <v>32</v>
      </c>
      <c r="AX48" s="202">
        <v>0</v>
      </c>
      <c r="AY48" s="202">
        <v>0</v>
      </c>
      <c r="AZ48" s="202">
        <v>0</v>
      </c>
      <c r="BA48" s="202">
        <v>0</v>
      </c>
      <c r="BB48" s="202">
        <v>0</v>
      </c>
      <c r="BC48" s="8">
        <f t="shared" si="19"/>
        <v>32</v>
      </c>
      <c r="BD48" s="202">
        <v>32</v>
      </c>
      <c r="BE48" s="202">
        <v>0</v>
      </c>
      <c r="BF48" s="202">
        <v>0</v>
      </c>
      <c r="BG48" s="202">
        <v>0</v>
      </c>
      <c r="BH48" s="202">
        <v>0</v>
      </c>
      <c r="BI48" s="202">
        <v>0</v>
      </c>
      <c r="BJ48" s="8">
        <f t="shared" si="20"/>
        <v>32</v>
      </c>
      <c r="BL48" s="8">
        <f t="shared" si="21"/>
        <v>30.8</v>
      </c>
      <c r="BM48" s="8">
        <f t="shared" si="22"/>
        <v>30.8</v>
      </c>
      <c r="BN48" s="8">
        <f t="shared" si="23"/>
        <v>32</v>
      </c>
      <c r="BO48" s="8">
        <f t="shared" si="24"/>
        <v>32</v>
      </c>
      <c r="BP48" s="139">
        <f t="shared" si="25"/>
        <v>-1.1999999999999993</v>
      </c>
      <c r="BQ48" s="139">
        <f t="shared" si="26"/>
        <v>-1.1999999999999993</v>
      </c>
    </row>
    <row r="49" spans="1:69">
      <c r="A49" s="8" t="s">
        <v>91</v>
      </c>
      <c r="B49" s="15">
        <f>'[3]08'!B51</f>
        <v>320</v>
      </c>
      <c r="C49" s="16">
        <f>'[3]08'!C51</f>
        <v>0</v>
      </c>
      <c r="D49" s="16">
        <f>'[3]08'!D51</f>
        <v>0</v>
      </c>
      <c r="E49" s="16">
        <f>'[3]08'!E51</f>
        <v>0</v>
      </c>
      <c r="F49" s="16">
        <f>'[3]08'!F51</f>
        <v>640</v>
      </c>
      <c r="G49" s="16">
        <f>'[3]08'!G51</f>
        <v>0</v>
      </c>
      <c r="H49" s="17">
        <f t="shared" si="27"/>
        <v>960</v>
      </c>
      <c r="I49" s="15">
        <f>'[3]08'!J51</f>
        <v>320</v>
      </c>
      <c r="J49" s="16">
        <f>'[3]08'!K51</f>
        <v>0</v>
      </c>
      <c r="K49" s="16">
        <f>'[3]08'!L51</f>
        <v>0</v>
      </c>
      <c r="L49" s="16">
        <f>'[3]08'!M51</f>
        <v>0</v>
      </c>
      <c r="M49" s="16">
        <f>'[3]08'!N51</f>
        <v>151</v>
      </c>
      <c r="N49" s="16">
        <f>'[3]08'!O51</f>
        <v>0</v>
      </c>
      <c r="O49" s="17">
        <f t="shared" si="28"/>
        <v>471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151</v>
      </c>
      <c r="V49" s="16">
        <f t="shared" si="29"/>
        <v>0</v>
      </c>
      <c r="W49" s="17">
        <f t="shared" si="30"/>
        <v>471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151</v>
      </c>
      <c r="AQ49" s="8">
        <f t="shared" si="31"/>
        <v>0</v>
      </c>
      <c r="AR49" s="8">
        <f t="shared" si="18"/>
        <v>407</v>
      </c>
      <c r="AT49" s="8">
        <v>30.8</v>
      </c>
      <c r="AU49" s="8">
        <v>30.8</v>
      </c>
      <c r="AW49" s="202">
        <v>32</v>
      </c>
      <c r="AX49" s="202">
        <v>0</v>
      </c>
      <c r="AY49" s="202">
        <v>0</v>
      </c>
      <c r="AZ49" s="202">
        <v>0</v>
      </c>
      <c r="BA49" s="202">
        <v>0</v>
      </c>
      <c r="BB49" s="202">
        <v>0</v>
      </c>
      <c r="BC49" s="8">
        <f t="shared" si="19"/>
        <v>32</v>
      </c>
      <c r="BD49" s="202">
        <v>32</v>
      </c>
      <c r="BE49" s="202">
        <v>0</v>
      </c>
      <c r="BF49" s="202">
        <v>0</v>
      </c>
      <c r="BG49" s="202">
        <v>0</v>
      </c>
      <c r="BH49" s="202">
        <v>0</v>
      </c>
      <c r="BI49" s="202">
        <v>0</v>
      </c>
      <c r="BJ49" s="8">
        <f t="shared" si="20"/>
        <v>32</v>
      </c>
      <c r="BL49" s="8">
        <f t="shared" si="21"/>
        <v>30.8</v>
      </c>
      <c r="BM49" s="8">
        <f t="shared" si="22"/>
        <v>30.8</v>
      </c>
      <c r="BN49" s="8">
        <f t="shared" si="23"/>
        <v>32</v>
      </c>
      <c r="BO49" s="8">
        <f t="shared" si="24"/>
        <v>32</v>
      </c>
      <c r="BP49" s="139">
        <f t="shared" si="25"/>
        <v>-1.1999999999999993</v>
      </c>
      <c r="BQ49" s="139">
        <f t="shared" si="26"/>
        <v>-1.1999999999999993</v>
      </c>
    </row>
    <row r="50" spans="1:69">
      <c r="A50" s="8" t="s">
        <v>92</v>
      </c>
      <c r="B50" s="15">
        <f>'[3]08'!B52</f>
        <v>320</v>
      </c>
      <c r="C50" s="16">
        <f>'[3]08'!C52</f>
        <v>0</v>
      </c>
      <c r="D50" s="16">
        <f>'[3]08'!D52</f>
        <v>0</v>
      </c>
      <c r="E50" s="16">
        <f>'[3]08'!E52</f>
        <v>0</v>
      </c>
      <c r="F50" s="16">
        <f>'[3]08'!F52</f>
        <v>640</v>
      </c>
      <c r="G50" s="16">
        <f>'[3]08'!G52</f>
        <v>0</v>
      </c>
      <c r="H50" s="17">
        <f t="shared" si="27"/>
        <v>960</v>
      </c>
      <c r="I50" s="15">
        <f>'[3]08'!J52</f>
        <v>320</v>
      </c>
      <c r="J50" s="16">
        <f>'[3]08'!K52</f>
        <v>0</v>
      </c>
      <c r="K50" s="16">
        <f>'[3]08'!L52</f>
        <v>0</v>
      </c>
      <c r="L50" s="16">
        <f>'[3]08'!M52</f>
        <v>0</v>
      </c>
      <c r="M50" s="16">
        <f>'[3]08'!N52</f>
        <v>151</v>
      </c>
      <c r="N50" s="16">
        <f>'[3]08'!O52</f>
        <v>0</v>
      </c>
      <c r="O50" s="17">
        <f t="shared" si="28"/>
        <v>471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151</v>
      </c>
      <c r="V50" s="16">
        <f t="shared" si="29"/>
        <v>0</v>
      </c>
      <c r="W50" s="17">
        <f t="shared" si="30"/>
        <v>471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151</v>
      </c>
      <c r="AQ50" s="8">
        <f t="shared" si="31"/>
        <v>0</v>
      </c>
      <c r="AR50" s="8">
        <f t="shared" si="18"/>
        <v>407</v>
      </c>
      <c r="AT50" s="8">
        <v>30.8</v>
      </c>
      <c r="AU50" s="8">
        <v>30.8</v>
      </c>
      <c r="AW50" s="202">
        <v>32</v>
      </c>
      <c r="AX50" s="202">
        <v>0</v>
      </c>
      <c r="AY50" s="202">
        <v>0</v>
      </c>
      <c r="AZ50" s="202">
        <v>0</v>
      </c>
      <c r="BA50" s="202">
        <v>0</v>
      </c>
      <c r="BB50" s="202">
        <v>0</v>
      </c>
      <c r="BC50" s="8">
        <f t="shared" si="19"/>
        <v>32</v>
      </c>
      <c r="BD50" s="202">
        <v>32</v>
      </c>
      <c r="BE50" s="202">
        <v>0</v>
      </c>
      <c r="BF50" s="202">
        <v>0</v>
      </c>
      <c r="BG50" s="202">
        <v>0</v>
      </c>
      <c r="BH50" s="202">
        <v>0</v>
      </c>
      <c r="BI50" s="202">
        <v>0</v>
      </c>
      <c r="BJ50" s="8">
        <f t="shared" si="20"/>
        <v>32</v>
      </c>
      <c r="BL50" s="8">
        <f t="shared" si="21"/>
        <v>30.8</v>
      </c>
      <c r="BM50" s="8">
        <f t="shared" si="22"/>
        <v>30.8</v>
      </c>
      <c r="BN50" s="8">
        <f t="shared" si="23"/>
        <v>32</v>
      </c>
      <c r="BO50" s="8">
        <f t="shared" si="24"/>
        <v>32</v>
      </c>
      <c r="BP50" s="139">
        <f t="shared" si="25"/>
        <v>-1.1999999999999993</v>
      </c>
      <c r="BQ50" s="139">
        <f t="shared" si="26"/>
        <v>-1.1999999999999993</v>
      </c>
    </row>
    <row r="51" spans="1:69">
      <c r="A51" s="8" t="s">
        <v>93</v>
      </c>
      <c r="B51" s="15">
        <f>'[3]08'!B53</f>
        <v>320</v>
      </c>
      <c r="C51" s="16">
        <f>'[3]08'!C53</f>
        <v>0</v>
      </c>
      <c r="D51" s="16">
        <f>'[3]08'!D53</f>
        <v>0</v>
      </c>
      <c r="E51" s="16">
        <f>'[3]08'!E53</f>
        <v>0</v>
      </c>
      <c r="F51" s="16">
        <f>'[3]08'!F53</f>
        <v>640</v>
      </c>
      <c r="G51" s="16">
        <f>'[3]08'!G53</f>
        <v>0</v>
      </c>
      <c r="H51" s="17">
        <f t="shared" si="27"/>
        <v>960</v>
      </c>
      <c r="I51" s="15">
        <f>'[3]08'!J53</f>
        <v>320</v>
      </c>
      <c r="J51" s="16">
        <f>'[3]08'!K53</f>
        <v>0</v>
      </c>
      <c r="K51" s="16">
        <f>'[3]08'!L53</f>
        <v>0</v>
      </c>
      <c r="L51" s="16">
        <f>'[3]08'!M53</f>
        <v>0</v>
      </c>
      <c r="M51" s="16">
        <f>'[3]08'!N53</f>
        <v>151</v>
      </c>
      <c r="N51" s="16">
        <f>'[3]08'!O53</f>
        <v>0</v>
      </c>
      <c r="O51" s="17">
        <f t="shared" si="28"/>
        <v>471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151</v>
      </c>
      <c r="V51" s="16">
        <f t="shared" si="29"/>
        <v>0</v>
      </c>
      <c r="W51" s="17">
        <f t="shared" si="30"/>
        <v>471</v>
      </c>
      <c r="X51" s="8">
        <f t="shared" si="4"/>
        <v>26.37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26.37</v>
      </c>
      <c r="AE51" s="8">
        <f t="shared" si="11"/>
        <v>26.37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26.37</v>
      </c>
      <c r="AL51" s="8">
        <f t="shared" si="31"/>
        <v>267.26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151</v>
      </c>
      <c r="AQ51" s="8">
        <f t="shared" si="31"/>
        <v>0</v>
      </c>
      <c r="AR51" s="8">
        <f t="shared" si="18"/>
        <v>418.26</v>
      </c>
      <c r="AT51" s="8">
        <v>30.8</v>
      </c>
      <c r="AU51" s="8">
        <v>30.8</v>
      </c>
      <c r="AW51" s="202">
        <v>26.37</v>
      </c>
      <c r="AX51" s="202">
        <v>0</v>
      </c>
      <c r="AY51" s="202">
        <v>0</v>
      </c>
      <c r="AZ51" s="202">
        <v>0</v>
      </c>
      <c r="BA51" s="202">
        <v>0</v>
      </c>
      <c r="BB51" s="202">
        <v>0</v>
      </c>
      <c r="BC51" s="8">
        <f t="shared" si="19"/>
        <v>26.37</v>
      </c>
      <c r="BD51" s="202">
        <v>26.37</v>
      </c>
      <c r="BE51" s="202">
        <v>0</v>
      </c>
      <c r="BF51" s="202">
        <v>0</v>
      </c>
      <c r="BG51" s="202">
        <v>0</v>
      </c>
      <c r="BH51" s="202">
        <v>0</v>
      </c>
      <c r="BI51" s="202">
        <v>0</v>
      </c>
      <c r="BJ51" s="8">
        <f t="shared" si="20"/>
        <v>26.37</v>
      </c>
      <c r="BL51" s="8">
        <f t="shared" si="21"/>
        <v>30.8</v>
      </c>
      <c r="BM51" s="8">
        <f t="shared" si="22"/>
        <v>30.8</v>
      </c>
      <c r="BN51" s="8">
        <f t="shared" si="23"/>
        <v>26.37</v>
      </c>
      <c r="BO51" s="8">
        <f t="shared" si="24"/>
        <v>26.37</v>
      </c>
      <c r="BP51" s="139">
        <f t="shared" si="25"/>
        <v>4.43</v>
      </c>
      <c r="BQ51" s="139">
        <f t="shared" si="26"/>
        <v>4.43</v>
      </c>
    </row>
    <row r="52" spans="1:69">
      <c r="A52" s="8" t="s">
        <v>94</v>
      </c>
      <c r="B52" s="15">
        <f>'[3]08'!B54</f>
        <v>320</v>
      </c>
      <c r="C52" s="16">
        <f>'[3]08'!C54</f>
        <v>0</v>
      </c>
      <c r="D52" s="16">
        <f>'[3]08'!D54</f>
        <v>0</v>
      </c>
      <c r="E52" s="16">
        <f>'[3]08'!E54</f>
        <v>0</v>
      </c>
      <c r="F52" s="16">
        <f>'[3]08'!F54</f>
        <v>640</v>
      </c>
      <c r="G52" s="16">
        <f>'[3]08'!G54</f>
        <v>0</v>
      </c>
      <c r="H52" s="17">
        <f t="shared" si="27"/>
        <v>960</v>
      </c>
      <c r="I52" s="15">
        <f>'[3]08'!J54</f>
        <v>320</v>
      </c>
      <c r="J52" s="16">
        <f>'[3]08'!K54</f>
        <v>0</v>
      </c>
      <c r="K52" s="16">
        <f>'[3]08'!L54</f>
        <v>0</v>
      </c>
      <c r="L52" s="16">
        <f>'[3]08'!M54</f>
        <v>0</v>
      </c>
      <c r="M52" s="16">
        <f>'[3]08'!N54</f>
        <v>151</v>
      </c>
      <c r="N52" s="16">
        <f>'[3]08'!O54</f>
        <v>0</v>
      </c>
      <c r="O52" s="17">
        <f t="shared" si="28"/>
        <v>471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151</v>
      </c>
      <c r="V52" s="16">
        <f t="shared" si="29"/>
        <v>0</v>
      </c>
      <c r="W52" s="17">
        <f t="shared" si="30"/>
        <v>471</v>
      </c>
      <c r="X52" s="8">
        <f t="shared" si="4"/>
        <v>26.37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26.37</v>
      </c>
      <c r="AE52" s="8">
        <f t="shared" si="11"/>
        <v>26.37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26.37</v>
      </c>
      <c r="AL52" s="8">
        <f t="shared" si="31"/>
        <v>267.26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151</v>
      </c>
      <c r="AQ52" s="8">
        <f t="shared" si="31"/>
        <v>0</v>
      </c>
      <c r="AR52" s="8">
        <f t="shared" si="18"/>
        <v>418.26</v>
      </c>
      <c r="AT52" s="8">
        <v>30.8</v>
      </c>
      <c r="AU52" s="8">
        <v>30.8</v>
      </c>
      <c r="AW52" s="202">
        <v>26.37</v>
      </c>
      <c r="AX52" s="202">
        <v>0</v>
      </c>
      <c r="AY52" s="202">
        <v>0</v>
      </c>
      <c r="AZ52" s="202">
        <v>0</v>
      </c>
      <c r="BA52" s="202">
        <v>0</v>
      </c>
      <c r="BB52" s="202">
        <v>0</v>
      </c>
      <c r="BC52" s="8">
        <f t="shared" si="19"/>
        <v>26.37</v>
      </c>
      <c r="BD52" s="202">
        <v>26.37</v>
      </c>
      <c r="BE52" s="202">
        <v>0</v>
      </c>
      <c r="BF52" s="202">
        <v>0</v>
      </c>
      <c r="BG52" s="202">
        <v>0</v>
      </c>
      <c r="BH52" s="202">
        <v>0</v>
      </c>
      <c r="BI52" s="202">
        <v>0</v>
      </c>
      <c r="BJ52" s="8">
        <f t="shared" si="20"/>
        <v>26.37</v>
      </c>
      <c r="BL52" s="8">
        <f t="shared" si="21"/>
        <v>30.8</v>
      </c>
      <c r="BM52" s="8">
        <f t="shared" si="22"/>
        <v>30.8</v>
      </c>
      <c r="BN52" s="8">
        <f t="shared" si="23"/>
        <v>26.37</v>
      </c>
      <c r="BO52" s="8">
        <f t="shared" si="24"/>
        <v>26.37</v>
      </c>
      <c r="BP52" s="139">
        <f t="shared" si="25"/>
        <v>4.43</v>
      </c>
      <c r="BQ52" s="139">
        <f t="shared" si="26"/>
        <v>4.43</v>
      </c>
    </row>
    <row r="53" spans="1:69">
      <c r="A53" s="8" t="s">
        <v>95</v>
      </c>
      <c r="B53" s="15">
        <f>'[3]08'!B55</f>
        <v>320</v>
      </c>
      <c r="C53" s="16">
        <f>'[3]08'!C55</f>
        <v>0</v>
      </c>
      <c r="D53" s="16">
        <f>'[3]08'!D55</f>
        <v>0</v>
      </c>
      <c r="E53" s="16">
        <f>'[3]08'!E55</f>
        <v>0</v>
      </c>
      <c r="F53" s="16">
        <f>'[3]08'!F55</f>
        <v>640</v>
      </c>
      <c r="G53" s="16">
        <f>'[3]08'!G55</f>
        <v>0</v>
      </c>
      <c r="H53" s="17">
        <f t="shared" si="27"/>
        <v>960</v>
      </c>
      <c r="I53" s="15">
        <f>'[3]08'!J55</f>
        <v>320</v>
      </c>
      <c r="J53" s="16">
        <f>'[3]08'!K55</f>
        <v>0</v>
      </c>
      <c r="K53" s="16">
        <f>'[3]08'!L55</f>
        <v>0</v>
      </c>
      <c r="L53" s="16">
        <f>'[3]08'!M55</f>
        <v>0</v>
      </c>
      <c r="M53" s="16">
        <f>'[3]08'!N55</f>
        <v>151</v>
      </c>
      <c r="N53" s="16">
        <f>'[3]08'!O55</f>
        <v>0</v>
      </c>
      <c r="O53" s="17">
        <f t="shared" si="28"/>
        <v>471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151</v>
      </c>
      <c r="V53" s="16">
        <f t="shared" si="29"/>
        <v>0</v>
      </c>
      <c r="W53" s="17">
        <f t="shared" si="30"/>
        <v>471</v>
      </c>
      <c r="X53" s="8">
        <f t="shared" si="4"/>
        <v>26.37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26.37</v>
      </c>
      <c r="AE53" s="8">
        <f t="shared" si="11"/>
        <v>26.37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26.37</v>
      </c>
      <c r="AL53" s="8">
        <f t="shared" si="31"/>
        <v>267.26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151</v>
      </c>
      <c r="AQ53" s="8">
        <f t="shared" si="31"/>
        <v>0</v>
      </c>
      <c r="AR53" s="8">
        <f t="shared" si="18"/>
        <v>418.26</v>
      </c>
      <c r="AT53" s="8">
        <v>25.38</v>
      </c>
      <c r="AU53" s="8">
        <v>25.38</v>
      </c>
      <c r="AW53" s="202">
        <v>26.37</v>
      </c>
      <c r="AX53" s="202">
        <v>0</v>
      </c>
      <c r="AY53" s="202">
        <v>0</v>
      </c>
      <c r="AZ53" s="202">
        <v>0</v>
      </c>
      <c r="BA53" s="202">
        <v>0</v>
      </c>
      <c r="BB53" s="202">
        <v>0</v>
      </c>
      <c r="BC53" s="8">
        <f t="shared" si="19"/>
        <v>26.37</v>
      </c>
      <c r="BD53" s="202">
        <v>26.37</v>
      </c>
      <c r="BE53" s="202">
        <v>0</v>
      </c>
      <c r="BF53" s="202">
        <v>0</v>
      </c>
      <c r="BG53" s="202">
        <v>0</v>
      </c>
      <c r="BH53" s="202">
        <v>0</v>
      </c>
      <c r="BI53" s="202">
        <v>0</v>
      </c>
      <c r="BJ53" s="8">
        <f t="shared" si="20"/>
        <v>26.37</v>
      </c>
      <c r="BL53" s="8">
        <f t="shared" si="21"/>
        <v>25.38</v>
      </c>
      <c r="BM53" s="8">
        <f t="shared" si="22"/>
        <v>25.38</v>
      </c>
      <c r="BN53" s="8">
        <f t="shared" si="23"/>
        <v>26.37</v>
      </c>
      <c r="BO53" s="8">
        <f t="shared" si="24"/>
        <v>26.37</v>
      </c>
      <c r="BP53" s="139">
        <f t="shared" si="25"/>
        <v>-0.99000000000000199</v>
      </c>
      <c r="BQ53" s="139">
        <f t="shared" si="26"/>
        <v>-0.99000000000000199</v>
      </c>
    </row>
    <row r="54" spans="1:69">
      <c r="A54" s="8" t="s">
        <v>96</v>
      </c>
      <c r="B54" s="15">
        <f>'[3]08'!B56</f>
        <v>320</v>
      </c>
      <c r="C54" s="16">
        <f>'[3]08'!C56</f>
        <v>0</v>
      </c>
      <c r="D54" s="16">
        <f>'[3]08'!D56</f>
        <v>0</v>
      </c>
      <c r="E54" s="16">
        <f>'[3]08'!E56</f>
        <v>0</v>
      </c>
      <c r="F54" s="16">
        <f>'[3]08'!F56</f>
        <v>640</v>
      </c>
      <c r="G54" s="16">
        <f>'[3]08'!G56</f>
        <v>0</v>
      </c>
      <c r="H54" s="17">
        <f t="shared" si="27"/>
        <v>960</v>
      </c>
      <c r="I54" s="15">
        <f>'[3]08'!J56</f>
        <v>320</v>
      </c>
      <c r="J54" s="16">
        <f>'[3]08'!K56</f>
        <v>0</v>
      </c>
      <c r="K54" s="16">
        <f>'[3]08'!L56</f>
        <v>0</v>
      </c>
      <c r="L54" s="16">
        <f>'[3]08'!M56</f>
        <v>0</v>
      </c>
      <c r="M54" s="16">
        <f>'[3]08'!N56</f>
        <v>151</v>
      </c>
      <c r="N54" s="16">
        <f>'[3]08'!O56</f>
        <v>0</v>
      </c>
      <c r="O54" s="17">
        <f t="shared" si="28"/>
        <v>471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151</v>
      </c>
      <c r="V54" s="16">
        <f t="shared" si="29"/>
        <v>0</v>
      </c>
      <c r="W54" s="17">
        <f t="shared" si="30"/>
        <v>471</v>
      </c>
      <c r="X54" s="8">
        <f t="shared" si="4"/>
        <v>26.37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26.37</v>
      </c>
      <c r="AE54" s="8">
        <f t="shared" si="11"/>
        <v>26.37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26.37</v>
      </c>
      <c r="AL54" s="8">
        <f t="shared" si="31"/>
        <v>267.26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151</v>
      </c>
      <c r="AQ54" s="8">
        <f t="shared" si="31"/>
        <v>0</v>
      </c>
      <c r="AR54" s="8">
        <f t="shared" si="18"/>
        <v>418.26</v>
      </c>
      <c r="AT54" s="8">
        <v>25.38</v>
      </c>
      <c r="AU54" s="8">
        <v>25.38</v>
      </c>
      <c r="AW54" s="202">
        <v>26.37</v>
      </c>
      <c r="AX54" s="202">
        <v>0</v>
      </c>
      <c r="AY54" s="202">
        <v>0</v>
      </c>
      <c r="AZ54" s="202">
        <v>0</v>
      </c>
      <c r="BA54" s="202">
        <v>0</v>
      </c>
      <c r="BB54" s="202">
        <v>0</v>
      </c>
      <c r="BC54" s="8">
        <f t="shared" si="19"/>
        <v>26.37</v>
      </c>
      <c r="BD54" s="202">
        <v>26.37</v>
      </c>
      <c r="BE54" s="202">
        <v>0</v>
      </c>
      <c r="BF54" s="202">
        <v>0</v>
      </c>
      <c r="BG54" s="202">
        <v>0</v>
      </c>
      <c r="BH54" s="202">
        <v>0</v>
      </c>
      <c r="BI54" s="202">
        <v>0</v>
      </c>
      <c r="BJ54" s="8">
        <f t="shared" si="20"/>
        <v>26.37</v>
      </c>
      <c r="BL54" s="8">
        <f t="shared" si="21"/>
        <v>25.38</v>
      </c>
      <c r="BM54" s="8">
        <f t="shared" si="22"/>
        <v>25.38</v>
      </c>
      <c r="BN54" s="8">
        <f t="shared" si="23"/>
        <v>26.37</v>
      </c>
      <c r="BO54" s="8">
        <f t="shared" si="24"/>
        <v>26.37</v>
      </c>
      <c r="BP54" s="139">
        <f t="shared" si="25"/>
        <v>-0.99000000000000199</v>
      </c>
      <c r="BQ54" s="139">
        <f t="shared" si="26"/>
        <v>-0.99000000000000199</v>
      </c>
    </row>
    <row r="55" spans="1:69">
      <c r="A55" s="8" t="s">
        <v>97</v>
      </c>
      <c r="B55" s="15">
        <f>'[3]08'!B57</f>
        <v>320</v>
      </c>
      <c r="C55" s="16">
        <f>'[3]08'!C57</f>
        <v>0</v>
      </c>
      <c r="D55" s="16">
        <f>'[3]08'!D57</f>
        <v>0</v>
      </c>
      <c r="E55" s="16">
        <f>'[3]08'!E57</f>
        <v>0</v>
      </c>
      <c r="F55" s="16">
        <f>'[3]08'!F57</f>
        <v>640</v>
      </c>
      <c r="G55" s="16">
        <f>'[3]08'!G57</f>
        <v>0</v>
      </c>
      <c r="H55" s="17">
        <f t="shared" si="27"/>
        <v>960</v>
      </c>
      <c r="I55" s="15">
        <f>'[3]08'!J57</f>
        <v>320</v>
      </c>
      <c r="J55" s="16">
        <f>'[3]08'!K57</f>
        <v>0</v>
      </c>
      <c r="K55" s="16">
        <f>'[3]08'!L57</f>
        <v>0</v>
      </c>
      <c r="L55" s="16">
        <f>'[3]08'!M57</f>
        <v>0</v>
      </c>
      <c r="M55" s="16">
        <f>'[3]08'!N57</f>
        <v>151</v>
      </c>
      <c r="N55" s="16">
        <f>'[3]08'!O57</f>
        <v>0</v>
      </c>
      <c r="O55" s="17">
        <f t="shared" si="28"/>
        <v>471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151</v>
      </c>
      <c r="V55" s="16">
        <f t="shared" si="29"/>
        <v>0</v>
      </c>
      <c r="W55" s="17">
        <f t="shared" si="30"/>
        <v>471</v>
      </c>
      <c r="X55" s="8">
        <f t="shared" si="4"/>
        <v>26.37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26.37</v>
      </c>
      <c r="AE55" s="8">
        <f t="shared" si="11"/>
        <v>26.37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26.37</v>
      </c>
      <c r="AL55" s="8">
        <f t="shared" si="31"/>
        <v>267.26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151</v>
      </c>
      <c r="AQ55" s="8">
        <f t="shared" si="31"/>
        <v>0</v>
      </c>
      <c r="AR55" s="8">
        <f t="shared" si="18"/>
        <v>418.26</v>
      </c>
      <c r="AT55" s="8">
        <v>25.38</v>
      </c>
      <c r="AU55" s="8">
        <v>25.38</v>
      </c>
      <c r="AW55" s="202">
        <v>26.37</v>
      </c>
      <c r="AX55" s="202">
        <v>0</v>
      </c>
      <c r="AY55" s="202">
        <v>0</v>
      </c>
      <c r="AZ55" s="202">
        <v>0</v>
      </c>
      <c r="BA55" s="202">
        <v>0</v>
      </c>
      <c r="BB55" s="202">
        <v>0</v>
      </c>
      <c r="BC55" s="8">
        <f t="shared" si="19"/>
        <v>26.37</v>
      </c>
      <c r="BD55" s="202">
        <v>26.37</v>
      </c>
      <c r="BE55" s="202">
        <v>0</v>
      </c>
      <c r="BF55" s="202">
        <v>0</v>
      </c>
      <c r="BG55" s="202">
        <v>0</v>
      </c>
      <c r="BH55" s="202">
        <v>0</v>
      </c>
      <c r="BI55" s="202">
        <v>0</v>
      </c>
      <c r="BJ55" s="8">
        <f t="shared" si="20"/>
        <v>26.37</v>
      </c>
      <c r="BL55" s="8">
        <f t="shared" si="21"/>
        <v>25.38</v>
      </c>
      <c r="BM55" s="8">
        <f t="shared" si="22"/>
        <v>25.38</v>
      </c>
      <c r="BN55" s="8">
        <f t="shared" si="23"/>
        <v>26.37</v>
      </c>
      <c r="BO55" s="8">
        <f t="shared" si="24"/>
        <v>26.37</v>
      </c>
      <c r="BP55" s="139">
        <f t="shared" si="25"/>
        <v>-0.99000000000000199</v>
      </c>
      <c r="BQ55" s="139">
        <f t="shared" si="26"/>
        <v>-0.99000000000000199</v>
      </c>
    </row>
    <row r="56" spans="1:69">
      <c r="A56" s="8" t="s">
        <v>98</v>
      </c>
      <c r="B56" s="15">
        <f>'[3]08'!B58</f>
        <v>320</v>
      </c>
      <c r="C56" s="16">
        <f>'[3]08'!C58</f>
        <v>0</v>
      </c>
      <c r="D56" s="16">
        <f>'[3]08'!D58</f>
        <v>0</v>
      </c>
      <c r="E56" s="16">
        <f>'[3]08'!E58</f>
        <v>0</v>
      </c>
      <c r="F56" s="16">
        <f>'[3]08'!F58</f>
        <v>640</v>
      </c>
      <c r="G56" s="16">
        <f>'[3]08'!G58</f>
        <v>0</v>
      </c>
      <c r="H56" s="17">
        <f t="shared" si="27"/>
        <v>960</v>
      </c>
      <c r="I56" s="15">
        <f>'[3]08'!J58</f>
        <v>320</v>
      </c>
      <c r="J56" s="16">
        <f>'[3]08'!K58</f>
        <v>0</v>
      </c>
      <c r="K56" s="16">
        <f>'[3]08'!L58</f>
        <v>0</v>
      </c>
      <c r="L56" s="16">
        <f>'[3]08'!M58</f>
        <v>0</v>
      </c>
      <c r="M56" s="16">
        <f>'[3]08'!N58</f>
        <v>151</v>
      </c>
      <c r="N56" s="16">
        <f>'[3]08'!O58</f>
        <v>0</v>
      </c>
      <c r="O56" s="17">
        <f t="shared" si="28"/>
        <v>471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151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471</v>
      </c>
      <c r="X56" s="8">
        <f t="shared" si="4"/>
        <v>26.37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26.37</v>
      </c>
      <c r="AE56" s="8">
        <f t="shared" si="11"/>
        <v>26.37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26.37</v>
      </c>
      <c r="AL56" s="8">
        <f t="shared" si="31"/>
        <v>267.26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151</v>
      </c>
      <c r="AQ56" s="8">
        <f t="shared" si="31"/>
        <v>0</v>
      </c>
      <c r="AR56" s="8">
        <f t="shared" si="18"/>
        <v>418.26</v>
      </c>
      <c r="AT56" s="8">
        <v>25.38</v>
      </c>
      <c r="AU56" s="8">
        <v>25.38</v>
      </c>
      <c r="AW56" s="202">
        <v>26.37</v>
      </c>
      <c r="AX56" s="202">
        <v>0</v>
      </c>
      <c r="AY56" s="202">
        <v>0</v>
      </c>
      <c r="AZ56" s="202">
        <v>0</v>
      </c>
      <c r="BA56" s="202">
        <v>0</v>
      </c>
      <c r="BB56" s="202">
        <v>0</v>
      </c>
      <c r="BC56" s="8">
        <f t="shared" si="19"/>
        <v>26.37</v>
      </c>
      <c r="BD56" s="202">
        <v>26.37</v>
      </c>
      <c r="BE56" s="202">
        <v>0</v>
      </c>
      <c r="BF56" s="202">
        <v>0</v>
      </c>
      <c r="BG56" s="202">
        <v>0</v>
      </c>
      <c r="BH56" s="202">
        <v>0</v>
      </c>
      <c r="BI56" s="202">
        <v>0</v>
      </c>
      <c r="BJ56" s="8">
        <f t="shared" si="20"/>
        <v>26.37</v>
      </c>
      <c r="BL56" s="8">
        <f t="shared" si="21"/>
        <v>25.38</v>
      </c>
      <c r="BM56" s="8">
        <f t="shared" si="22"/>
        <v>25.38</v>
      </c>
      <c r="BN56" s="8">
        <f t="shared" si="23"/>
        <v>26.37</v>
      </c>
      <c r="BO56" s="8">
        <f t="shared" si="24"/>
        <v>26.37</v>
      </c>
      <c r="BP56" s="139">
        <f t="shared" si="25"/>
        <v>-0.99000000000000199</v>
      </c>
      <c r="BQ56" s="139">
        <f t="shared" si="26"/>
        <v>-0.99000000000000199</v>
      </c>
    </row>
    <row r="57" spans="1:69">
      <c r="A57" s="8" t="s">
        <v>99</v>
      </c>
      <c r="B57" s="15">
        <f>'[3]08'!B59</f>
        <v>320</v>
      </c>
      <c r="C57" s="16">
        <f>'[3]08'!C59</f>
        <v>0</v>
      </c>
      <c r="D57" s="16">
        <f>'[3]08'!D59</f>
        <v>0</v>
      </c>
      <c r="E57" s="16">
        <f>'[3]08'!E59</f>
        <v>0</v>
      </c>
      <c r="F57" s="16">
        <f>'[3]08'!F59</f>
        <v>640</v>
      </c>
      <c r="G57" s="16">
        <f>'[3]08'!G59</f>
        <v>0</v>
      </c>
      <c r="H57" s="17">
        <f t="shared" si="27"/>
        <v>960</v>
      </c>
      <c r="I57" s="15">
        <f>'[3]08'!J59</f>
        <v>320</v>
      </c>
      <c r="J57" s="16">
        <f>'[3]08'!K59</f>
        <v>0</v>
      </c>
      <c r="K57" s="16">
        <f>'[3]08'!L59</f>
        <v>0</v>
      </c>
      <c r="L57" s="16">
        <f>'[3]08'!M59</f>
        <v>0</v>
      </c>
      <c r="M57" s="16">
        <f>'[3]08'!N59</f>
        <v>151</v>
      </c>
      <c r="N57" s="16">
        <f>'[3]08'!O59</f>
        <v>0</v>
      </c>
      <c r="O57" s="17">
        <f t="shared" si="28"/>
        <v>471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151</v>
      </c>
      <c r="V57" s="16">
        <f t="shared" si="32"/>
        <v>0</v>
      </c>
      <c r="W57" s="17">
        <f t="shared" si="30"/>
        <v>471</v>
      </c>
      <c r="X57" s="8">
        <f t="shared" si="4"/>
        <v>26.37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26.37</v>
      </c>
      <c r="AE57" s="8">
        <f t="shared" si="11"/>
        <v>26.37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26.37</v>
      </c>
      <c r="AL57" s="8">
        <f t="shared" si="31"/>
        <v>267.26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151</v>
      </c>
      <c r="AQ57" s="8">
        <f t="shared" si="31"/>
        <v>0</v>
      </c>
      <c r="AR57" s="8">
        <f t="shared" si="18"/>
        <v>418.26</v>
      </c>
      <c r="AT57" s="8">
        <v>25.38</v>
      </c>
      <c r="AU57" s="8">
        <v>25.38</v>
      </c>
      <c r="AW57" s="202">
        <v>26.37</v>
      </c>
      <c r="AX57" s="202">
        <v>0</v>
      </c>
      <c r="AY57" s="202">
        <v>0</v>
      </c>
      <c r="AZ57" s="202">
        <v>0</v>
      </c>
      <c r="BA57" s="202">
        <v>0</v>
      </c>
      <c r="BB57" s="202">
        <v>0</v>
      </c>
      <c r="BC57" s="8">
        <f t="shared" si="19"/>
        <v>26.37</v>
      </c>
      <c r="BD57" s="202">
        <v>26.37</v>
      </c>
      <c r="BE57" s="202">
        <v>0</v>
      </c>
      <c r="BF57" s="202">
        <v>0</v>
      </c>
      <c r="BG57" s="202">
        <v>0</v>
      </c>
      <c r="BH57" s="202">
        <v>0</v>
      </c>
      <c r="BI57" s="202">
        <v>0</v>
      </c>
      <c r="BJ57" s="8">
        <f t="shared" si="20"/>
        <v>26.37</v>
      </c>
      <c r="BL57" s="8">
        <f t="shared" si="21"/>
        <v>25.38</v>
      </c>
      <c r="BM57" s="8">
        <f t="shared" si="22"/>
        <v>25.38</v>
      </c>
      <c r="BN57" s="8">
        <f t="shared" si="23"/>
        <v>26.37</v>
      </c>
      <c r="BO57" s="8">
        <f t="shared" si="24"/>
        <v>26.37</v>
      </c>
      <c r="BP57" s="139">
        <f t="shared" si="25"/>
        <v>-0.99000000000000199</v>
      </c>
      <c r="BQ57" s="139">
        <f t="shared" si="26"/>
        <v>-0.99000000000000199</v>
      </c>
    </row>
    <row r="58" spans="1:69">
      <c r="A58" s="8" t="s">
        <v>100</v>
      </c>
      <c r="B58" s="15">
        <f>'[3]08'!B60</f>
        <v>320</v>
      </c>
      <c r="C58" s="16">
        <f>'[3]08'!C60</f>
        <v>0</v>
      </c>
      <c r="D58" s="16">
        <f>'[3]08'!D60</f>
        <v>0</v>
      </c>
      <c r="E58" s="16">
        <f>'[3]08'!E60</f>
        <v>0</v>
      </c>
      <c r="F58" s="16">
        <f>'[3]08'!F60</f>
        <v>640</v>
      </c>
      <c r="G58" s="16">
        <f>'[3]08'!G60</f>
        <v>0</v>
      </c>
      <c r="H58" s="17">
        <f t="shared" si="27"/>
        <v>960</v>
      </c>
      <c r="I58" s="15">
        <f>'[3]08'!J60</f>
        <v>320</v>
      </c>
      <c r="J58" s="16">
        <f>'[3]08'!K60</f>
        <v>0</v>
      </c>
      <c r="K58" s="16">
        <f>'[3]08'!L60</f>
        <v>0</v>
      </c>
      <c r="L58" s="16">
        <f>'[3]08'!M60</f>
        <v>0</v>
      </c>
      <c r="M58" s="16">
        <f>'[3]08'!N60</f>
        <v>151</v>
      </c>
      <c r="N58" s="16">
        <f>'[3]08'!O60</f>
        <v>0</v>
      </c>
      <c r="O58" s="17">
        <f t="shared" si="28"/>
        <v>471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151</v>
      </c>
      <c r="V58" s="16">
        <f t="shared" si="32"/>
        <v>0</v>
      </c>
      <c r="W58" s="17">
        <f t="shared" si="30"/>
        <v>471</v>
      </c>
      <c r="X58" s="8">
        <f t="shared" si="4"/>
        <v>26.37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26.37</v>
      </c>
      <c r="AE58" s="8">
        <f t="shared" si="11"/>
        <v>26.37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26.37</v>
      </c>
      <c r="AL58" s="8">
        <f t="shared" si="31"/>
        <v>267.26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151</v>
      </c>
      <c r="AQ58" s="8">
        <f t="shared" si="31"/>
        <v>0</v>
      </c>
      <c r="AR58" s="8">
        <f t="shared" si="18"/>
        <v>418.26</v>
      </c>
      <c r="AT58" s="8">
        <v>25.38</v>
      </c>
      <c r="AU58" s="8">
        <v>25.38</v>
      </c>
      <c r="AW58" s="202">
        <v>26.37</v>
      </c>
      <c r="AX58" s="202">
        <v>0</v>
      </c>
      <c r="AY58" s="202">
        <v>0</v>
      </c>
      <c r="AZ58" s="202">
        <v>0</v>
      </c>
      <c r="BA58" s="202">
        <v>0</v>
      </c>
      <c r="BB58" s="202">
        <v>0</v>
      </c>
      <c r="BC58" s="8">
        <f t="shared" si="19"/>
        <v>26.37</v>
      </c>
      <c r="BD58" s="202">
        <v>26.37</v>
      </c>
      <c r="BE58" s="202">
        <v>0</v>
      </c>
      <c r="BF58" s="202">
        <v>0</v>
      </c>
      <c r="BG58" s="202">
        <v>0</v>
      </c>
      <c r="BH58" s="202">
        <v>0</v>
      </c>
      <c r="BI58" s="202">
        <v>0</v>
      </c>
      <c r="BJ58" s="8">
        <f t="shared" si="20"/>
        <v>26.37</v>
      </c>
      <c r="BL58" s="8">
        <f t="shared" si="21"/>
        <v>25.38</v>
      </c>
      <c r="BM58" s="8">
        <f t="shared" si="22"/>
        <v>25.38</v>
      </c>
      <c r="BN58" s="8">
        <f t="shared" si="23"/>
        <v>26.37</v>
      </c>
      <c r="BO58" s="8">
        <f t="shared" si="24"/>
        <v>26.37</v>
      </c>
      <c r="BP58" s="139">
        <f t="shared" si="25"/>
        <v>-0.99000000000000199</v>
      </c>
      <c r="BQ58" s="139">
        <f t="shared" si="26"/>
        <v>-0.99000000000000199</v>
      </c>
    </row>
    <row r="59" spans="1:69">
      <c r="A59" s="8" t="s">
        <v>101</v>
      </c>
      <c r="B59" s="15">
        <f>'[3]08'!B61</f>
        <v>320</v>
      </c>
      <c r="C59" s="16">
        <f>'[3]08'!C61</f>
        <v>0</v>
      </c>
      <c r="D59" s="16">
        <f>'[3]08'!D61</f>
        <v>0</v>
      </c>
      <c r="E59" s="16">
        <f>'[3]08'!E61</f>
        <v>0</v>
      </c>
      <c r="F59" s="16">
        <f>'[3]08'!F61</f>
        <v>640</v>
      </c>
      <c r="G59" s="16">
        <f>'[3]08'!G61</f>
        <v>0</v>
      </c>
      <c r="H59" s="17">
        <f t="shared" si="27"/>
        <v>960</v>
      </c>
      <c r="I59" s="15">
        <f>'[3]08'!J61</f>
        <v>320</v>
      </c>
      <c r="J59" s="16">
        <f>'[3]08'!K61</f>
        <v>0</v>
      </c>
      <c r="K59" s="16">
        <f>'[3]08'!L61</f>
        <v>0</v>
      </c>
      <c r="L59" s="16">
        <f>'[3]08'!M61</f>
        <v>0</v>
      </c>
      <c r="M59" s="16">
        <f>'[3]08'!N61</f>
        <v>151</v>
      </c>
      <c r="N59" s="16">
        <f>'[3]08'!O61</f>
        <v>0</v>
      </c>
      <c r="O59" s="17">
        <f t="shared" si="28"/>
        <v>471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151</v>
      </c>
      <c r="V59" s="16">
        <f t="shared" si="32"/>
        <v>0</v>
      </c>
      <c r="W59" s="17">
        <f t="shared" si="30"/>
        <v>471</v>
      </c>
      <c r="X59" s="8">
        <f t="shared" si="4"/>
        <v>26.37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26.37</v>
      </c>
      <c r="AE59" s="8">
        <f t="shared" si="11"/>
        <v>26.37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26.37</v>
      </c>
      <c r="AL59" s="8">
        <f t="shared" si="31"/>
        <v>267.26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151</v>
      </c>
      <c r="AQ59" s="8">
        <f t="shared" si="31"/>
        <v>0</v>
      </c>
      <c r="AR59" s="8">
        <f t="shared" si="18"/>
        <v>418.26</v>
      </c>
      <c r="AT59" s="8">
        <v>25.38</v>
      </c>
      <c r="AU59" s="8">
        <v>25.38</v>
      </c>
      <c r="AW59" s="202">
        <v>26.37</v>
      </c>
      <c r="AX59" s="202">
        <v>0</v>
      </c>
      <c r="AY59" s="202">
        <v>0</v>
      </c>
      <c r="AZ59" s="202">
        <v>0</v>
      </c>
      <c r="BA59" s="202">
        <v>0</v>
      </c>
      <c r="BB59" s="202">
        <v>0</v>
      </c>
      <c r="BC59" s="8">
        <f t="shared" si="19"/>
        <v>26.37</v>
      </c>
      <c r="BD59" s="202">
        <v>26.37</v>
      </c>
      <c r="BE59" s="202">
        <v>0</v>
      </c>
      <c r="BF59" s="202">
        <v>0</v>
      </c>
      <c r="BG59" s="202">
        <v>0</v>
      </c>
      <c r="BH59" s="202">
        <v>0</v>
      </c>
      <c r="BI59" s="202">
        <v>0</v>
      </c>
      <c r="BJ59" s="8">
        <f t="shared" si="20"/>
        <v>26.37</v>
      </c>
      <c r="BL59" s="8">
        <f t="shared" si="21"/>
        <v>25.38</v>
      </c>
      <c r="BM59" s="8">
        <f t="shared" si="22"/>
        <v>25.38</v>
      </c>
      <c r="BN59" s="8">
        <f t="shared" si="23"/>
        <v>26.37</v>
      </c>
      <c r="BO59" s="8">
        <f t="shared" si="24"/>
        <v>26.37</v>
      </c>
      <c r="BP59" s="139">
        <f t="shared" si="25"/>
        <v>-0.99000000000000199</v>
      </c>
      <c r="BQ59" s="139">
        <f t="shared" si="26"/>
        <v>-0.99000000000000199</v>
      </c>
    </row>
    <row r="60" spans="1:69">
      <c r="A60" s="8" t="s">
        <v>102</v>
      </c>
      <c r="B60" s="15">
        <f>'[3]08'!B62</f>
        <v>320</v>
      </c>
      <c r="C60" s="16">
        <f>'[3]08'!C62</f>
        <v>0</v>
      </c>
      <c r="D60" s="16">
        <f>'[3]08'!D62</f>
        <v>0</v>
      </c>
      <c r="E60" s="16">
        <f>'[3]08'!E62</f>
        <v>0</v>
      </c>
      <c r="F60" s="16">
        <f>'[3]08'!F62</f>
        <v>640</v>
      </c>
      <c r="G60" s="16">
        <f>'[3]08'!G62</f>
        <v>0</v>
      </c>
      <c r="H60" s="17">
        <f t="shared" si="27"/>
        <v>960</v>
      </c>
      <c r="I60" s="15">
        <f>'[3]08'!J62</f>
        <v>320</v>
      </c>
      <c r="J60" s="16">
        <f>'[3]08'!K62</f>
        <v>0</v>
      </c>
      <c r="K60" s="16">
        <f>'[3]08'!L62</f>
        <v>0</v>
      </c>
      <c r="L60" s="16">
        <f>'[3]08'!M62</f>
        <v>0</v>
      </c>
      <c r="M60" s="16">
        <f>'[3]08'!N62</f>
        <v>151</v>
      </c>
      <c r="N60" s="16">
        <f>'[3]08'!O62</f>
        <v>0</v>
      </c>
      <c r="O60" s="17">
        <f t="shared" si="28"/>
        <v>471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151</v>
      </c>
      <c r="V60" s="16">
        <f t="shared" si="32"/>
        <v>0</v>
      </c>
      <c r="W60" s="17">
        <f t="shared" si="30"/>
        <v>471</v>
      </c>
      <c r="X60" s="8">
        <f t="shared" si="4"/>
        <v>26.37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26.37</v>
      </c>
      <c r="AE60" s="8">
        <f t="shared" si="11"/>
        <v>26.37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26.37</v>
      </c>
      <c r="AL60" s="8">
        <f t="shared" si="31"/>
        <v>267.26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151</v>
      </c>
      <c r="AQ60" s="8">
        <f t="shared" si="31"/>
        <v>0</v>
      </c>
      <c r="AR60" s="8">
        <f t="shared" si="18"/>
        <v>418.26</v>
      </c>
      <c r="AT60" s="8">
        <v>25.38</v>
      </c>
      <c r="AU60" s="8">
        <v>25.38</v>
      </c>
      <c r="AW60" s="202">
        <v>26.37</v>
      </c>
      <c r="AX60" s="202">
        <v>0</v>
      </c>
      <c r="AY60" s="202">
        <v>0</v>
      </c>
      <c r="AZ60" s="202">
        <v>0</v>
      </c>
      <c r="BA60" s="202">
        <v>0</v>
      </c>
      <c r="BB60" s="202">
        <v>0</v>
      </c>
      <c r="BC60" s="8">
        <f t="shared" si="19"/>
        <v>26.37</v>
      </c>
      <c r="BD60" s="202">
        <v>26.37</v>
      </c>
      <c r="BE60" s="202">
        <v>0</v>
      </c>
      <c r="BF60" s="202">
        <v>0</v>
      </c>
      <c r="BG60" s="202">
        <v>0</v>
      </c>
      <c r="BH60" s="202">
        <v>0</v>
      </c>
      <c r="BI60" s="202">
        <v>0</v>
      </c>
      <c r="BJ60" s="8">
        <f t="shared" si="20"/>
        <v>26.37</v>
      </c>
      <c r="BL60" s="8">
        <f t="shared" si="21"/>
        <v>25.38</v>
      </c>
      <c r="BM60" s="8">
        <f t="shared" si="22"/>
        <v>25.38</v>
      </c>
      <c r="BN60" s="8">
        <f t="shared" si="23"/>
        <v>26.37</v>
      </c>
      <c r="BO60" s="8">
        <f t="shared" si="24"/>
        <v>26.37</v>
      </c>
      <c r="BP60" s="139">
        <f t="shared" si="25"/>
        <v>-0.99000000000000199</v>
      </c>
      <c r="BQ60" s="139">
        <f t="shared" si="26"/>
        <v>-0.99000000000000199</v>
      </c>
    </row>
    <row r="61" spans="1:69">
      <c r="A61" s="8" t="s">
        <v>103</v>
      </c>
      <c r="B61" s="15">
        <f>'[3]08'!B63</f>
        <v>320</v>
      </c>
      <c r="C61" s="16">
        <f>'[3]08'!C63</f>
        <v>0</v>
      </c>
      <c r="D61" s="16">
        <f>'[3]08'!D63</f>
        <v>0</v>
      </c>
      <c r="E61" s="16">
        <f>'[3]08'!E63</f>
        <v>0</v>
      </c>
      <c r="F61" s="16">
        <f>'[3]08'!F63</f>
        <v>1010</v>
      </c>
      <c r="G61" s="16">
        <f>'[3]08'!G63</f>
        <v>0</v>
      </c>
      <c r="H61" s="17">
        <f t="shared" si="27"/>
        <v>1330</v>
      </c>
      <c r="I61" s="15">
        <f>'[3]08'!J63</f>
        <v>320</v>
      </c>
      <c r="J61" s="16">
        <f>'[3]08'!K63</f>
        <v>0</v>
      </c>
      <c r="K61" s="16">
        <f>'[3]08'!L63</f>
        <v>0</v>
      </c>
      <c r="L61" s="16">
        <f>'[3]08'!M63</f>
        <v>0</v>
      </c>
      <c r="M61" s="16">
        <f>'[3]08'!N63</f>
        <v>150</v>
      </c>
      <c r="N61" s="16">
        <f>'[3]08'!O63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26.37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0.14000000000000001</v>
      </c>
      <c r="AC61" s="8">
        <f t="shared" si="9"/>
        <v>0</v>
      </c>
      <c r="AD61" s="8">
        <f t="shared" si="10"/>
        <v>26.51</v>
      </c>
      <c r="AE61" s="8">
        <f t="shared" si="11"/>
        <v>26.37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0.14000000000000001</v>
      </c>
      <c r="AJ61" s="8">
        <f t="shared" si="16"/>
        <v>0</v>
      </c>
      <c r="AK61" s="8">
        <f t="shared" si="17"/>
        <v>26.51</v>
      </c>
      <c r="AL61" s="8">
        <f t="shared" si="31"/>
        <v>267.26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149.72000000000003</v>
      </c>
      <c r="AQ61" s="8">
        <f t="shared" si="34"/>
        <v>0</v>
      </c>
      <c r="AR61" s="8">
        <f t="shared" si="18"/>
        <v>416.98</v>
      </c>
      <c r="AT61" s="8">
        <v>25.38</v>
      </c>
      <c r="AU61" s="8">
        <v>25.38</v>
      </c>
      <c r="AW61" s="202">
        <v>26.37</v>
      </c>
      <c r="AX61" s="202">
        <v>0</v>
      </c>
      <c r="AY61" s="202">
        <v>0</v>
      </c>
      <c r="AZ61" s="202">
        <v>0</v>
      </c>
      <c r="BA61" s="202">
        <v>0.14000000000000001</v>
      </c>
      <c r="BB61" s="202">
        <v>0</v>
      </c>
      <c r="BC61" s="8">
        <f t="shared" si="19"/>
        <v>26.51</v>
      </c>
      <c r="BD61" s="202">
        <v>26.37</v>
      </c>
      <c r="BE61" s="202">
        <v>0</v>
      </c>
      <c r="BF61" s="202">
        <v>0</v>
      </c>
      <c r="BG61" s="202">
        <v>0</v>
      </c>
      <c r="BH61" s="202">
        <v>0.14000000000000001</v>
      </c>
      <c r="BI61" s="202">
        <v>0</v>
      </c>
      <c r="BJ61" s="8">
        <f t="shared" si="20"/>
        <v>26.51</v>
      </c>
      <c r="BL61" s="8">
        <f t="shared" si="21"/>
        <v>25.38</v>
      </c>
      <c r="BM61" s="8">
        <f t="shared" si="22"/>
        <v>25.38</v>
      </c>
      <c r="BN61" s="8">
        <f t="shared" si="23"/>
        <v>26.51</v>
      </c>
      <c r="BO61" s="8">
        <f t="shared" si="24"/>
        <v>26.51</v>
      </c>
      <c r="BP61" s="139">
        <f t="shared" si="25"/>
        <v>-1.1300000000000026</v>
      </c>
      <c r="BQ61" s="139">
        <f t="shared" si="26"/>
        <v>-1.1300000000000026</v>
      </c>
    </row>
    <row r="62" spans="1:69">
      <c r="A62" s="8" t="s">
        <v>104</v>
      </c>
      <c r="B62" s="15">
        <f>'[3]08'!B64</f>
        <v>320</v>
      </c>
      <c r="C62" s="16">
        <f>'[3]08'!C64</f>
        <v>0</v>
      </c>
      <c r="D62" s="16">
        <f>'[3]08'!D64</f>
        <v>0</v>
      </c>
      <c r="E62" s="16">
        <f>'[3]08'!E64</f>
        <v>0</v>
      </c>
      <c r="F62" s="16">
        <f>'[3]08'!F64</f>
        <v>1010</v>
      </c>
      <c r="G62" s="16">
        <f>'[3]08'!G64</f>
        <v>0</v>
      </c>
      <c r="H62" s="17">
        <f t="shared" si="27"/>
        <v>1330</v>
      </c>
      <c r="I62" s="15">
        <f>'[3]08'!J64</f>
        <v>320</v>
      </c>
      <c r="J62" s="16">
        <f>'[3]08'!K64</f>
        <v>0</v>
      </c>
      <c r="K62" s="16">
        <f>'[3]08'!L64</f>
        <v>0</v>
      </c>
      <c r="L62" s="16">
        <f>'[3]08'!M64</f>
        <v>0</v>
      </c>
      <c r="M62" s="16">
        <f>'[3]08'!N64</f>
        <v>150</v>
      </c>
      <c r="N62" s="16">
        <f>'[3]08'!O64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26.37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0.14000000000000001</v>
      </c>
      <c r="AC62" s="8">
        <f t="shared" si="9"/>
        <v>0</v>
      </c>
      <c r="AD62" s="8">
        <f t="shared" si="10"/>
        <v>26.51</v>
      </c>
      <c r="AE62" s="8">
        <f t="shared" si="11"/>
        <v>26.37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0.14000000000000001</v>
      </c>
      <c r="AJ62" s="8">
        <f t="shared" si="16"/>
        <v>0</v>
      </c>
      <c r="AK62" s="8">
        <f t="shared" si="17"/>
        <v>26.51</v>
      </c>
      <c r="AL62" s="8">
        <f t="shared" ref="AL62:AN98" si="35">Q62-X62-AE62</f>
        <v>267.26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149.72000000000003</v>
      </c>
      <c r="AQ62" s="8">
        <f t="shared" si="34"/>
        <v>0</v>
      </c>
      <c r="AR62" s="8">
        <f t="shared" si="18"/>
        <v>416.98</v>
      </c>
      <c r="AT62" s="8">
        <v>25.38</v>
      </c>
      <c r="AU62" s="8">
        <v>25.38</v>
      </c>
      <c r="AW62" s="202">
        <v>26.37</v>
      </c>
      <c r="AX62" s="202">
        <v>0</v>
      </c>
      <c r="AY62" s="202">
        <v>0</v>
      </c>
      <c r="AZ62" s="202">
        <v>0</v>
      </c>
      <c r="BA62" s="202">
        <v>0.14000000000000001</v>
      </c>
      <c r="BB62" s="202">
        <v>0</v>
      </c>
      <c r="BC62" s="8">
        <f t="shared" si="19"/>
        <v>26.51</v>
      </c>
      <c r="BD62" s="202">
        <v>26.37</v>
      </c>
      <c r="BE62" s="202">
        <v>0</v>
      </c>
      <c r="BF62" s="202">
        <v>0</v>
      </c>
      <c r="BG62" s="202">
        <v>0</v>
      </c>
      <c r="BH62" s="202">
        <v>0.14000000000000001</v>
      </c>
      <c r="BI62" s="202">
        <v>0</v>
      </c>
      <c r="BJ62" s="8">
        <f t="shared" si="20"/>
        <v>26.51</v>
      </c>
      <c r="BL62" s="8">
        <f t="shared" si="21"/>
        <v>25.38</v>
      </c>
      <c r="BM62" s="8">
        <f t="shared" si="22"/>
        <v>25.38</v>
      </c>
      <c r="BN62" s="8">
        <f t="shared" si="23"/>
        <v>26.51</v>
      </c>
      <c r="BO62" s="8">
        <f t="shared" si="24"/>
        <v>26.51</v>
      </c>
      <c r="BP62" s="139">
        <f t="shared" si="25"/>
        <v>-1.1300000000000026</v>
      </c>
      <c r="BQ62" s="139">
        <f t="shared" si="26"/>
        <v>-1.1300000000000026</v>
      </c>
    </row>
    <row r="63" spans="1:69">
      <c r="A63" s="8" t="s">
        <v>105</v>
      </c>
      <c r="B63" s="15">
        <f>'[3]08'!B65</f>
        <v>320</v>
      </c>
      <c r="C63" s="16">
        <f>'[3]08'!C65</f>
        <v>0</v>
      </c>
      <c r="D63" s="16">
        <f>'[3]08'!D65</f>
        <v>0</v>
      </c>
      <c r="E63" s="16">
        <f>'[3]08'!E65</f>
        <v>0</v>
      </c>
      <c r="F63" s="16">
        <f>'[3]08'!F65</f>
        <v>1010</v>
      </c>
      <c r="G63" s="16">
        <f>'[3]08'!G65</f>
        <v>0</v>
      </c>
      <c r="H63" s="17">
        <f t="shared" si="27"/>
        <v>1330</v>
      </c>
      <c r="I63" s="15">
        <f>'[3]08'!J65</f>
        <v>320</v>
      </c>
      <c r="J63" s="16">
        <f>'[3]08'!K65</f>
        <v>0</v>
      </c>
      <c r="K63" s="16">
        <f>'[3]08'!L65</f>
        <v>0</v>
      </c>
      <c r="L63" s="16">
        <f>'[3]08'!M65</f>
        <v>0</v>
      </c>
      <c r="M63" s="16">
        <f>'[3]08'!N65</f>
        <v>150.5</v>
      </c>
      <c r="N63" s="16">
        <f>'[3]08'!O65</f>
        <v>0</v>
      </c>
      <c r="O63" s="17">
        <f t="shared" si="28"/>
        <v>470.5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150.5</v>
      </c>
      <c r="V63" s="16">
        <f t="shared" si="32"/>
        <v>0</v>
      </c>
      <c r="W63" s="17">
        <f t="shared" si="30"/>
        <v>470.5</v>
      </c>
      <c r="X63" s="8">
        <f t="shared" si="4"/>
        <v>26.37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26.37</v>
      </c>
      <c r="AE63" s="8">
        <f t="shared" si="11"/>
        <v>26.37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26.37</v>
      </c>
      <c r="AL63" s="8">
        <f t="shared" si="35"/>
        <v>267.26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150.5</v>
      </c>
      <c r="AQ63" s="8">
        <f t="shared" si="34"/>
        <v>0</v>
      </c>
      <c r="AR63" s="8">
        <f t="shared" si="18"/>
        <v>417.76</v>
      </c>
      <c r="AT63" s="8">
        <v>25.38</v>
      </c>
      <c r="AU63" s="8">
        <v>25.38</v>
      </c>
      <c r="AW63" s="202">
        <v>26.37</v>
      </c>
      <c r="AX63" s="202">
        <v>0</v>
      </c>
      <c r="AY63" s="202">
        <v>0</v>
      </c>
      <c r="AZ63" s="202">
        <v>0</v>
      </c>
      <c r="BA63" s="202">
        <v>0</v>
      </c>
      <c r="BB63" s="202">
        <v>0</v>
      </c>
      <c r="BC63" s="8">
        <f t="shared" si="19"/>
        <v>26.37</v>
      </c>
      <c r="BD63" s="202">
        <v>26.37</v>
      </c>
      <c r="BE63" s="202">
        <v>0</v>
      </c>
      <c r="BF63" s="202">
        <v>0</v>
      </c>
      <c r="BG63" s="202">
        <v>0</v>
      </c>
      <c r="BH63" s="202">
        <v>0</v>
      </c>
      <c r="BI63" s="202">
        <v>0</v>
      </c>
      <c r="BJ63" s="8">
        <f t="shared" si="20"/>
        <v>26.37</v>
      </c>
      <c r="BL63" s="8">
        <f t="shared" si="21"/>
        <v>25.38</v>
      </c>
      <c r="BM63" s="8">
        <f t="shared" si="22"/>
        <v>25.38</v>
      </c>
      <c r="BN63" s="8">
        <f t="shared" si="23"/>
        <v>26.37</v>
      </c>
      <c r="BO63" s="8">
        <f t="shared" si="24"/>
        <v>26.37</v>
      </c>
      <c r="BP63" s="139">
        <f t="shared" si="25"/>
        <v>-0.99000000000000199</v>
      </c>
      <c r="BQ63" s="139">
        <f t="shared" si="26"/>
        <v>-0.99000000000000199</v>
      </c>
    </row>
    <row r="64" spans="1:69">
      <c r="A64" s="8" t="s">
        <v>106</v>
      </c>
      <c r="B64" s="15">
        <f>'[3]08'!B66</f>
        <v>320</v>
      </c>
      <c r="C64" s="16">
        <f>'[3]08'!C66</f>
        <v>0</v>
      </c>
      <c r="D64" s="16">
        <f>'[3]08'!D66</f>
        <v>0</v>
      </c>
      <c r="E64" s="16">
        <f>'[3]08'!E66</f>
        <v>0</v>
      </c>
      <c r="F64" s="16">
        <f>'[3]08'!F66</f>
        <v>1010</v>
      </c>
      <c r="G64" s="16">
        <f>'[3]08'!G66</f>
        <v>0</v>
      </c>
      <c r="H64" s="17">
        <f t="shared" si="27"/>
        <v>1330</v>
      </c>
      <c r="I64" s="15">
        <f>'[3]08'!J66</f>
        <v>320</v>
      </c>
      <c r="J64" s="16">
        <f>'[3]08'!K66</f>
        <v>0</v>
      </c>
      <c r="K64" s="16">
        <f>'[3]08'!L66</f>
        <v>0</v>
      </c>
      <c r="L64" s="16">
        <f>'[3]08'!M66</f>
        <v>0</v>
      </c>
      <c r="M64" s="16">
        <f>'[3]08'!N66</f>
        <v>150.5</v>
      </c>
      <c r="N64" s="16">
        <f>'[3]08'!O66</f>
        <v>0</v>
      </c>
      <c r="O64" s="17">
        <f t="shared" si="28"/>
        <v>470.5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150.5</v>
      </c>
      <c r="V64" s="16">
        <f t="shared" si="32"/>
        <v>0</v>
      </c>
      <c r="W64" s="17">
        <f t="shared" si="30"/>
        <v>470.5</v>
      </c>
      <c r="X64" s="8">
        <f t="shared" si="4"/>
        <v>26.37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26.37</v>
      </c>
      <c r="AE64" s="8">
        <f t="shared" si="11"/>
        <v>26.37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26.37</v>
      </c>
      <c r="AL64" s="8">
        <f t="shared" si="35"/>
        <v>267.26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150.5</v>
      </c>
      <c r="AQ64" s="8">
        <f t="shared" si="34"/>
        <v>0</v>
      </c>
      <c r="AR64" s="8">
        <f t="shared" si="18"/>
        <v>417.76</v>
      </c>
      <c r="AT64" s="8">
        <v>25.38</v>
      </c>
      <c r="AU64" s="8">
        <v>25.38</v>
      </c>
      <c r="AW64" s="202">
        <v>26.37</v>
      </c>
      <c r="AX64" s="202">
        <v>0</v>
      </c>
      <c r="AY64" s="202">
        <v>0</v>
      </c>
      <c r="AZ64" s="202">
        <v>0</v>
      </c>
      <c r="BA64" s="202">
        <v>0</v>
      </c>
      <c r="BB64" s="202">
        <v>0</v>
      </c>
      <c r="BC64" s="8">
        <f t="shared" si="19"/>
        <v>26.37</v>
      </c>
      <c r="BD64" s="202">
        <v>26.37</v>
      </c>
      <c r="BE64" s="202">
        <v>0</v>
      </c>
      <c r="BF64" s="202">
        <v>0</v>
      </c>
      <c r="BG64" s="202">
        <v>0</v>
      </c>
      <c r="BH64" s="202">
        <v>0</v>
      </c>
      <c r="BI64" s="202">
        <v>0</v>
      </c>
      <c r="BJ64" s="8">
        <f t="shared" si="20"/>
        <v>26.37</v>
      </c>
      <c r="BL64" s="8">
        <f t="shared" si="21"/>
        <v>25.38</v>
      </c>
      <c r="BM64" s="8">
        <f t="shared" si="22"/>
        <v>25.38</v>
      </c>
      <c r="BN64" s="8">
        <f t="shared" si="23"/>
        <v>26.37</v>
      </c>
      <c r="BO64" s="8">
        <f t="shared" si="24"/>
        <v>26.37</v>
      </c>
      <c r="BP64" s="139">
        <f t="shared" si="25"/>
        <v>-0.99000000000000199</v>
      </c>
      <c r="BQ64" s="139">
        <f t="shared" si="26"/>
        <v>-0.99000000000000199</v>
      </c>
    </row>
    <row r="65" spans="1:69">
      <c r="A65" s="8" t="s">
        <v>107</v>
      </c>
      <c r="B65" s="15">
        <f>'[3]08'!B67</f>
        <v>320</v>
      </c>
      <c r="C65" s="16">
        <f>'[3]08'!C67</f>
        <v>0</v>
      </c>
      <c r="D65" s="16">
        <f>'[3]08'!D67</f>
        <v>0</v>
      </c>
      <c r="E65" s="16">
        <f>'[3]08'!E67</f>
        <v>0</v>
      </c>
      <c r="F65" s="16">
        <f>'[3]08'!F67</f>
        <v>1010</v>
      </c>
      <c r="G65" s="16">
        <f>'[3]08'!G67</f>
        <v>0</v>
      </c>
      <c r="H65" s="17">
        <f t="shared" si="27"/>
        <v>1330</v>
      </c>
      <c r="I65" s="15">
        <f>'[3]08'!J67</f>
        <v>320</v>
      </c>
      <c r="J65" s="16">
        <f>'[3]08'!K67</f>
        <v>0</v>
      </c>
      <c r="K65" s="16">
        <f>'[3]08'!L67</f>
        <v>0</v>
      </c>
      <c r="L65" s="16">
        <f>'[3]08'!M67</f>
        <v>0</v>
      </c>
      <c r="M65" s="16">
        <f>'[3]08'!N67</f>
        <v>150.5</v>
      </c>
      <c r="N65" s="16">
        <f>'[3]08'!O67</f>
        <v>0</v>
      </c>
      <c r="O65" s="17">
        <f t="shared" si="28"/>
        <v>470.5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150.5</v>
      </c>
      <c r="V65" s="16">
        <f t="shared" si="32"/>
        <v>0</v>
      </c>
      <c r="W65" s="17">
        <f t="shared" si="30"/>
        <v>470.5</v>
      </c>
      <c r="X65" s="8">
        <f t="shared" si="4"/>
        <v>26.37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26.37</v>
      </c>
      <c r="AE65" s="8">
        <f t="shared" si="11"/>
        <v>26.37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26.37</v>
      </c>
      <c r="AL65" s="8">
        <f t="shared" si="35"/>
        <v>267.26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150.5</v>
      </c>
      <c r="AQ65" s="8">
        <f t="shared" si="34"/>
        <v>0</v>
      </c>
      <c r="AR65" s="8">
        <f t="shared" si="18"/>
        <v>417.76</v>
      </c>
      <c r="AT65" s="8">
        <v>25.38</v>
      </c>
      <c r="AU65" s="8">
        <v>25.38</v>
      </c>
      <c r="AW65" s="202">
        <v>26.37</v>
      </c>
      <c r="AX65" s="202">
        <v>0</v>
      </c>
      <c r="AY65" s="202">
        <v>0</v>
      </c>
      <c r="AZ65" s="202">
        <v>0</v>
      </c>
      <c r="BA65" s="202">
        <v>0</v>
      </c>
      <c r="BB65" s="202">
        <v>0</v>
      </c>
      <c r="BC65" s="8">
        <f t="shared" si="19"/>
        <v>26.37</v>
      </c>
      <c r="BD65" s="202">
        <v>26.37</v>
      </c>
      <c r="BE65" s="202">
        <v>0</v>
      </c>
      <c r="BF65" s="202">
        <v>0</v>
      </c>
      <c r="BG65" s="202">
        <v>0</v>
      </c>
      <c r="BH65" s="202">
        <v>0</v>
      </c>
      <c r="BI65" s="202">
        <v>0</v>
      </c>
      <c r="BJ65" s="8">
        <f t="shared" si="20"/>
        <v>26.37</v>
      </c>
      <c r="BL65" s="8">
        <f t="shared" si="21"/>
        <v>25.38</v>
      </c>
      <c r="BM65" s="8">
        <f t="shared" si="22"/>
        <v>25.38</v>
      </c>
      <c r="BN65" s="8">
        <f t="shared" si="23"/>
        <v>26.37</v>
      </c>
      <c r="BO65" s="8">
        <f t="shared" si="24"/>
        <v>26.37</v>
      </c>
      <c r="BP65" s="139">
        <f t="shared" si="25"/>
        <v>-0.99000000000000199</v>
      </c>
      <c r="BQ65" s="139">
        <f t="shared" si="26"/>
        <v>-0.99000000000000199</v>
      </c>
    </row>
    <row r="66" spans="1:69">
      <c r="A66" s="8" t="s">
        <v>108</v>
      </c>
      <c r="B66" s="15">
        <f>'[3]08'!B68</f>
        <v>320</v>
      </c>
      <c r="C66" s="16">
        <f>'[3]08'!C68</f>
        <v>0</v>
      </c>
      <c r="D66" s="16">
        <f>'[3]08'!D68</f>
        <v>0</v>
      </c>
      <c r="E66" s="16">
        <f>'[3]08'!E68</f>
        <v>0</v>
      </c>
      <c r="F66" s="16">
        <f>'[3]08'!F68</f>
        <v>1010</v>
      </c>
      <c r="G66" s="16">
        <f>'[3]08'!G68</f>
        <v>0</v>
      </c>
      <c r="H66" s="17">
        <f t="shared" si="27"/>
        <v>1330</v>
      </c>
      <c r="I66" s="15">
        <f>'[3]08'!J68</f>
        <v>320</v>
      </c>
      <c r="J66" s="16">
        <f>'[3]08'!K68</f>
        <v>0</v>
      </c>
      <c r="K66" s="16">
        <f>'[3]08'!L68</f>
        <v>0</v>
      </c>
      <c r="L66" s="16">
        <f>'[3]08'!M68</f>
        <v>0</v>
      </c>
      <c r="M66" s="16">
        <f>'[3]08'!N68</f>
        <v>150.5</v>
      </c>
      <c r="N66" s="16">
        <f>'[3]08'!O68</f>
        <v>0</v>
      </c>
      <c r="O66" s="17">
        <f t="shared" si="28"/>
        <v>470.5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150.5</v>
      </c>
      <c r="V66" s="16">
        <f t="shared" si="32"/>
        <v>0</v>
      </c>
      <c r="W66" s="17">
        <f t="shared" si="30"/>
        <v>470.5</v>
      </c>
      <c r="X66" s="8">
        <f t="shared" si="4"/>
        <v>26.37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26.37</v>
      </c>
      <c r="AE66" s="8">
        <f t="shared" si="11"/>
        <v>26.37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26.37</v>
      </c>
      <c r="AL66" s="8">
        <f t="shared" si="35"/>
        <v>267.26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150.5</v>
      </c>
      <c r="AQ66" s="8">
        <f t="shared" si="34"/>
        <v>0</v>
      </c>
      <c r="AR66" s="8">
        <f t="shared" si="18"/>
        <v>417.76</v>
      </c>
      <c r="AT66" s="8">
        <v>25.38</v>
      </c>
      <c r="AU66" s="8">
        <v>25.38</v>
      </c>
      <c r="AW66" s="202">
        <v>26.37</v>
      </c>
      <c r="AX66" s="202">
        <v>0</v>
      </c>
      <c r="AY66" s="202">
        <v>0</v>
      </c>
      <c r="AZ66" s="202">
        <v>0</v>
      </c>
      <c r="BA66" s="202">
        <v>0</v>
      </c>
      <c r="BB66" s="202">
        <v>0</v>
      </c>
      <c r="BC66" s="8">
        <f t="shared" si="19"/>
        <v>26.37</v>
      </c>
      <c r="BD66" s="202">
        <v>26.37</v>
      </c>
      <c r="BE66" s="202">
        <v>0</v>
      </c>
      <c r="BF66" s="202">
        <v>0</v>
      </c>
      <c r="BG66" s="202">
        <v>0</v>
      </c>
      <c r="BH66" s="202">
        <v>0</v>
      </c>
      <c r="BI66" s="202">
        <v>0</v>
      </c>
      <c r="BJ66" s="8">
        <f t="shared" si="20"/>
        <v>26.37</v>
      </c>
      <c r="BL66" s="8">
        <f t="shared" si="21"/>
        <v>25.38</v>
      </c>
      <c r="BM66" s="8">
        <f t="shared" si="22"/>
        <v>25.38</v>
      </c>
      <c r="BN66" s="8">
        <f t="shared" si="23"/>
        <v>26.37</v>
      </c>
      <c r="BO66" s="8">
        <f t="shared" si="24"/>
        <v>26.37</v>
      </c>
      <c r="BP66" s="139">
        <f t="shared" si="25"/>
        <v>-0.99000000000000199</v>
      </c>
      <c r="BQ66" s="139">
        <f t="shared" si="26"/>
        <v>-0.99000000000000199</v>
      </c>
    </row>
    <row r="67" spans="1:69">
      <c r="A67" s="8" t="s">
        <v>109</v>
      </c>
      <c r="B67" s="15">
        <f>'[3]08'!B69</f>
        <v>320</v>
      </c>
      <c r="C67" s="16">
        <f>'[3]08'!C69</f>
        <v>0</v>
      </c>
      <c r="D67" s="16">
        <f>'[3]08'!D69</f>
        <v>0</v>
      </c>
      <c r="E67" s="16">
        <f>'[3]08'!E69</f>
        <v>0</v>
      </c>
      <c r="F67" s="16">
        <f>'[3]08'!F69</f>
        <v>1010</v>
      </c>
      <c r="G67" s="16">
        <f>'[3]08'!G69</f>
        <v>0</v>
      </c>
      <c r="H67" s="17">
        <f t="shared" si="27"/>
        <v>1330</v>
      </c>
      <c r="I67" s="15">
        <f>'[3]08'!J69</f>
        <v>320</v>
      </c>
      <c r="J67" s="16">
        <f>'[3]08'!K69</f>
        <v>0</v>
      </c>
      <c r="K67" s="16">
        <f>'[3]08'!L69</f>
        <v>0</v>
      </c>
      <c r="L67" s="16">
        <f>'[3]08'!M69</f>
        <v>0</v>
      </c>
      <c r="M67" s="16">
        <f>'[3]08'!N69</f>
        <v>150.5</v>
      </c>
      <c r="N67" s="16">
        <f>'[3]08'!O69</f>
        <v>0</v>
      </c>
      <c r="O67" s="17">
        <f t="shared" si="28"/>
        <v>470.5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150.5</v>
      </c>
      <c r="V67" s="16">
        <f t="shared" si="32"/>
        <v>0</v>
      </c>
      <c r="W67" s="17">
        <f t="shared" si="30"/>
        <v>470.5</v>
      </c>
      <c r="X67" s="8">
        <f t="shared" si="4"/>
        <v>26.37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26.37</v>
      </c>
      <c r="AE67" s="8">
        <f t="shared" si="11"/>
        <v>26.37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26.37</v>
      </c>
      <c r="AL67" s="8">
        <f t="shared" si="35"/>
        <v>267.26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150.5</v>
      </c>
      <c r="AQ67" s="8">
        <f t="shared" si="34"/>
        <v>0</v>
      </c>
      <c r="AR67" s="8">
        <f t="shared" si="18"/>
        <v>417.76</v>
      </c>
      <c r="AT67" s="8">
        <v>25.38</v>
      </c>
      <c r="AU67" s="8">
        <v>25.38</v>
      </c>
      <c r="AW67" s="202">
        <v>26.37</v>
      </c>
      <c r="AX67" s="202">
        <v>0</v>
      </c>
      <c r="AY67" s="202">
        <v>0</v>
      </c>
      <c r="AZ67" s="202">
        <v>0</v>
      </c>
      <c r="BA67" s="202">
        <v>0</v>
      </c>
      <c r="BB67" s="202">
        <v>0</v>
      </c>
      <c r="BC67" s="8">
        <f t="shared" si="19"/>
        <v>26.37</v>
      </c>
      <c r="BD67" s="202">
        <v>26.37</v>
      </c>
      <c r="BE67" s="202">
        <v>0</v>
      </c>
      <c r="BF67" s="202">
        <v>0</v>
      </c>
      <c r="BG67" s="202">
        <v>0</v>
      </c>
      <c r="BH67" s="202">
        <v>0</v>
      </c>
      <c r="BI67" s="202">
        <v>0</v>
      </c>
      <c r="BJ67" s="8">
        <f t="shared" si="20"/>
        <v>26.37</v>
      </c>
      <c r="BL67" s="8">
        <f t="shared" si="21"/>
        <v>25.38</v>
      </c>
      <c r="BM67" s="8">
        <f t="shared" si="22"/>
        <v>25.38</v>
      </c>
      <c r="BN67" s="8">
        <f t="shared" si="23"/>
        <v>26.37</v>
      </c>
      <c r="BO67" s="8">
        <f t="shared" si="24"/>
        <v>26.37</v>
      </c>
      <c r="BP67" s="139">
        <f t="shared" si="25"/>
        <v>-0.99000000000000199</v>
      </c>
      <c r="BQ67" s="139">
        <f t="shared" si="26"/>
        <v>-0.99000000000000199</v>
      </c>
    </row>
    <row r="68" spans="1:69">
      <c r="A68" s="8" t="s">
        <v>110</v>
      </c>
      <c r="B68" s="15">
        <f>'[3]08'!B70</f>
        <v>320</v>
      </c>
      <c r="C68" s="16">
        <f>'[3]08'!C70</f>
        <v>0</v>
      </c>
      <c r="D68" s="16">
        <f>'[3]08'!D70</f>
        <v>0</v>
      </c>
      <c r="E68" s="16">
        <f>'[3]08'!E70</f>
        <v>0</v>
      </c>
      <c r="F68" s="16">
        <f>'[3]08'!F70</f>
        <v>1010</v>
      </c>
      <c r="G68" s="16">
        <f>'[3]08'!G70</f>
        <v>0</v>
      </c>
      <c r="H68" s="17">
        <f t="shared" si="27"/>
        <v>1330</v>
      </c>
      <c r="I68" s="15">
        <f>'[3]08'!J70</f>
        <v>320</v>
      </c>
      <c r="J68" s="16">
        <f>'[3]08'!K70</f>
        <v>0</v>
      </c>
      <c r="K68" s="16">
        <f>'[3]08'!L70</f>
        <v>0</v>
      </c>
      <c r="L68" s="16">
        <f>'[3]08'!M70</f>
        <v>0</v>
      </c>
      <c r="M68" s="16">
        <f>'[3]08'!N70</f>
        <v>150.5</v>
      </c>
      <c r="N68" s="16">
        <f>'[3]08'!O70</f>
        <v>0</v>
      </c>
      <c r="O68" s="17">
        <f t="shared" si="28"/>
        <v>470.5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150.5</v>
      </c>
      <c r="V68" s="16">
        <f t="shared" si="32"/>
        <v>0</v>
      </c>
      <c r="W68" s="17">
        <f t="shared" si="30"/>
        <v>470.5</v>
      </c>
      <c r="X68" s="8">
        <f t="shared" ref="X68:X98" si="36">AW68</f>
        <v>26.37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26.37</v>
      </c>
      <c r="AE68" s="8">
        <f t="shared" ref="AE68:AE98" si="43">BD68</f>
        <v>26.37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26.37</v>
      </c>
      <c r="AL68" s="8">
        <f t="shared" si="35"/>
        <v>267.26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150.5</v>
      </c>
      <c r="AQ68" s="8">
        <f t="shared" si="34"/>
        <v>0</v>
      </c>
      <c r="AR68" s="8">
        <f t="shared" ref="AR68:AR98" si="50">SUM(AL68:AQ68)</f>
        <v>417.76</v>
      </c>
      <c r="AT68" s="8">
        <v>25.38</v>
      </c>
      <c r="AU68" s="8">
        <v>25.38</v>
      </c>
      <c r="AW68" s="202">
        <v>26.37</v>
      </c>
      <c r="AX68" s="202">
        <v>0</v>
      </c>
      <c r="AY68" s="202">
        <v>0</v>
      </c>
      <c r="AZ68" s="202">
        <v>0</v>
      </c>
      <c r="BA68" s="202">
        <v>0</v>
      </c>
      <c r="BB68" s="202">
        <v>0</v>
      </c>
      <c r="BC68" s="8">
        <f t="shared" ref="BC68:BC98" si="51">SUM(AW68:BB68)</f>
        <v>26.37</v>
      </c>
      <c r="BD68" s="202">
        <v>26.37</v>
      </c>
      <c r="BE68" s="202">
        <v>0</v>
      </c>
      <c r="BF68" s="202">
        <v>0</v>
      </c>
      <c r="BG68" s="202">
        <v>0</v>
      </c>
      <c r="BH68" s="202">
        <v>0</v>
      </c>
      <c r="BI68" s="202">
        <v>0</v>
      </c>
      <c r="BJ68" s="8">
        <f t="shared" ref="BJ68:BJ98" si="52">SUM(BD68:BI68)</f>
        <v>26.37</v>
      </c>
      <c r="BL68" s="8">
        <f t="shared" ref="BL68:BL98" si="53">AT68</f>
        <v>25.38</v>
      </c>
      <c r="BM68" s="8">
        <f t="shared" ref="BM68:BM98" si="54">AU68</f>
        <v>25.38</v>
      </c>
      <c r="BN68" s="8">
        <f t="shared" ref="BN68:BN98" si="55">BC68</f>
        <v>26.37</v>
      </c>
      <c r="BO68" s="8">
        <f t="shared" ref="BO68:BO98" si="56">BJ68</f>
        <v>26.37</v>
      </c>
      <c r="BP68" s="139">
        <f t="shared" ref="BP68:BP98" si="57">BL68-BN68</f>
        <v>-0.99000000000000199</v>
      </c>
      <c r="BQ68" s="139">
        <f t="shared" ref="BQ68:BQ98" si="58">BM68-BO68</f>
        <v>-0.99000000000000199</v>
      </c>
    </row>
    <row r="69" spans="1:69">
      <c r="A69" s="8" t="s">
        <v>111</v>
      </c>
      <c r="B69" s="15">
        <f>'[3]08'!B71</f>
        <v>320</v>
      </c>
      <c r="C69" s="16">
        <f>'[3]08'!C71</f>
        <v>0</v>
      </c>
      <c r="D69" s="16">
        <f>'[3]08'!D71</f>
        <v>0</v>
      </c>
      <c r="E69" s="16">
        <f>'[3]08'!E71</f>
        <v>0</v>
      </c>
      <c r="F69" s="16">
        <f>'[3]08'!F71</f>
        <v>1010</v>
      </c>
      <c r="G69" s="16">
        <f>'[3]08'!G71</f>
        <v>0</v>
      </c>
      <c r="H69" s="17">
        <f t="shared" ref="H69:H98" si="59">SUM(B69:G69)</f>
        <v>1330</v>
      </c>
      <c r="I69" s="15">
        <f>'[3]08'!J71</f>
        <v>320</v>
      </c>
      <c r="J69" s="16">
        <f>'[3]08'!K71</f>
        <v>0</v>
      </c>
      <c r="K69" s="16">
        <f>'[3]08'!L71</f>
        <v>0</v>
      </c>
      <c r="L69" s="16">
        <f>'[3]08'!M71</f>
        <v>0</v>
      </c>
      <c r="M69" s="16">
        <f>'[3]08'!N71</f>
        <v>150.5</v>
      </c>
      <c r="N69" s="16">
        <f>'[3]08'!O71</f>
        <v>0</v>
      </c>
      <c r="O69" s="17">
        <f t="shared" ref="O69:O98" si="60">SUM(I69:N69)</f>
        <v>470.5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150.5</v>
      </c>
      <c r="V69" s="16">
        <f t="shared" si="32"/>
        <v>0</v>
      </c>
      <c r="W69" s="17">
        <f t="shared" ref="W69:W98" si="61">SUM(Q69:V69)</f>
        <v>470.5</v>
      </c>
      <c r="X69" s="8">
        <f t="shared" si="36"/>
        <v>26.37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26.37</v>
      </c>
      <c r="AE69" s="8">
        <f t="shared" si="43"/>
        <v>26.37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26.37</v>
      </c>
      <c r="AL69" s="8">
        <f t="shared" si="35"/>
        <v>267.26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150.5</v>
      </c>
      <c r="AQ69" s="8">
        <f t="shared" si="34"/>
        <v>0</v>
      </c>
      <c r="AR69" s="8">
        <f t="shared" si="50"/>
        <v>417.76</v>
      </c>
      <c r="AT69" s="8">
        <v>25.38</v>
      </c>
      <c r="AU69" s="8">
        <v>25.38</v>
      </c>
      <c r="AW69" s="202">
        <v>26.37</v>
      </c>
      <c r="AX69" s="202">
        <v>0</v>
      </c>
      <c r="AY69" s="202">
        <v>0</v>
      </c>
      <c r="AZ69" s="202">
        <v>0</v>
      </c>
      <c r="BA69" s="202">
        <v>0</v>
      </c>
      <c r="BB69" s="202">
        <v>0</v>
      </c>
      <c r="BC69" s="8">
        <f t="shared" si="51"/>
        <v>26.37</v>
      </c>
      <c r="BD69" s="202">
        <v>26.37</v>
      </c>
      <c r="BE69" s="202">
        <v>0</v>
      </c>
      <c r="BF69" s="202">
        <v>0</v>
      </c>
      <c r="BG69" s="202">
        <v>0</v>
      </c>
      <c r="BH69" s="202">
        <v>0</v>
      </c>
      <c r="BI69" s="202">
        <v>0</v>
      </c>
      <c r="BJ69" s="8">
        <f t="shared" si="52"/>
        <v>26.37</v>
      </c>
      <c r="BL69" s="8">
        <f t="shared" si="53"/>
        <v>25.38</v>
      </c>
      <c r="BM69" s="8">
        <f t="shared" si="54"/>
        <v>25.38</v>
      </c>
      <c r="BN69" s="8">
        <f t="shared" si="55"/>
        <v>26.37</v>
      </c>
      <c r="BO69" s="8">
        <f t="shared" si="56"/>
        <v>26.37</v>
      </c>
      <c r="BP69" s="139">
        <f t="shared" si="57"/>
        <v>-0.99000000000000199</v>
      </c>
      <c r="BQ69" s="139">
        <f t="shared" si="58"/>
        <v>-0.99000000000000199</v>
      </c>
    </row>
    <row r="70" spans="1:69">
      <c r="A70" s="8" t="s">
        <v>112</v>
      </c>
      <c r="B70" s="15">
        <f>'[3]08'!B72</f>
        <v>320</v>
      </c>
      <c r="C70" s="16">
        <f>'[3]08'!C72</f>
        <v>0</v>
      </c>
      <c r="D70" s="16">
        <f>'[3]08'!D72</f>
        <v>0</v>
      </c>
      <c r="E70" s="16">
        <f>'[3]08'!E72</f>
        <v>0</v>
      </c>
      <c r="F70" s="16">
        <f>'[3]08'!F72</f>
        <v>1010</v>
      </c>
      <c r="G70" s="16">
        <f>'[3]08'!G72</f>
        <v>0</v>
      </c>
      <c r="H70" s="17">
        <f t="shared" si="59"/>
        <v>1330</v>
      </c>
      <c r="I70" s="15">
        <f>'[3]08'!J72</f>
        <v>320</v>
      </c>
      <c r="J70" s="16">
        <f>'[3]08'!K72</f>
        <v>0</v>
      </c>
      <c r="K70" s="16">
        <f>'[3]08'!L72</f>
        <v>0</v>
      </c>
      <c r="L70" s="16">
        <f>'[3]08'!M72</f>
        <v>0</v>
      </c>
      <c r="M70" s="16">
        <f>'[3]08'!N72</f>
        <v>150.5</v>
      </c>
      <c r="N70" s="16">
        <f>'[3]08'!O72</f>
        <v>0</v>
      </c>
      <c r="O70" s="17">
        <f t="shared" si="60"/>
        <v>470.5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150.5</v>
      </c>
      <c r="V70" s="16">
        <f t="shared" si="32"/>
        <v>0</v>
      </c>
      <c r="W70" s="17">
        <f t="shared" si="61"/>
        <v>470.5</v>
      </c>
      <c r="X70" s="8">
        <f t="shared" si="36"/>
        <v>26.37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26.37</v>
      </c>
      <c r="AE70" s="8">
        <f t="shared" si="43"/>
        <v>26.37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26.37</v>
      </c>
      <c r="AL70" s="8">
        <f t="shared" si="35"/>
        <v>267.26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150.5</v>
      </c>
      <c r="AQ70" s="8">
        <f t="shared" si="34"/>
        <v>0</v>
      </c>
      <c r="AR70" s="8">
        <f t="shared" si="50"/>
        <v>417.76</v>
      </c>
      <c r="AT70" s="8">
        <v>25.38</v>
      </c>
      <c r="AU70" s="8">
        <v>25.38</v>
      </c>
      <c r="AW70" s="202">
        <v>26.37</v>
      </c>
      <c r="AX70" s="202">
        <v>0</v>
      </c>
      <c r="AY70" s="202">
        <v>0</v>
      </c>
      <c r="AZ70" s="202">
        <v>0</v>
      </c>
      <c r="BA70" s="202">
        <v>0</v>
      </c>
      <c r="BB70" s="202">
        <v>0</v>
      </c>
      <c r="BC70" s="8">
        <f t="shared" si="51"/>
        <v>26.37</v>
      </c>
      <c r="BD70" s="202">
        <v>26.37</v>
      </c>
      <c r="BE70" s="202">
        <v>0</v>
      </c>
      <c r="BF70" s="202">
        <v>0</v>
      </c>
      <c r="BG70" s="202">
        <v>0</v>
      </c>
      <c r="BH70" s="202">
        <v>0</v>
      </c>
      <c r="BI70" s="202">
        <v>0</v>
      </c>
      <c r="BJ70" s="8">
        <f t="shared" si="52"/>
        <v>26.37</v>
      </c>
      <c r="BL70" s="8">
        <f t="shared" si="53"/>
        <v>25.38</v>
      </c>
      <c r="BM70" s="8">
        <f t="shared" si="54"/>
        <v>25.38</v>
      </c>
      <c r="BN70" s="8">
        <f t="shared" si="55"/>
        <v>26.37</v>
      </c>
      <c r="BO70" s="8">
        <f t="shared" si="56"/>
        <v>26.37</v>
      </c>
      <c r="BP70" s="139">
        <f t="shared" si="57"/>
        <v>-0.99000000000000199</v>
      </c>
      <c r="BQ70" s="139">
        <f t="shared" si="58"/>
        <v>-0.99000000000000199</v>
      </c>
    </row>
    <row r="71" spans="1:69">
      <c r="A71" s="8" t="s">
        <v>113</v>
      </c>
      <c r="B71" s="15">
        <f>'[3]08'!B73</f>
        <v>320</v>
      </c>
      <c r="C71" s="16">
        <f>'[3]08'!C73</f>
        <v>0</v>
      </c>
      <c r="D71" s="16">
        <f>'[3]08'!D73</f>
        <v>0</v>
      </c>
      <c r="E71" s="16">
        <f>'[3]08'!E73</f>
        <v>0</v>
      </c>
      <c r="F71" s="16">
        <f>'[3]08'!F73</f>
        <v>1010</v>
      </c>
      <c r="G71" s="16">
        <f>'[3]08'!G73</f>
        <v>0</v>
      </c>
      <c r="H71" s="17">
        <f t="shared" si="59"/>
        <v>1330</v>
      </c>
      <c r="I71" s="15">
        <f>'[3]08'!J73</f>
        <v>320</v>
      </c>
      <c r="J71" s="16">
        <f>'[3]08'!K73</f>
        <v>0</v>
      </c>
      <c r="K71" s="16">
        <f>'[3]08'!L73</f>
        <v>0</v>
      </c>
      <c r="L71" s="16">
        <f>'[3]08'!M73</f>
        <v>0</v>
      </c>
      <c r="M71" s="16">
        <f>'[3]08'!N73</f>
        <v>265</v>
      </c>
      <c r="N71" s="16">
        <f>'[3]08'!O73</f>
        <v>0</v>
      </c>
      <c r="O71" s="17">
        <f t="shared" si="60"/>
        <v>585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265</v>
      </c>
      <c r="V71" s="16">
        <f t="shared" si="32"/>
        <v>0</v>
      </c>
      <c r="W71" s="17">
        <f t="shared" si="61"/>
        <v>585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265</v>
      </c>
      <c r="AQ71" s="8">
        <f t="shared" si="34"/>
        <v>0</v>
      </c>
      <c r="AR71" s="8">
        <f t="shared" si="50"/>
        <v>521</v>
      </c>
      <c r="AT71" s="8">
        <v>30.8</v>
      </c>
      <c r="AU71" s="8">
        <v>30.8</v>
      </c>
      <c r="AW71" s="202">
        <v>32</v>
      </c>
      <c r="AX71" s="202">
        <v>0</v>
      </c>
      <c r="AY71" s="202">
        <v>0</v>
      </c>
      <c r="AZ71" s="202">
        <v>0</v>
      </c>
      <c r="BA71" s="202">
        <v>0</v>
      </c>
      <c r="BB71" s="202">
        <v>0</v>
      </c>
      <c r="BC71" s="8">
        <f t="shared" si="51"/>
        <v>32</v>
      </c>
      <c r="BD71" s="202">
        <v>32</v>
      </c>
      <c r="BE71" s="202">
        <v>0</v>
      </c>
      <c r="BF71" s="202">
        <v>0</v>
      </c>
      <c r="BG71" s="202">
        <v>0</v>
      </c>
      <c r="BH71" s="202">
        <v>0</v>
      </c>
      <c r="BI71" s="202">
        <v>0</v>
      </c>
      <c r="BJ71" s="8">
        <f t="shared" si="52"/>
        <v>32</v>
      </c>
      <c r="BL71" s="8">
        <f t="shared" si="53"/>
        <v>30.8</v>
      </c>
      <c r="BM71" s="8">
        <f t="shared" si="54"/>
        <v>30.8</v>
      </c>
      <c r="BN71" s="8">
        <f t="shared" si="55"/>
        <v>32</v>
      </c>
      <c r="BO71" s="8">
        <f t="shared" si="56"/>
        <v>32</v>
      </c>
      <c r="BP71" s="139">
        <f t="shared" si="57"/>
        <v>-1.1999999999999993</v>
      </c>
      <c r="BQ71" s="139">
        <f t="shared" si="58"/>
        <v>-1.1999999999999993</v>
      </c>
    </row>
    <row r="72" spans="1:69">
      <c r="A72" s="8" t="s">
        <v>114</v>
      </c>
      <c r="B72" s="15">
        <f>'[3]08'!B74</f>
        <v>320</v>
      </c>
      <c r="C72" s="16">
        <f>'[3]08'!C74</f>
        <v>0</v>
      </c>
      <c r="D72" s="16">
        <f>'[3]08'!D74</f>
        <v>0</v>
      </c>
      <c r="E72" s="16">
        <f>'[3]08'!E74</f>
        <v>0</v>
      </c>
      <c r="F72" s="16">
        <f>'[3]08'!F74</f>
        <v>1010</v>
      </c>
      <c r="G72" s="16">
        <f>'[3]08'!G74</f>
        <v>0</v>
      </c>
      <c r="H72" s="17">
        <f t="shared" si="59"/>
        <v>1330</v>
      </c>
      <c r="I72" s="15">
        <f>'[3]08'!J74</f>
        <v>320</v>
      </c>
      <c r="J72" s="16">
        <f>'[3]08'!K74</f>
        <v>0</v>
      </c>
      <c r="K72" s="16">
        <f>'[3]08'!L74</f>
        <v>0</v>
      </c>
      <c r="L72" s="16">
        <f>'[3]08'!M74</f>
        <v>0</v>
      </c>
      <c r="M72" s="16">
        <f>'[3]08'!N74</f>
        <v>300</v>
      </c>
      <c r="N72" s="16">
        <f>'[3]08'!O74</f>
        <v>0</v>
      </c>
      <c r="O72" s="17">
        <f t="shared" si="60"/>
        <v>620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300</v>
      </c>
      <c r="V72" s="16">
        <f t="shared" si="32"/>
        <v>0</v>
      </c>
      <c r="W72" s="17">
        <f t="shared" si="61"/>
        <v>620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300</v>
      </c>
      <c r="AQ72" s="8">
        <f t="shared" si="34"/>
        <v>0</v>
      </c>
      <c r="AR72" s="8">
        <f t="shared" si="50"/>
        <v>556</v>
      </c>
      <c r="AT72" s="8">
        <v>30.8</v>
      </c>
      <c r="AU72" s="8">
        <v>30.8</v>
      </c>
      <c r="AW72" s="202">
        <v>32</v>
      </c>
      <c r="AX72" s="202">
        <v>0</v>
      </c>
      <c r="AY72" s="202">
        <v>0</v>
      </c>
      <c r="AZ72" s="202">
        <v>0</v>
      </c>
      <c r="BA72" s="202">
        <v>0</v>
      </c>
      <c r="BB72" s="202">
        <v>0</v>
      </c>
      <c r="BC72" s="8">
        <f t="shared" si="51"/>
        <v>32</v>
      </c>
      <c r="BD72" s="202">
        <v>32</v>
      </c>
      <c r="BE72" s="202">
        <v>0</v>
      </c>
      <c r="BF72" s="202">
        <v>0</v>
      </c>
      <c r="BG72" s="202">
        <v>0</v>
      </c>
      <c r="BH72" s="202">
        <v>0</v>
      </c>
      <c r="BI72" s="202">
        <v>0</v>
      </c>
      <c r="BJ72" s="8">
        <f t="shared" si="52"/>
        <v>32</v>
      </c>
      <c r="BL72" s="8">
        <f t="shared" si="53"/>
        <v>30.8</v>
      </c>
      <c r="BM72" s="8">
        <f t="shared" si="54"/>
        <v>30.8</v>
      </c>
      <c r="BN72" s="8">
        <f t="shared" si="55"/>
        <v>32</v>
      </c>
      <c r="BO72" s="8">
        <f t="shared" si="56"/>
        <v>32</v>
      </c>
      <c r="BP72" s="139">
        <f t="shared" si="57"/>
        <v>-1.1999999999999993</v>
      </c>
      <c r="BQ72" s="139">
        <f t="shared" si="58"/>
        <v>-1.1999999999999993</v>
      </c>
    </row>
    <row r="73" spans="1:69">
      <c r="A73" s="8" t="s">
        <v>115</v>
      </c>
      <c r="B73" s="15">
        <f>'[3]08'!B75</f>
        <v>320</v>
      </c>
      <c r="C73" s="16">
        <f>'[3]08'!C75</f>
        <v>0</v>
      </c>
      <c r="D73" s="16">
        <f>'[3]08'!D75</f>
        <v>0</v>
      </c>
      <c r="E73" s="16">
        <f>'[3]08'!E75</f>
        <v>0</v>
      </c>
      <c r="F73" s="16">
        <f>'[3]08'!F75</f>
        <v>1010</v>
      </c>
      <c r="G73" s="16">
        <f>'[3]08'!G75</f>
        <v>0</v>
      </c>
      <c r="H73" s="17">
        <f t="shared" si="59"/>
        <v>1330</v>
      </c>
      <c r="I73" s="15">
        <f>'[3]08'!J75</f>
        <v>320</v>
      </c>
      <c r="J73" s="16">
        <f>'[3]08'!K75</f>
        <v>0</v>
      </c>
      <c r="K73" s="16">
        <f>'[3]08'!L75</f>
        <v>0</v>
      </c>
      <c r="L73" s="16">
        <f>'[3]08'!M75</f>
        <v>0</v>
      </c>
      <c r="M73" s="16">
        <f>'[3]08'!N75</f>
        <v>300</v>
      </c>
      <c r="N73" s="16">
        <f>'[3]08'!O75</f>
        <v>0</v>
      </c>
      <c r="O73" s="17">
        <f t="shared" si="60"/>
        <v>620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300</v>
      </c>
      <c r="V73" s="16">
        <f t="shared" si="32"/>
        <v>0</v>
      </c>
      <c r="W73" s="17">
        <f t="shared" si="61"/>
        <v>620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300</v>
      </c>
      <c r="AQ73" s="8">
        <f t="shared" si="34"/>
        <v>0</v>
      </c>
      <c r="AR73" s="8">
        <f t="shared" si="50"/>
        <v>556</v>
      </c>
      <c r="AT73" s="8">
        <v>30.8</v>
      </c>
      <c r="AU73" s="8">
        <v>30.8</v>
      </c>
      <c r="AW73" s="202">
        <v>32</v>
      </c>
      <c r="AX73" s="202">
        <v>0</v>
      </c>
      <c r="AY73" s="202">
        <v>0</v>
      </c>
      <c r="AZ73" s="202">
        <v>0</v>
      </c>
      <c r="BA73" s="202">
        <v>0</v>
      </c>
      <c r="BB73" s="202">
        <v>0</v>
      </c>
      <c r="BC73" s="8">
        <f t="shared" si="51"/>
        <v>32</v>
      </c>
      <c r="BD73" s="202">
        <v>32</v>
      </c>
      <c r="BE73" s="202">
        <v>0</v>
      </c>
      <c r="BF73" s="202">
        <v>0</v>
      </c>
      <c r="BG73" s="202">
        <v>0</v>
      </c>
      <c r="BH73" s="202">
        <v>0</v>
      </c>
      <c r="BI73" s="202">
        <v>0</v>
      </c>
      <c r="BJ73" s="8">
        <f t="shared" si="52"/>
        <v>32</v>
      </c>
      <c r="BL73" s="8">
        <f t="shared" si="53"/>
        <v>30.8</v>
      </c>
      <c r="BM73" s="8">
        <f t="shared" si="54"/>
        <v>30.8</v>
      </c>
      <c r="BN73" s="8">
        <f t="shared" si="55"/>
        <v>32</v>
      </c>
      <c r="BO73" s="8">
        <f t="shared" si="56"/>
        <v>32</v>
      </c>
      <c r="BP73" s="139">
        <f t="shared" si="57"/>
        <v>-1.1999999999999993</v>
      </c>
      <c r="BQ73" s="139">
        <f t="shared" si="58"/>
        <v>-1.1999999999999993</v>
      </c>
    </row>
    <row r="74" spans="1:69">
      <c r="A74" s="8" t="s">
        <v>116</v>
      </c>
      <c r="B74" s="15">
        <f>'[3]08'!B76</f>
        <v>320</v>
      </c>
      <c r="C74" s="16">
        <f>'[3]08'!C76</f>
        <v>0</v>
      </c>
      <c r="D74" s="16">
        <f>'[3]08'!D76</f>
        <v>0</v>
      </c>
      <c r="E74" s="16">
        <f>'[3]08'!E76</f>
        <v>0</v>
      </c>
      <c r="F74" s="16">
        <f>'[3]08'!F76</f>
        <v>1010</v>
      </c>
      <c r="G74" s="16">
        <f>'[3]08'!G76</f>
        <v>0</v>
      </c>
      <c r="H74" s="17">
        <f t="shared" si="59"/>
        <v>1330</v>
      </c>
      <c r="I74" s="15">
        <f>'[3]08'!J76</f>
        <v>320</v>
      </c>
      <c r="J74" s="16">
        <f>'[3]08'!K76</f>
        <v>0</v>
      </c>
      <c r="K74" s="16">
        <f>'[3]08'!L76</f>
        <v>0</v>
      </c>
      <c r="L74" s="16">
        <f>'[3]08'!M76</f>
        <v>0</v>
      </c>
      <c r="M74" s="16">
        <f>'[3]08'!N76</f>
        <v>300</v>
      </c>
      <c r="N74" s="16">
        <f>'[3]08'!O76</f>
        <v>0</v>
      </c>
      <c r="O74" s="17">
        <f t="shared" si="60"/>
        <v>620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300</v>
      </c>
      <c r="V74" s="16">
        <f t="shared" si="32"/>
        <v>0</v>
      </c>
      <c r="W74" s="17">
        <f t="shared" si="61"/>
        <v>620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300</v>
      </c>
      <c r="AQ74" s="8">
        <f t="shared" si="34"/>
        <v>0</v>
      </c>
      <c r="AR74" s="8">
        <f t="shared" si="50"/>
        <v>556</v>
      </c>
      <c r="AT74" s="8">
        <v>30.8</v>
      </c>
      <c r="AU74" s="8">
        <v>30.8</v>
      </c>
      <c r="AW74" s="202">
        <v>32</v>
      </c>
      <c r="AX74" s="202">
        <v>0</v>
      </c>
      <c r="AY74" s="202">
        <v>0</v>
      </c>
      <c r="AZ74" s="202">
        <v>0</v>
      </c>
      <c r="BA74" s="202">
        <v>0</v>
      </c>
      <c r="BB74" s="202">
        <v>0</v>
      </c>
      <c r="BC74" s="8">
        <f t="shared" si="51"/>
        <v>32</v>
      </c>
      <c r="BD74" s="202">
        <v>32</v>
      </c>
      <c r="BE74" s="202">
        <v>0</v>
      </c>
      <c r="BF74" s="202">
        <v>0</v>
      </c>
      <c r="BG74" s="202">
        <v>0</v>
      </c>
      <c r="BH74" s="202">
        <v>0</v>
      </c>
      <c r="BI74" s="202">
        <v>0</v>
      </c>
      <c r="BJ74" s="8">
        <f t="shared" si="52"/>
        <v>32</v>
      </c>
      <c r="BL74" s="8">
        <f t="shared" si="53"/>
        <v>30.8</v>
      </c>
      <c r="BM74" s="8">
        <f t="shared" si="54"/>
        <v>30.8</v>
      </c>
      <c r="BN74" s="8">
        <f t="shared" si="55"/>
        <v>32</v>
      </c>
      <c r="BO74" s="8">
        <f t="shared" si="56"/>
        <v>32</v>
      </c>
      <c r="BP74" s="139">
        <f t="shared" si="57"/>
        <v>-1.1999999999999993</v>
      </c>
      <c r="BQ74" s="139">
        <f t="shared" si="58"/>
        <v>-1.1999999999999993</v>
      </c>
    </row>
    <row r="75" spans="1:69">
      <c r="A75" s="8" t="s">
        <v>117</v>
      </c>
      <c r="B75" s="15">
        <f>'[3]08'!B77</f>
        <v>320</v>
      </c>
      <c r="C75" s="16">
        <f>'[3]08'!C77</f>
        <v>0</v>
      </c>
      <c r="D75" s="16">
        <f>'[3]08'!D77</f>
        <v>0</v>
      </c>
      <c r="E75" s="16">
        <f>'[3]08'!E77</f>
        <v>0</v>
      </c>
      <c r="F75" s="16">
        <f>'[3]08'!F77</f>
        <v>1010</v>
      </c>
      <c r="G75" s="16">
        <f>'[3]08'!G77</f>
        <v>0</v>
      </c>
      <c r="H75" s="17">
        <f t="shared" si="59"/>
        <v>1330</v>
      </c>
      <c r="I75" s="15">
        <f>'[3]08'!J77</f>
        <v>320</v>
      </c>
      <c r="J75" s="16">
        <f>'[3]08'!K77</f>
        <v>0</v>
      </c>
      <c r="K75" s="16">
        <f>'[3]08'!L77</f>
        <v>0</v>
      </c>
      <c r="L75" s="16">
        <f>'[3]08'!M77</f>
        <v>0</v>
      </c>
      <c r="M75" s="16">
        <f>'[3]08'!N77</f>
        <v>300</v>
      </c>
      <c r="N75" s="16">
        <f>'[3]08'!O77</f>
        <v>0</v>
      </c>
      <c r="O75" s="17">
        <f t="shared" si="60"/>
        <v>620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300</v>
      </c>
      <c r="V75" s="16">
        <f t="shared" si="32"/>
        <v>0</v>
      </c>
      <c r="W75" s="17">
        <f t="shared" si="61"/>
        <v>620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300</v>
      </c>
      <c r="AQ75" s="8">
        <f t="shared" si="34"/>
        <v>0</v>
      </c>
      <c r="AR75" s="8">
        <f t="shared" si="50"/>
        <v>556</v>
      </c>
      <c r="AT75" s="8">
        <v>30.8</v>
      </c>
      <c r="AU75" s="8">
        <v>30.8</v>
      </c>
      <c r="AW75" s="202">
        <v>32</v>
      </c>
      <c r="AX75" s="202">
        <v>0</v>
      </c>
      <c r="AY75" s="202">
        <v>0</v>
      </c>
      <c r="AZ75" s="202">
        <v>0</v>
      </c>
      <c r="BA75" s="202">
        <v>0</v>
      </c>
      <c r="BB75" s="202">
        <v>0</v>
      </c>
      <c r="BC75" s="8">
        <f t="shared" si="51"/>
        <v>32</v>
      </c>
      <c r="BD75" s="202">
        <v>32</v>
      </c>
      <c r="BE75" s="202">
        <v>0</v>
      </c>
      <c r="BF75" s="202">
        <v>0</v>
      </c>
      <c r="BG75" s="202">
        <v>0</v>
      </c>
      <c r="BH75" s="202">
        <v>0</v>
      </c>
      <c r="BI75" s="202">
        <v>0</v>
      </c>
      <c r="BJ75" s="8">
        <f t="shared" si="52"/>
        <v>32</v>
      </c>
      <c r="BL75" s="8">
        <f t="shared" si="53"/>
        <v>30.8</v>
      </c>
      <c r="BM75" s="8">
        <f t="shared" si="54"/>
        <v>30.8</v>
      </c>
      <c r="BN75" s="8">
        <f t="shared" si="55"/>
        <v>32</v>
      </c>
      <c r="BO75" s="8">
        <f t="shared" si="56"/>
        <v>32</v>
      </c>
      <c r="BP75" s="139">
        <f t="shared" si="57"/>
        <v>-1.1999999999999993</v>
      </c>
      <c r="BQ75" s="139">
        <f t="shared" si="58"/>
        <v>-1.1999999999999993</v>
      </c>
    </row>
    <row r="76" spans="1:69">
      <c r="A76" s="8" t="s">
        <v>118</v>
      </c>
      <c r="B76" s="15">
        <f>'[3]08'!B78</f>
        <v>320</v>
      </c>
      <c r="C76" s="16">
        <f>'[3]08'!C78</f>
        <v>0</v>
      </c>
      <c r="D76" s="16">
        <f>'[3]08'!D78</f>
        <v>0</v>
      </c>
      <c r="E76" s="16">
        <f>'[3]08'!E78</f>
        <v>0</v>
      </c>
      <c r="F76" s="16">
        <f>'[3]08'!F78</f>
        <v>1010</v>
      </c>
      <c r="G76" s="16">
        <f>'[3]08'!G78</f>
        <v>0</v>
      </c>
      <c r="H76" s="17">
        <f t="shared" si="59"/>
        <v>1330</v>
      </c>
      <c r="I76" s="15">
        <f>'[3]08'!J78</f>
        <v>320</v>
      </c>
      <c r="J76" s="16">
        <f>'[3]08'!K78</f>
        <v>0</v>
      </c>
      <c r="K76" s="16">
        <f>'[3]08'!L78</f>
        <v>0</v>
      </c>
      <c r="L76" s="16">
        <f>'[3]08'!M78</f>
        <v>0</v>
      </c>
      <c r="M76" s="16">
        <f>'[3]08'!N78</f>
        <v>300</v>
      </c>
      <c r="N76" s="16">
        <f>'[3]08'!O78</f>
        <v>0</v>
      </c>
      <c r="O76" s="17">
        <f t="shared" si="60"/>
        <v>620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300</v>
      </c>
      <c r="V76" s="16">
        <f t="shared" si="32"/>
        <v>0</v>
      </c>
      <c r="W76" s="17">
        <f t="shared" si="61"/>
        <v>620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300</v>
      </c>
      <c r="AQ76" s="8">
        <f t="shared" si="34"/>
        <v>0</v>
      </c>
      <c r="AR76" s="8">
        <f t="shared" si="50"/>
        <v>556</v>
      </c>
      <c r="AT76" s="8">
        <v>30.8</v>
      </c>
      <c r="AU76" s="8">
        <v>30.8</v>
      </c>
      <c r="AW76" s="202">
        <v>32</v>
      </c>
      <c r="AX76" s="202">
        <v>0</v>
      </c>
      <c r="AY76" s="202">
        <v>0</v>
      </c>
      <c r="AZ76" s="202">
        <v>0</v>
      </c>
      <c r="BA76" s="202">
        <v>0</v>
      </c>
      <c r="BB76" s="202">
        <v>0</v>
      </c>
      <c r="BC76" s="8">
        <f t="shared" si="51"/>
        <v>32</v>
      </c>
      <c r="BD76" s="202">
        <v>32</v>
      </c>
      <c r="BE76" s="202">
        <v>0</v>
      </c>
      <c r="BF76" s="202">
        <v>0</v>
      </c>
      <c r="BG76" s="202">
        <v>0</v>
      </c>
      <c r="BH76" s="202">
        <v>0</v>
      </c>
      <c r="BI76" s="202">
        <v>0</v>
      </c>
      <c r="BJ76" s="8">
        <f t="shared" si="52"/>
        <v>32</v>
      </c>
      <c r="BL76" s="8">
        <f t="shared" si="53"/>
        <v>30.8</v>
      </c>
      <c r="BM76" s="8">
        <f t="shared" si="54"/>
        <v>30.8</v>
      </c>
      <c r="BN76" s="8">
        <f t="shared" si="55"/>
        <v>32</v>
      </c>
      <c r="BO76" s="8">
        <f t="shared" si="56"/>
        <v>32</v>
      </c>
      <c r="BP76" s="139">
        <f t="shared" si="57"/>
        <v>-1.1999999999999993</v>
      </c>
      <c r="BQ76" s="139">
        <f t="shared" si="58"/>
        <v>-1.1999999999999993</v>
      </c>
    </row>
    <row r="77" spans="1:69">
      <c r="A77" s="8" t="s">
        <v>119</v>
      </c>
      <c r="B77" s="15">
        <f>'[3]08'!B79</f>
        <v>320</v>
      </c>
      <c r="C77" s="16">
        <f>'[3]08'!C79</f>
        <v>0</v>
      </c>
      <c r="D77" s="16">
        <f>'[3]08'!D79</f>
        <v>0</v>
      </c>
      <c r="E77" s="16">
        <f>'[3]08'!E79</f>
        <v>0</v>
      </c>
      <c r="F77" s="16">
        <f>'[3]08'!F79</f>
        <v>1010</v>
      </c>
      <c r="G77" s="16">
        <f>'[3]08'!G79</f>
        <v>0</v>
      </c>
      <c r="H77" s="17">
        <f t="shared" si="59"/>
        <v>1330</v>
      </c>
      <c r="I77" s="15">
        <f>'[3]08'!J79</f>
        <v>320</v>
      </c>
      <c r="J77" s="16">
        <f>'[3]08'!K79</f>
        <v>0</v>
      </c>
      <c r="K77" s="16">
        <f>'[3]08'!L79</f>
        <v>0</v>
      </c>
      <c r="L77" s="16">
        <f>'[3]08'!M79</f>
        <v>0</v>
      </c>
      <c r="M77" s="16">
        <f>'[3]08'!N79</f>
        <v>300</v>
      </c>
      <c r="N77" s="16">
        <f>'[3]08'!O79</f>
        <v>0</v>
      </c>
      <c r="O77" s="17">
        <f t="shared" si="60"/>
        <v>620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300</v>
      </c>
      <c r="V77" s="16">
        <f t="shared" si="32"/>
        <v>0</v>
      </c>
      <c r="W77" s="17">
        <f t="shared" si="61"/>
        <v>620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300</v>
      </c>
      <c r="AQ77" s="8">
        <f t="shared" si="34"/>
        <v>0</v>
      </c>
      <c r="AR77" s="8">
        <f t="shared" si="50"/>
        <v>556</v>
      </c>
      <c r="AT77" s="8">
        <v>30.8</v>
      </c>
      <c r="AU77" s="8">
        <v>30.8</v>
      </c>
      <c r="AW77" s="202">
        <v>32</v>
      </c>
      <c r="AX77" s="202">
        <v>0</v>
      </c>
      <c r="AY77" s="202">
        <v>0</v>
      </c>
      <c r="AZ77" s="202">
        <v>0</v>
      </c>
      <c r="BA77" s="202">
        <v>0</v>
      </c>
      <c r="BB77" s="202">
        <v>0</v>
      </c>
      <c r="BC77" s="8">
        <f t="shared" si="51"/>
        <v>32</v>
      </c>
      <c r="BD77" s="202">
        <v>32</v>
      </c>
      <c r="BE77" s="202">
        <v>0</v>
      </c>
      <c r="BF77" s="202">
        <v>0</v>
      </c>
      <c r="BG77" s="202">
        <v>0</v>
      </c>
      <c r="BH77" s="202">
        <v>0</v>
      </c>
      <c r="BI77" s="202">
        <v>0</v>
      </c>
      <c r="BJ77" s="8">
        <f t="shared" si="52"/>
        <v>32</v>
      </c>
      <c r="BL77" s="8">
        <f t="shared" si="53"/>
        <v>30.8</v>
      </c>
      <c r="BM77" s="8">
        <f t="shared" si="54"/>
        <v>30.8</v>
      </c>
      <c r="BN77" s="8">
        <f t="shared" si="55"/>
        <v>32</v>
      </c>
      <c r="BO77" s="8">
        <f t="shared" si="56"/>
        <v>32</v>
      </c>
      <c r="BP77" s="139">
        <f t="shared" si="57"/>
        <v>-1.1999999999999993</v>
      </c>
      <c r="BQ77" s="139">
        <f t="shared" si="58"/>
        <v>-1.1999999999999993</v>
      </c>
    </row>
    <row r="78" spans="1:69">
      <c r="A78" s="8" t="s">
        <v>120</v>
      </c>
      <c r="B78" s="15">
        <f>'[3]08'!B80</f>
        <v>320</v>
      </c>
      <c r="C78" s="16">
        <f>'[3]08'!C80</f>
        <v>0</v>
      </c>
      <c r="D78" s="16">
        <f>'[3]08'!D80</f>
        <v>0</v>
      </c>
      <c r="E78" s="16">
        <f>'[3]08'!E80</f>
        <v>0</v>
      </c>
      <c r="F78" s="16">
        <f>'[3]08'!F80</f>
        <v>1010</v>
      </c>
      <c r="G78" s="16">
        <f>'[3]08'!G80</f>
        <v>0</v>
      </c>
      <c r="H78" s="17">
        <f t="shared" si="59"/>
        <v>1330</v>
      </c>
      <c r="I78" s="15">
        <f>'[3]08'!J80</f>
        <v>320</v>
      </c>
      <c r="J78" s="16">
        <f>'[3]08'!K80</f>
        <v>0</v>
      </c>
      <c r="K78" s="16">
        <f>'[3]08'!L80</f>
        <v>0</v>
      </c>
      <c r="L78" s="16">
        <f>'[3]08'!M80</f>
        <v>0</v>
      </c>
      <c r="M78" s="16">
        <f>'[3]08'!N80</f>
        <v>300</v>
      </c>
      <c r="N78" s="16">
        <f>'[3]08'!O80</f>
        <v>0</v>
      </c>
      <c r="O78" s="17">
        <f t="shared" si="60"/>
        <v>620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300</v>
      </c>
      <c r="V78" s="16">
        <f t="shared" si="32"/>
        <v>0</v>
      </c>
      <c r="W78" s="17">
        <f t="shared" si="61"/>
        <v>620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300</v>
      </c>
      <c r="AQ78" s="8">
        <f t="shared" si="34"/>
        <v>0</v>
      </c>
      <c r="AR78" s="8">
        <f t="shared" si="50"/>
        <v>556</v>
      </c>
      <c r="AT78" s="8">
        <v>30.8</v>
      </c>
      <c r="AU78" s="8">
        <v>30.8</v>
      </c>
      <c r="AW78" s="202">
        <v>32</v>
      </c>
      <c r="AX78" s="202">
        <v>0</v>
      </c>
      <c r="AY78" s="202">
        <v>0</v>
      </c>
      <c r="AZ78" s="202">
        <v>0</v>
      </c>
      <c r="BA78" s="202">
        <v>0</v>
      </c>
      <c r="BB78" s="202">
        <v>0</v>
      </c>
      <c r="BC78" s="8">
        <f t="shared" si="51"/>
        <v>32</v>
      </c>
      <c r="BD78" s="202">
        <v>32</v>
      </c>
      <c r="BE78" s="202">
        <v>0</v>
      </c>
      <c r="BF78" s="202">
        <v>0</v>
      </c>
      <c r="BG78" s="202">
        <v>0</v>
      </c>
      <c r="BH78" s="202">
        <v>0</v>
      </c>
      <c r="BI78" s="202">
        <v>0</v>
      </c>
      <c r="BJ78" s="8">
        <f t="shared" si="52"/>
        <v>32</v>
      </c>
      <c r="BL78" s="8">
        <f t="shared" si="53"/>
        <v>30.8</v>
      </c>
      <c r="BM78" s="8">
        <f t="shared" si="54"/>
        <v>30.8</v>
      </c>
      <c r="BN78" s="8">
        <f t="shared" si="55"/>
        <v>32</v>
      </c>
      <c r="BO78" s="8">
        <f t="shared" si="56"/>
        <v>32</v>
      </c>
      <c r="BP78" s="139">
        <f t="shared" si="57"/>
        <v>-1.1999999999999993</v>
      </c>
      <c r="BQ78" s="139">
        <f t="shared" si="58"/>
        <v>-1.1999999999999993</v>
      </c>
    </row>
    <row r="79" spans="1:69">
      <c r="A79" s="8" t="s">
        <v>121</v>
      </c>
      <c r="B79" s="15">
        <f>'[3]08'!B81</f>
        <v>320</v>
      </c>
      <c r="C79" s="16">
        <f>'[3]08'!C81</f>
        <v>0</v>
      </c>
      <c r="D79" s="16">
        <f>'[3]08'!D81</f>
        <v>0</v>
      </c>
      <c r="E79" s="16">
        <f>'[3]08'!E81</f>
        <v>0</v>
      </c>
      <c r="F79" s="16">
        <f>'[3]08'!F81</f>
        <v>1010</v>
      </c>
      <c r="G79" s="16">
        <f>'[3]08'!G81</f>
        <v>0</v>
      </c>
      <c r="H79" s="17">
        <f t="shared" si="59"/>
        <v>1330</v>
      </c>
      <c r="I79" s="15">
        <f>'[3]08'!J81</f>
        <v>320</v>
      </c>
      <c r="J79" s="16">
        <f>'[3]08'!K81</f>
        <v>0</v>
      </c>
      <c r="K79" s="16">
        <f>'[3]08'!L81</f>
        <v>0</v>
      </c>
      <c r="L79" s="16">
        <f>'[3]08'!M81</f>
        <v>0</v>
      </c>
      <c r="M79" s="16">
        <f>'[3]08'!N81</f>
        <v>300</v>
      </c>
      <c r="N79" s="16">
        <f>'[3]08'!O81</f>
        <v>0</v>
      </c>
      <c r="O79" s="17">
        <f t="shared" si="60"/>
        <v>620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300</v>
      </c>
      <c r="V79" s="16">
        <f t="shared" si="32"/>
        <v>0</v>
      </c>
      <c r="W79" s="17">
        <f t="shared" si="61"/>
        <v>620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300</v>
      </c>
      <c r="AQ79" s="8">
        <f t="shared" si="34"/>
        <v>0</v>
      </c>
      <c r="AR79" s="8">
        <f t="shared" si="50"/>
        <v>556</v>
      </c>
      <c r="AT79" s="8">
        <v>30.8</v>
      </c>
      <c r="AU79" s="8">
        <v>30.8</v>
      </c>
      <c r="AW79" s="202">
        <v>32</v>
      </c>
      <c r="AX79" s="202">
        <v>0</v>
      </c>
      <c r="AY79" s="202">
        <v>0</v>
      </c>
      <c r="AZ79" s="202">
        <v>0</v>
      </c>
      <c r="BA79" s="202">
        <v>0</v>
      </c>
      <c r="BB79" s="202">
        <v>0</v>
      </c>
      <c r="BC79" s="8">
        <f t="shared" si="51"/>
        <v>32</v>
      </c>
      <c r="BD79" s="202">
        <v>32</v>
      </c>
      <c r="BE79" s="202">
        <v>0</v>
      </c>
      <c r="BF79" s="202">
        <v>0</v>
      </c>
      <c r="BG79" s="202">
        <v>0</v>
      </c>
      <c r="BH79" s="202">
        <v>0</v>
      </c>
      <c r="BI79" s="202">
        <v>0</v>
      </c>
      <c r="BJ79" s="8">
        <f t="shared" si="52"/>
        <v>32</v>
      </c>
      <c r="BL79" s="8">
        <f t="shared" si="53"/>
        <v>30.8</v>
      </c>
      <c r="BM79" s="8">
        <f t="shared" si="54"/>
        <v>30.8</v>
      </c>
      <c r="BN79" s="8">
        <f t="shared" si="55"/>
        <v>32</v>
      </c>
      <c r="BO79" s="8">
        <f t="shared" si="56"/>
        <v>32</v>
      </c>
      <c r="BP79" s="139">
        <f t="shared" si="57"/>
        <v>-1.1999999999999993</v>
      </c>
      <c r="BQ79" s="139">
        <f t="shared" si="58"/>
        <v>-1.1999999999999993</v>
      </c>
    </row>
    <row r="80" spans="1:69">
      <c r="A80" s="8" t="s">
        <v>122</v>
      </c>
      <c r="B80" s="15">
        <f>'[3]08'!B82</f>
        <v>320</v>
      </c>
      <c r="C80" s="16">
        <f>'[3]08'!C82</f>
        <v>0</v>
      </c>
      <c r="D80" s="16">
        <f>'[3]08'!D82</f>
        <v>0</v>
      </c>
      <c r="E80" s="16">
        <f>'[3]08'!E82</f>
        <v>0</v>
      </c>
      <c r="F80" s="16">
        <f>'[3]08'!F82</f>
        <v>1010</v>
      </c>
      <c r="G80" s="16">
        <f>'[3]08'!G82</f>
        <v>0</v>
      </c>
      <c r="H80" s="17">
        <f t="shared" si="59"/>
        <v>1330</v>
      </c>
      <c r="I80" s="15">
        <f>'[3]08'!J82</f>
        <v>320</v>
      </c>
      <c r="J80" s="16">
        <f>'[3]08'!K82</f>
        <v>0</v>
      </c>
      <c r="K80" s="16">
        <f>'[3]08'!L82</f>
        <v>0</v>
      </c>
      <c r="L80" s="16">
        <f>'[3]08'!M82</f>
        <v>0</v>
      </c>
      <c r="M80" s="16">
        <f>'[3]08'!N82</f>
        <v>300</v>
      </c>
      <c r="N80" s="16">
        <f>'[3]08'!O82</f>
        <v>0</v>
      </c>
      <c r="O80" s="17">
        <f t="shared" si="60"/>
        <v>620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300</v>
      </c>
      <c r="V80" s="16">
        <f t="shared" si="32"/>
        <v>0</v>
      </c>
      <c r="W80" s="17">
        <f t="shared" si="61"/>
        <v>620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300</v>
      </c>
      <c r="AQ80" s="8">
        <f t="shared" si="34"/>
        <v>0</v>
      </c>
      <c r="AR80" s="8">
        <f t="shared" si="50"/>
        <v>556</v>
      </c>
      <c r="AT80" s="8">
        <v>30.8</v>
      </c>
      <c r="AU80" s="8">
        <v>30.8</v>
      </c>
      <c r="AW80" s="202">
        <v>32</v>
      </c>
      <c r="AX80" s="202">
        <v>0</v>
      </c>
      <c r="AY80" s="202">
        <v>0</v>
      </c>
      <c r="AZ80" s="202">
        <v>0</v>
      </c>
      <c r="BA80" s="202">
        <v>0</v>
      </c>
      <c r="BB80" s="202">
        <v>0</v>
      </c>
      <c r="BC80" s="8">
        <f t="shared" si="51"/>
        <v>32</v>
      </c>
      <c r="BD80" s="202">
        <v>32</v>
      </c>
      <c r="BE80" s="202">
        <v>0</v>
      </c>
      <c r="BF80" s="202">
        <v>0</v>
      </c>
      <c r="BG80" s="202">
        <v>0</v>
      </c>
      <c r="BH80" s="202">
        <v>0</v>
      </c>
      <c r="BI80" s="202">
        <v>0</v>
      </c>
      <c r="BJ80" s="8">
        <f t="shared" si="52"/>
        <v>32</v>
      </c>
      <c r="BL80" s="8">
        <f t="shared" si="53"/>
        <v>30.8</v>
      </c>
      <c r="BM80" s="8">
        <f t="shared" si="54"/>
        <v>30.8</v>
      </c>
      <c r="BN80" s="8">
        <f t="shared" si="55"/>
        <v>32</v>
      </c>
      <c r="BO80" s="8">
        <f t="shared" si="56"/>
        <v>32</v>
      </c>
      <c r="BP80" s="139">
        <f t="shared" si="57"/>
        <v>-1.1999999999999993</v>
      </c>
      <c r="BQ80" s="139">
        <f t="shared" si="58"/>
        <v>-1.1999999999999993</v>
      </c>
    </row>
    <row r="81" spans="1:69">
      <c r="A81" s="8" t="s">
        <v>123</v>
      </c>
      <c r="B81" s="15">
        <f>'[3]08'!B83</f>
        <v>320</v>
      </c>
      <c r="C81" s="16">
        <f>'[3]08'!C83</f>
        <v>0</v>
      </c>
      <c r="D81" s="16">
        <f>'[3]08'!D83</f>
        <v>0</v>
      </c>
      <c r="E81" s="16">
        <f>'[3]08'!E83</f>
        <v>0</v>
      </c>
      <c r="F81" s="16">
        <f>'[3]08'!F83</f>
        <v>1010</v>
      </c>
      <c r="G81" s="16">
        <f>'[3]08'!G83</f>
        <v>0</v>
      </c>
      <c r="H81" s="17">
        <f t="shared" si="59"/>
        <v>1330</v>
      </c>
      <c r="I81" s="15">
        <f>'[3]08'!J83</f>
        <v>320</v>
      </c>
      <c r="J81" s="16">
        <f>'[3]08'!K83</f>
        <v>0</v>
      </c>
      <c r="K81" s="16">
        <f>'[3]08'!L83</f>
        <v>0</v>
      </c>
      <c r="L81" s="16">
        <f>'[3]08'!M83</f>
        <v>0</v>
      </c>
      <c r="M81" s="16">
        <f>'[3]08'!N83</f>
        <v>300</v>
      </c>
      <c r="N81" s="16">
        <f>'[3]08'!O83</f>
        <v>0</v>
      </c>
      <c r="O81" s="17">
        <f t="shared" si="60"/>
        <v>620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300</v>
      </c>
      <c r="V81" s="16">
        <f t="shared" si="32"/>
        <v>0</v>
      </c>
      <c r="W81" s="17">
        <f t="shared" si="61"/>
        <v>620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300</v>
      </c>
      <c r="AQ81" s="8">
        <f t="shared" si="34"/>
        <v>0</v>
      </c>
      <c r="AR81" s="8">
        <f t="shared" si="50"/>
        <v>556</v>
      </c>
      <c r="AT81" s="8">
        <v>30.8</v>
      </c>
      <c r="AU81" s="8">
        <v>30.8</v>
      </c>
      <c r="AW81" s="202">
        <v>32</v>
      </c>
      <c r="AX81" s="202">
        <v>0</v>
      </c>
      <c r="AY81" s="202">
        <v>0</v>
      </c>
      <c r="AZ81" s="202">
        <v>0</v>
      </c>
      <c r="BA81" s="202">
        <v>0</v>
      </c>
      <c r="BB81" s="202">
        <v>0</v>
      </c>
      <c r="BC81" s="8">
        <f t="shared" si="51"/>
        <v>32</v>
      </c>
      <c r="BD81" s="202">
        <v>32</v>
      </c>
      <c r="BE81" s="202">
        <v>0</v>
      </c>
      <c r="BF81" s="202">
        <v>0</v>
      </c>
      <c r="BG81" s="202">
        <v>0</v>
      </c>
      <c r="BH81" s="202">
        <v>0</v>
      </c>
      <c r="BI81" s="202">
        <v>0</v>
      </c>
      <c r="BJ81" s="8">
        <f t="shared" si="52"/>
        <v>32</v>
      </c>
      <c r="BL81" s="8">
        <f t="shared" si="53"/>
        <v>30.8</v>
      </c>
      <c r="BM81" s="8">
        <f t="shared" si="54"/>
        <v>30.8</v>
      </c>
      <c r="BN81" s="8">
        <f t="shared" si="55"/>
        <v>32</v>
      </c>
      <c r="BO81" s="8">
        <f t="shared" si="56"/>
        <v>32</v>
      </c>
      <c r="BP81" s="139">
        <f t="shared" si="57"/>
        <v>-1.1999999999999993</v>
      </c>
      <c r="BQ81" s="139">
        <f t="shared" si="58"/>
        <v>-1.1999999999999993</v>
      </c>
    </row>
    <row r="82" spans="1:69">
      <c r="A82" s="8" t="s">
        <v>124</v>
      </c>
      <c r="B82" s="15">
        <f>'[3]08'!B84</f>
        <v>320</v>
      </c>
      <c r="C82" s="16">
        <f>'[3]08'!C84</f>
        <v>0</v>
      </c>
      <c r="D82" s="16">
        <f>'[3]08'!D84</f>
        <v>0</v>
      </c>
      <c r="E82" s="16">
        <f>'[3]08'!E84</f>
        <v>0</v>
      </c>
      <c r="F82" s="16">
        <f>'[3]08'!F84</f>
        <v>1010</v>
      </c>
      <c r="G82" s="16">
        <f>'[3]08'!G84</f>
        <v>0</v>
      </c>
      <c r="H82" s="17">
        <f t="shared" si="59"/>
        <v>1330</v>
      </c>
      <c r="I82" s="15">
        <f>'[3]08'!J84</f>
        <v>320</v>
      </c>
      <c r="J82" s="16">
        <f>'[3]08'!K84</f>
        <v>0</v>
      </c>
      <c r="K82" s="16">
        <f>'[3]08'!L84</f>
        <v>0</v>
      </c>
      <c r="L82" s="16">
        <f>'[3]08'!M84</f>
        <v>0</v>
      </c>
      <c r="M82" s="16">
        <f>'[3]08'!N84</f>
        <v>300</v>
      </c>
      <c r="N82" s="16">
        <f>'[3]08'!O84</f>
        <v>0</v>
      </c>
      <c r="O82" s="17">
        <f t="shared" si="60"/>
        <v>620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300</v>
      </c>
      <c r="V82" s="16">
        <f t="shared" si="32"/>
        <v>0</v>
      </c>
      <c r="W82" s="17">
        <f t="shared" si="61"/>
        <v>620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300</v>
      </c>
      <c r="AQ82" s="8">
        <f t="shared" si="34"/>
        <v>0</v>
      </c>
      <c r="AR82" s="8">
        <f t="shared" si="50"/>
        <v>556</v>
      </c>
      <c r="AT82" s="8">
        <v>30.8</v>
      </c>
      <c r="AU82" s="8">
        <v>30.8</v>
      </c>
      <c r="AW82" s="202">
        <v>32</v>
      </c>
      <c r="AX82" s="202">
        <v>0</v>
      </c>
      <c r="AY82" s="202">
        <v>0</v>
      </c>
      <c r="AZ82" s="202">
        <v>0</v>
      </c>
      <c r="BA82" s="202">
        <v>0</v>
      </c>
      <c r="BB82" s="202">
        <v>0</v>
      </c>
      <c r="BC82" s="8">
        <f t="shared" si="51"/>
        <v>32</v>
      </c>
      <c r="BD82" s="202">
        <v>32</v>
      </c>
      <c r="BE82" s="202">
        <v>0</v>
      </c>
      <c r="BF82" s="202">
        <v>0</v>
      </c>
      <c r="BG82" s="202">
        <v>0</v>
      </c>
      <c r="BH82" s="202">
        <v>0</v>
      </c>
      <c r="BI82" s="202">
        <v>0</v>
      </c>
      <c r="BJ82" s="8">
        <f t="shared" si="52"/>
        <v>32</v>
      </c>
      <c r="BL82" s="8">
        <f t="shared" si="53"/>
        <v>30.8</v>
      </c>
      <c r="BM82" s="8">
        <f t="shared" si="54"/>
        <v>30.8</v>
      </c>
      <c r="BN82" s="8">
        <f t="shared" si="55"/>
        <v>32</v>
      </c>
      <c r="BO82" s="8">
        <f t="shared" si="56"/>
        <v>32</v>
      </c>
      <c r="BP82" s="139">
        <f t="shared" si="57"/>
        <v>-1.1999999999999993</v>
      </c>
      <c r="BQ82" s="139">
        <f t="shared" si="58"/>
        <v>-1.1999999999999993</v>
      </c>
    </row>
    <row r="83" spans="1:69">
      <c r="A83" s="8" t="s">
        <v>125</v>
      </c>
      <c r="B83" s="15">
        <f>'[3]08'!B85</f>
        <v>320</v>
      </c>
      <c r="C83" s="16">
        <f>'[3]08'!C85</f>
        <v>0</v>
      </c>
      <c r="D83" s="16">
        <f>'[3]08'!D85</f>
        <v>0</v>
      </c>
      <c r="E83" s="16">
        <f>'[3]08'!E85</f>
        <v>0</v>
      </c>
      <c r="F83" s="16">
        <f>'[3]08'!F85</f>
        <v>1010</v>
      </c>
      <c r="G83" s="16">
        <f>'[3]08'!G85</f>
        <v>0</v>
      </c>
      <c r="H83" s="17">
        <f t="shared" si="59"/>
        <v>1330</v>
      </c>
      <c r="I83" s="15">
        <f>'[3]08'!J85</f>
        <v>320</v>
      </c>
      <c r="J83" s="16">
        <f>'[3]08'!K85</f>
        <v>0</v>
      </c>
      <c r="K83" s="16">
        <f>'[3]08'!L85</f>
        <v>0</v>
      </c>
      <c r="L83" s="16">
        <f>'[3]08'!M85</f>
        <v>0</v>
      </c>
      <c r="M83" s="16">
        <f>'[3]08'!N85</f>
        <v>300</v>
      </c>
      <c r="N83" s="16">
        <f>'[3]08'!O85</f>
        <v>0</v>
      </c>
      <c r="O83" s="17">
        <f t="shared" si="60"/>
        <v>620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300</v>
      </c>
      <c r="V83" s="16">
        <f t="shared" si="32"/>
        <v>0</v>
      </c>
      <c r="W83" s="17">
        <f t="shared" si="61"/>
        <v>620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300</v>
      </c>
      <c r="AQ83" s="8">
        <f t="shared" si="34"/>
        <v>0</v>
      </c>
      <c r="AR83" s="8">
        <f t="shared" si="50"/>
        <v>556</v>
      </c>
      <c r="AT83" s="8">
        <v>30.8</v>
      </c>
      <c r="AU83" s="8">
        <v>30.8</v>
      </c>
      <c r="AW83" s="202">
        <v>32</v>
      </c>
      <c r="AX83" s="202">
        <v>0</v>
      </c>
      <c r="AY83" s="202">
        <v>0</v>
      </c>
      <c r="AZ83" s="202">
        <v>0</v>
      </c>
      <c r="BA83" s="202">
        <v>0</v>
      </c>
      <c r="BB83" s="202">
        <v>0</v>
      </c>
      <c r="BC83" s="8">
        <f t="shared" si="51"/>
        <v>32</v>
      </c>
      <c r="BD83" s="202">
        <v>32</v>
      </c>
      <c r="BE83" s="202">
        <v>0</v>
      </c>
      <c r="BF83" s="202">
        <v>0</v>
      </c>
      <c r="BG83" s="202">
        <v>0</v>
      </c>
      <c r="BH83" s="202">
        <v>0</v>
      </c>
      <c r="BI83" s="202">
        <v>0</v>
      </c>
      <c r="BJ83" s="8">
        <f t="shared" si="52"/>
        <v>32</v>
      </c>
      <c r="BL83" s="8">
        <f t="shared" si="53"/>
        <v>30.8</v>
      </c>
      <c r="BM83" s="8">
        <f t="shared" si="54"/>
        <v>30.8</v>
      </c>
      <c r="BN83" s="8">
        <f t="shared" si="55"/>
        <v>32</v>
      </c>
      <c r="BO83" s="8">
        <f t="shared" si="56"/>
        <v>32</v>
      </c>
      <c r="BP83" s="139">
        <f t="shared" si="57"/>
        <v>-1.1999999999999993</v>
      </c>
      <c r="BQ83" s="139">
        <f t="shared" si="58"/>
        <v>-1.1999999999999993</v>
      </c>
    </row>
    <row r="84" spans="1:69">
      <c r="A84" s="8" t="s">
        <v>126</v>
      </c>
      <c r="B84" s="15">
        <f>'[3]08'!B86</f>
        <v>320</v>
      </c>
      <c r="C84" s="16">
        <f>'[3]08'!C86</f>
        <v>0</v>
      </c>
      <c r="D84" s="16">
        <f>'[3]08'!D86</f>
        <v>0</v>
      </c>
      <c r="E84" s="16">
        <f>'[3]08'!E86</f>
        <v>0</v>
      </c>
      <c r="F84" s="16">
        <f>'[3]08'!F86</f>
        <v>1010</v>
      </c>
      <c r="G84" s="16">
        <f>'[3]08'!G86</f>
        <v>0</v>
      </c>
      <c r="H84" s="17">
        <f t="shared" si="59"/>
        <v>1330</v>
      </c>
      <c r="I84" s="15">
        <f>'[3]08'!J86</f>
        <v>320</v>
      </c>
      <c r="J84" s="16">
        <f>'[3]08'!K86</f>
        <v>0</v>
      </c>
      <c r="K84" s="16">
        <f>'[3]08'!L86</f>
        <v>0</v>
      </c>
      <c r="L84" s="16">
        <f>'[3]08'!M86</f>
        <v>0</v>
      </c>
      <c r="M84" s="16">
        <f>'[3]08'!N86</f>
        <v>300</v>
      </c>
      <c r="N84" s="16">
        <f>'[3]08'!O86</f>
        <v>0</v>
      </c>
      <c r="O84" s="17">
        <f t="shared" si="60"/>
        <v>620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300</v>
      </c>
      <c r="V84" s="16">
        <f t="shared" si="32"/>
        <v>0</v>
      </c>
      <c r="W84" s="17">
        <f t="shared" si="61"/>
        <v>620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300</v>
      </c>
      <c r="AQ84" s="8">
        <f t="shared" si="34"/>
        <v>0</v>
      </c>
      <c r="AR84" s="8">
        <f t="shared" si="50"/>
        <v>556</v>
      </c>
      <c r="AT84" s="8">
        <v>30.8</v>
      </c>
      <c r="AU84" s="8">
        <v>30.8</v>
      </c>
      <c r="AW84" s="202">
        <v>32</v>
      </c>
      <c r="AX84" s="202">
        <v>0</v>
      </c>
      <c r="AY84" s="202">
        <v>0</v>
      </c>
      <c r="AZ84" s="202">
        <v>0</v>
      </c>
      <c r="BA84" s="202">
        <v>0</v>
      </c>
      <c r="BB84" s="202">
        <v>0</v>
      </c>
      <c r="BC84" s="8">
        <f t="shared" si="51"/>
        <v>32</v>
      </c>
      <c r="BD84" s="202">
        <v>32</v>
      </c>
      <c r="BE84" s="202">
        <v>0</v>
      </c>
      <c r="BF84" s="202">
        <v>0</v>
      </c>
      <c r="BG84" s="202">
        <v>0</v>
      </c>
      <c r="BH84" s="202">
        <v>0</v>
      </c>
      <c r="BI84" s="202">
        <v>0</v>
      </c>
      <c r="BJ84" s="8">
        <f t="shared" si="52"/>
        <v>32</v>
      </c>
      <c r="BL84" s="8">
        <f t="shared" si="53"/>
        <v>30.8</v>
      </c>
      <c r="BM84" s="8">
        <f t="shared" si="54"/>
        <v>30.8</v>
      </c>
      <c r="BN84" s="8">
        <f t="shared" si="55"/>
        <v>32</v>
      </c>
      <c r="BO84" s="8">
        <f t="shared" si="56"/>
        <v>32</v>
      </c>
      <c r="BP84" s="139">
        <f t="shared" si="57"/>
        <v>-1.1999999999999993</v>
      </c>
      <c r="BQ84" s="139">
        <f t="shared" si="58"/>
        <v>-1.1999999999999993</v>
      </c>
    </row>
    <row r="85" spans="1:69">
      <c r="A85" s="8" t="s">
        <v>127</v>
      </c>
      <c r="B85" s="15">
        <f>'[3]08'!B87</f>
        <v>320</v>
      </c>
      <c r="C85" s="16">
        <f>'[3]08'!C87</f>
        <v>0</v>
      </c>
      <c r="D85" s="16">
        <f>'[3]08'!D87</f>
        <v>0</v>
      </c>
      <c r="E85" s="16">
        <f>'[3]08'!E87</f>
        <v>0</v>
      </c>
      <c r="F85" s="16">
        <f>'[3]08'!F87</f>
        <v>1010</v>
      </c>
      <c r="G85" s="16">
        <f>'[3]08'!G87</f>
        <v>0</v>
      </c>
      <c r="H85" s="17">
        <f t="shared" si="59"/>
        <v>1330</v>
      </c>
      <c r="I85" s="15">
        <f>'[3]08'!J87</f>
        <v>320</v>
      </c>
      <c r="J85" s="16">
        <f>'[3]08'!K87</f>
        <v>0</v>
      </c>
      <c r="K85" s="16">
        <f>'[3]08'!L87</f>
        <v>0</v>
      </c>
      <c r="L85" s="16">
        <f>'[3]08'!M87</f>
        <v>0</v>
      </c>
      <c r="M85" s="16">
        <f>'[3]08'!N87</f>
        <v>300</v>
      </c>
      <c r="N85" s="16">
        <f>'[3]08'!O87</f>
        <v>0</v>
      </c>
      <c r="O85" s="17">
        <f t="shared" si="60"/>
        <v>620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300</v>
      </c>
      <c r="V85" s="16">
        <f t="shared" si="32"/>
        <v>0</v>
      </c>
      <c r="W85" s="17">
        <f t="shared" si="61"/>
        <v>620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300</v>
      </c>
      <c r="AQ85" s="8">
        <f t="shared" si="34"/>
        <v>0</v>
      </c>
      <c r="AR85" s="8">
        <f t="shared" si="50"/>
        <v>556</v>
      </c>
      <c r="AT85" s="8">
        <v>30.8</v>
      </c>
      <c r="AU85" s="8">
        <v>30.8</v>
      </c>
      <c r="AW85" s="202">
        <v>32</v>
      </c>
      <c r="AX85" s="202">
        <v>0</v>
      </c>
      <c r="AY85" s="202">
        <v>0</v>
      </c>
      <c r="AZ85" s="202">
        <v>0</v>
      </c>
      <c r="BA85" s="202">
        <v>0</v>
      </c>
      <c r="BB85" s="202">
        <v>0</v>
      </c>
      <c r="BC85" s="8">
        <f t="shared" si="51"/>
        <v>32</v>
      </c>
      <c r="BD85" s="202">
        <v>32</v>
      </c>
      <c r="BE85" s="202">
        <v>0</v>
      </c>
      <c r="BF85" s="202">
        <v>0</v>
      </c>
      <c r="BG85" s="202">
        <v>0</v>
      </c>
      <c r="BH85" s="202">
        <v>0</v>
      </c>
      <c r="BI85" s="202">
        <v>0</v>
      </c>
      <c r="BJ85" s="8">
        <f t="shared" si="52"/>
        <v>32</v>
      </c>
      <c r="BL85" s="8">
        <f t="shared" si="53"/>
        <v>30.8</v>
      </c>
      <c r="BM85" s="8">
        <f t="shared" si="54"/>
        <v>30.8</v>
      </c>
      <c r="BN85" s="8">
        <f t="shared" si="55"/>
        <v>32</v>
      </c>
      <c r="BO85" s="8">
        <f t="shared" si="56"/>
        <v>32</v>
      </c>
      <c r="BP85" s="139">
        <f t="shared" si="57"/>
        <v>-1.1999999999999993</v>
      </c>
      <c r="BQ85" s="139">
        <f t="shared" si="58"/>
        <v>-1.1999999999999993</v>
      </c>
    </row>
    <row r="86" spans="1:69">
      <c r="A86" s="8" t="s">
        <v>128</v>
      </c>
      <c r="B86" s="15">
        <f>'[3]08'!B88</f>
        <v>320</v>
      </c>
      <c r="C86" s="16">
        <f>'[3]08'!C88</f>
        <v>0</v>
      </c>
      <c r="D86" s="16">
        <f>'[3]08'!D88</f>
        <v>0</v>
      </c>
      <c r="E86" s="16">
        <f>'[3]08'!E88</f>
        <v>0</v>
      </c>
      <c r="F86" s="16">
        <f>'[3]08'!F88</f>
        <v>1010</v>
      </c>
      <c r="G86" s="16">
        <f>'[3]08'!G88</f>
        <v>0</v>
      </c>
      <c r="H86" s="17">
        <f t="shared" si="59"/>
        <v>1330</v>
      </c>
      <c r="I86" s="15">
        <f>'[3]08'!J88</f>
        <v>320</v>
      </c>
      <c r="J86" s="16">
        <f>'[3]08'!K88</f>
        <v>0</v>
      </c>
      <c r="K86" s="16">
        <f>'[3]08'!L88</f>
        <v>0</v>
      </c>
      <c r="L86" s="16">
        <f>'[3]08'!M88</f>
        <v>0</v>
      </c>
      <c r="M86" s="16">
        <f>'[3]08'!N88</f>
        <v>300</v>
      </c>
      <c r="N86" s="16">
        <f>'[3]08'!O88</f>
        <v>0</v>
      </c>
      <c r="O86" s="17">
        <f t="shared" si="60"/>
        <v>620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300</v>
      </c>
      <c r="V86" s="16">
        <f t="shared" si="32"/>
        <v>0</v>
      </c>
      <c r="W86" s="17">
        <f t="shared" si="61"/>
        <v>620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300</v>
      </c>
      <c r="AQ86" s="8">
        <f t="shared" si="34"/>
        <v>0</v>
      </c>
      <c r="AR86" s="8">
        <f t="shared" si="50"/>
        <v>556</v>
      </c>
      <c r="AT86" s="8">
        <v>30.8</v>
      </c>
      <c r="AU86" s="8">
        <v>30.8</v>
      </c>
      <c r="AW86" s="202">
        <v>32</v>
      </c>
      <c r="AX86" s="202">
        <v>0</v>
      </c>
      <c r="AY86" s="202">
        <v>0</v>
      </c>
      <c r="AZ86" s="202">
        <v>0</v>
      </c>
      <c r="BA86" s="202">
        <v>0</v>
      </c>
      <c r="BB86" s="202">
        <v>0</v>
      </c>
      <c r="BC86" s="8">
        <f t="shared" si="51"/>
        <v>32</v>
      </c>
      <c r="BD86" s="202">
        <v>32</v>
      </c>
      <c r="BE86" s="202">
        <v>0</v>
      </c>
      <c r="BF86" s="202">
        <v>0</v>
      </c>
      <c r="BG86" s="202">
        <v>0</v>
      </c>
      <c r="BH86" s="202">
        <v>0</v>
      </c>
      <c r="BI86" s="202">
        <v>0</v>
      </c>
      <c r="BJ86" s="8">
        <f t="shared" si="52"/>
        <v>32</v>
      </c>
      <c r="BL86" s="8">
        <f t="shared" si="53"/>
        <v>30.8</v>
      </c>
      <c r="BM86" s="8">
        <f t="shared" si="54"/>
        <v>30.8</v>
      </c>
      <c r="BN86" s="8">
        <f t="shared" si="55"/>
        <v>32</v>
      </c>
      <c r="BO86" s="8">
        <f t="shared" si="56"/>
        <v>32</v>
      </c>
      <c r="BP86" s="139">
        <f t="shared" si="57"/>
        <v>-1.1999999999999993</v>
      </c>
      <c r="BQ86" s="139">
        <f t="shared" si="58"/>
        <v>-1.1999999999999993</v>
      </c>
    </row>
    <row r="87" spans="1:69">
      <c r="A87" s="8" t="s">
        <v>129</v>
      </c>
      <c r="B87" s="15">
        <f>'[3]08'!B89</f>
        <v>320</v>
      </c>
      <c r="C87" s="16">
        <f>'[3]08'!C89</f>
        <v>0</v>
      </c>
      <c r="D87" s="16">
        <f>'[3]08'!D89</f>
        <v>0</v>
      </c>
      <c r="E87" s="16">
        <f>'[3]08'!E89</f>
        <v>0</v>
      </c>
      <c r="F87" s="16">
        <f>'[3]08'!F89</f>
        <v>1010</v>
      </c>
      <c r="G87" s="16">
        <f>'[3]08'!G89</f>
        <v>0</v>
      </c>
      <c r="H87" s="17">
        <f t="shared" si="59"/>
        <v>1330</v>
      </c>
      <c r="I87" s="15">
        <f>'[3]08'!J89</f>
        <v>320</v>
      </c>
      <c r="J87" s="16">
        <f>'[3]08'!K89</f>
        <v>0</v>
      </c>
      <c r="K87" s="16">
        <f>'[3]08'!L89</f>
        <v>0</v>
      </c>
      <c r="L87" s="16">
        <f>'[3]08'!M89</f>
        <v>0</v>
      </c>
      <c r="M87" s="16">
        <f>'[3]08'!N89</f>
        <v>150.5</v>
      </c>
      <c r="N87" s="16">
        <f>'[3]08'!O89</f>
        <v>0</v>
      </c>
      <c r="O87" s="17">
        <f t="shared" si="60"/>
        <v>470.5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150.5</v>
      </c>
      <c r="V87" s="16">
        <f t="shared" si="32"/>
        <v>0</v>
      </c>
      <c r="W87" s="17">
        <f t="shared" si="61"/>
        <v>470.5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150.5</v>
      </c>
      <c r="AQ87" s="8">
        <f t="shared" si="34"/>
        <v>0</v>
      </c>
      <c r="AR87" s="8">
        <f t="shared" si="50"/>
        <v>406.5</v>
      </c>
      <c r="AT87" s="8">
        <v>30.8</v>
      </c>
      <c r="AU87" s="8">
        <v>30.8</v>
      </c>
      <c r="AW87" s="202">
        <v>32</v>
      </c>
      <c r="AX87" s="202">
        <v>0</v>
      </c>
      <c r="AY87" s="202">
        <v>0</v>
      </c>
      <c r="AZ87" s="202">
        <v>0</v>
      </c>
      <c r="BA87" s="202">
        <v>0</v>
      </c>
      <c r="BB87" s="202">
        <v>0</v>
      </c>
      <c r="BC87" s="8">
        <f t="shared" si="51"/>
        <v>32</v>
      </c>
      <c r="BD87" s="202">
        <v>32</v>
      </c>
      <c r="BE87" s="202">
        <v>0</v>
      </c>
      <c r="BF87" s="202">
        <v>0</v>
      </c>
      <c r="BG87" s="202">
        <v>0</v>
      </c>
      <c r="BH87" s="202">
        <v>0</v>
      </c>
      <c r="BI87" s="202">
        <v>0</v>
      </c>
      <c r="BJ87" s="8">
        <f t="shared" si="52"/>
        <v>32</v>
      </c>
      <c r="BL87" s="8">
        <f t="shared" si="53"/>
        <v>30.8</v>
      </c>
      <c r="BM87" s="8">
        <f t="shared" si="54"/>
        <v>30.8</v>
      </c>
      <c r="BN87" s="8">
        <f t="shared" si="55"/>
        <v>32</v>
      </c>
      <c r="BO87" s="8">
        <f t="shared" si="56"/>
        <v>32</v>
      </c>
      <c r="BP87" s="139">
        <f t="shared" si="57"/>
        <v>-1.1999999999999993</v>
      </c>
      <c r="BQ87" s="139">
        <f t="shared" si="58"/>
        <v>-1.1999999999999993</v>
      </c>
    </row>
    <row r="88" spans="1:69">
      <c r="A88" s="8" t="s">
        <v>130</v>
      </c>
      <c r="B88" s="15">
        <f>'[3]08'!B90</f>
        <v>320</v>
      </c>
      <c r="C88" s="16">
        <f>'[3]08'!C90</f>
        <v>0</v>
      </c>
      <c r="D88" s="16">
        <f>'[3]08'!D90</f>
        <v>0</v>
      </c>
      <c r="E88" s="16">
        <f>'[3]08'!E90</f>
        <v>0</v>
      </c>
      <c r="F88" s="16">
        <f>'[3]08'!F90</f>
        <v>1010</v>
      </c>
      <c r="G88" s="16">
        <f>'[3]08'!G90</f>
        <v>0</v>
      </c>
      <c r="H88" s="17">
        <f t="shared" si="59"/>
        <v>1330</v>
      </c>
      <c r="I88" s="15">
        <f>'[3]08'!J90</f>
        <v>320</v>
      </c>
      <c r="J88" s="16">
        <f>'[3]08'!K90</f>
        <v>0</v>
      </c>
      <c r="K88" s="16">
        <f>'[3]08'!L90</f>
        <v>0</v>
      </c>
      <c r="L88" s="16">
        <f>'[3]08'!M90</f>
        <v>0</v>
      </c>
      <c r="M88" s="16">
        <f>'[3]08'!N90</f>
        <v>150.5</v>
      </c>
      <c r="N88" s="16">
        <f>'[3]08'!O90</f>
        <v>0</v>
      </c>
      <c r="O88" s="17">
        <f t="shared" si="60"/>
        <v>470.5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150.5</v>
      </c>
      <c r="V88" s="16">
        <f t="shared" si="32"/>
        <v>0</v>
      </c>
      <c r="W88" s="17">
        <f t="shared" si="61"/>
        <v>470.5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150.5</v>
      </c>
      <c r="AQ88" s="8">
        <f t="shared" si="34"/>
        <v>0</v>
      </c>
      <c r="AR88" s="8">
        <f t="shared" si="50"/>
        <v>406.5</v>
      </c>
      <c r="AT88" s="8">
        <v>30.8</v>
      </c>
      <c r="AU88" s="8">
        <v>30.8</v>
      </c>
      <c r="AW88" s="202">
        <v>32</v>
      </c>
      <c r="AX88" s="202">
        <v>0</v>
      </c>
      <c r="AY88" s="202">
        <v>0</v>
      </c>
      <c r="AZ88" s="202">
        <v>0</v>
      </c>
      <c r="BA88" s="202">
        <v>0</v>
      </c>
      <c r="BB88" s="202">
        <v>0</v>
      </c>
      <c r="BC88" s="8">
        <f t="shared" si="51"/>
        <v>32</v>
      </c>
      <c r="BD88" s="202">
        <v>32</v>
      </c>
      <c r="BE88" s="202">
        <v>0</v>
      </c>
      <c r="BF88" s="202">
        <v>0</v>
      </c>
      <c r="BG88" s="202">
        <v>0</v>
      </c>
      <c r="BH88" s="202">
        <v>0</v>
      </c>
      <c r="BI88" s="202">
        <v>0</v>
      </c>
      <c r="BJ88" s="8">
        <f t="shared" si="52"/>
        <v>32</v>
      </c>
      <c r="BL88" s="8">
        <f t="shared" si="53"/>
        <v>30.8</v>
      </c>
      <c r="BM88" s="8">
        <f t="shared" si="54"/>
        <v>30.8</v>
      </c>
      <c r="BN88" s="8">
        <f t="shared" si="55"/>
        <v>32</v>
      </c>
      <c r="BO88" s="8">
        <f t="shared" si="56"/>
        <v>32</v>
      </c>
      <c r="BP88" s="139">
        <f t="shared" si="57"/>
        <v>-1.1999999999999993</v>
      </c>
      <c r="BQ88" s="139">
        <f t="shared" si="58"/>
        <v>-1.1999999999999993</v>
      </c>
    </row>
    <row r="89" spans="1:69">
      <c r="A89" s="8" t="s">
        <v>131</v>
      </c>
      <c r="B89" s="15">
        <f>'[3]08'!B91</f>
        <v>320</v>
      </c>
      <c r="C89" s="16">
        <f>'[3]08'!C91</f>
        <v>0</v>
      </c>
      <c r="D89" s="16">
        <f>'[3]08'!D91</f>
        <v>0</v>
      </c>
      <c r="E89" s="16">
        <f>'[3]08'!E91</f>
        <v>0</v>
      </c>
      <c r="F89" s="16">
        <f>'[3]08'!F91</f>
        <v>1010</v>
      </c>
      <c r="G89" s="16">
        <f>'[3]08'!G91</f>
        <v>0</v>
      </c>
      <c r="H89" s="17">
        <f t="shared" si="59"/>
        <v>1330</v>
      </c>
      <c r="I89" s="15">
        <f>'[3]08'!J91</f>
        <v>320</v>
      </c>
      <c r="J89" s="16">
        <f>'[3]08'!K91</f>
        <v>0</v>
      </c>
      <c r="K89" s="16">
        <f>'[3]08'!L91</f>
        <v>0</v>
      </c>
      <c r="L89" s="16">
        <f>'[3]08'!M91</f>
        <v>0</v>
      </c>
      <c r="M89" s="16">
        <f>'[3]08'!N91</f>
        <v>150.5</v>
      </c>
      <c r="N89" s="16">
        <f>'[3]08'!O91</f>
        <v>0</v>
      </c>
      <c r="O89" s="17">
        <f t="shared" si="60"/>
        <v>470.5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150.5</v>
      </c>
      <c r="V89" s="16">
        <f t="shared" si="32"/>
        <v>0</v>
      </c>
      <c r="W89" s="17">
        <f t="shared" si="61"/>
        <v>470.5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150.5</v>
      </c>
      <c r="AQ89" s="8">
        <f t="shared" si="34"/>
        <v>0</v>
      </c>
      <c r="AR89" s="8">
        <f t="shared" si="50"/>
        <v>406.5</v>
      </c>
      <c r="AT89" s="8">
        <v>30.8</v>
      </c>
      <c r="AU89" s="8">
        <v>30.8</v>
      </c>
      <c r="AW89" s="202">
        <v>32</v>
      </c>
      <c r="AX89" s="202">
        <v>0</v>
      </c>
      <c r="AY89" s="202">
        <v>0</v>
      </c>
      <c r="AZ89" s="202">
        <v>0</v>
      </c>
      <c r="BA89" s="202">
        <v>0</v>
      </c>
      <c r="BB89" s="202">
        <v>0</v>
      </c>
      <c r="BC89" s="8">
        <f t="shared" si="51"/>
        <v>32</v>
      </c>
      <c r="BD89" s="202">
        <v>32</v>
      </c>
      <c r="BE89" s="202">
        <v>0</v>
      </c>
      <c r="BF89" s="202">
        <v>0</v>
      </c>
      <c r="BG89" s="202">
        <v>0</v>
      </c>
      <c r="BH89" s="202">
        <v>0</v>
      </c>
      <c r="BI89" s="202">
        <v>0</v>
      </c>
      <c r="BJ89" s="8">
        <f t="shared" si="52"/>
        <v>32</v>
      </c>
      <c r="BL89" s="8">
        <f t="shared" si="53"/>
        <v>30.8</v>
      </c>
      <c r="BM89" s="8">
        <f t="shared" si="54"/>
        <v>30.8</v>
      </c>
      <c r="BN89" s="8">
        <f t="shared" si="55"/>
        <v>32</v>
      </c>
      <c r="BO89" s="8">
        <f t="shared" si="56"/>
        <v>32</v>
      </c>
      <c r="BP89" s="139">
        <f t="shared" si="57"/>
        <v>-1.1999999999999993</v>
      </c>
      <c r="BQ89" s="139">
        <f t="shared" si="58"/>
        <v>-1.1999999999999993</v>
      </c>
    </row>
    <row r="90" spans="1:69">
      <c r="A90" s="8" t="s">
        <v>132</v>
      </c>
      <c r="B90" s="15">
        <f>'[3]08'!B92</f>
        <v>320</v>
      </c>
      <c r="C90" s="16">
        <f>'[3]08'!C92</f>
        <v>0</v>
      </c>
      <c r="D90" s="16">
        <f>'[3]08'!D92</f>
        <v>0</v>
      </c>
      <c r="E90" s="16">
        <f>'[3]08'!E92</f>
        <v>0</v>
      </c>
      <c r="F90" s="16">
        <f>'[3]08'!F92</f>
        <v>1010</v>
      </c>
      <c r="G90" s="16">
        <f>'[3]08'!G92</f>
        <v>0</v>
      </c>
      <c r="H90" s="17">
        <f t="shared" si="59"/>
        <v>1330</v>
      </c>
      <c r="I90" s="15">
        <f>'[3]08'!J92</f>
        <v>320</v>
      </c>
      <c r="J90" s="16">
        <f>'[3]08'!K92</f>
        <v>0</v>
      </c>
      <c r="K90" s="16">
        <f>'[3]08'!L92</f>
        <v>0</v>
      </c>
      <c r="L90" s="16">
        <f>'[3]08'!M92</f>
        <v>0</v>
      </c>
      <c r="M90" s="16">
        <f>'[3]08'!N92</f>
        <v>150.5</v>
      </c>
      <c r="N90" s="16">
        <f>'[3]08'!O92</f>
        <v>0</v>
      </c>
      <c r="O90" s="17">
        <f t="shared" si="60"/>
        <v>470.5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150.5</v>
      </c>
      <c r="V90" s="16">
        <f t="shared" si="32"/>
        <v>0</v>
      </c>
      <c r="W90" s="17">
        <f t="shared" si="61"/>
        <v>470.5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150.5</v>
      </c>
      <c r="AQ90" s="8">
        <f t="shared" si="34"/>
        <v>0</v>
      </c>
      <c r="AR90" s="8">
        <f t="shared" si="50"/>
        <v>406.5</v>
      </c>
      <c r="AT90" s="8">
        <v>30.8</v>
      </c>
      <c r="AU90" s="8">
        <v>30.8</v>
      </c>
      <c r="AW90" s="202">
        <v>32</v>
      </c>
      <c r="AX90" s="202">
        <v>0</v>
      </c>
      <c r="AY90" s="202">
        <v>0</v>
      </c>
      <c r="AZ90" s="202">
        <v>0</v>
      </c>
      <c r="BA90" s="202">
        <v>0</v>
      </c>
      <c r="BB90" s="202">
        <v>0</v>
      </c>
      <c r="BC90" s="8">
        <f t="shared" si="51"/>
        <v>32</v>
      </c>
      <c r="BD90" s="202">
        <v>32</v>
      </c>
      <c r="BE90" s="202">
        <v>0</v>
      </c>
      <c r="BF90" s="202">
        <v>0</v>
      </c>
      <c r="BG90" s="202">
        <v>0</v>
      </c>
      <c r="BH90" s="202">
        <v>0</v>
      </c>
      <c r="BI90" s="202">
        <v>0</v>
      </c>
      <c r="BJ90" s="8">
        <f t="shared" si="52"/>
        <v>32</v>
      </c>
      <c r="BL90" s="8">
        <f t="shared" si="53"/>
        <v>30.8</v>
      </c>
      <c r="BM90" s="8">
        <f t="shared" si="54"/>
        <v>30.8</v>
      </c>
      <c r="BN90" s="8">
        <f t="shared" si="55"/>
        <v>32</v>
      </c>
      <c r="BO90" s="8">
        <f t="shared" si="56"/>
        <v>32</v>
      </c>
      <c r="BP90" s="139">
        <f t="shared" si="57"/>
        <v>-1.1999999999999993</v>
      </c>
      <c r="BQ90" s="139">
        <f t="shared" si="58"/>
        <v>-1.1999999999999993</v>
      </c>
    </row>
    <row r="91" spans="1:69">
      <c r="A91" s="8" t="s">
        <v>133</v>
      </c>
      <c r="B91" s="15">
        <f>'[3]08'!B93</f>
        <v>320</v>
      </c>
      <c r="C91" s="16">
        <f>'[3]08'!C93</f>
        <v>0</v>
      </c>
      <c r="D91" s="16">
        <f>'[3]08'!D93</f>
        <v>0</v>
      </c>
      <c r="E91" s="16">
        <f>'[3]08'!E93</f>
        <v>0</v>
      </c>
      <c r="F91" s="16">
        <f>'[3]08'!F93</f>
        <v>1010</v>
      </c>
      <c r="G91" s="16">
        <f>'[3]08'!G93</f>
        <v>0</v>
      </c>
      <c r="H91" s="17">
        <f t="shared" si="59"/>
        <v>1330</v>
      </c>
      <c r="I91" s="15">
        <f>'[3]08'!J93</f>
        <v>320</v>
      </c>
      <c r="J91" s="16">
        <f>'[3]08'!K93</f>
        <v>0</v>
      </c>
      <c r="K91" s="16">
        <f>'[3]08'!L93</f>
        <v>0</v>
      </c>
      <c r="L91" s="16">
        <f>'[3]08'!M93</f>
        <v>0</v>
      </c>
      <c r="M91" s="16">
        <f>'[3]08'!N93</f>
        <v>150.5</v>
      </c>
      <c r="N91" s="16">
        <f>'[3]08'!O93</f>
        <v>0</v>
      </c>
      <c r="O91" s="17">
        <f t="shared" si="60"/>
        <v>470.5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150.5</v>
      </c>
      <c r="V91" s="16">
        <f t="shared" si="32"/>
        <v>0</v>
      </c>
      <c r="W91" s="17">
        <f t="shared" si="61"/>
        <v>470.5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150.5</v>
      </c>
      <c r="AQ91" s="8">
        <f t="shared" si="34"/>
        <v>0</v>
      </c>
      <c r="AR91" s="8">
        <f t="shared" si="50"/>
        <v>406.5</v>
      </c>
      <c r="AT91" s="8">
        <v>30.8</v>
      </c>
      <c r="AU91" s="8">
        <v>30.8</v>
      </c>
      <c r="AW91" s="202">
        <v>32</v>
      </c>
      <c r="AX91" s="202">
        <v>0</v>
      </c>
      <c r="AY91" s="202">
        <v>0</v>
      </c>
      <c r="AZ91" s="202">
        <v>0</v>
      </c>
      <c r="BA91" s="202">
        <v>0</v>
      </c>
      <c r="BB91" s="202">
        <v>0</v>
      </c>
      <c r="BC91" s="8">
        <f t="shared" si="51"/>
        <v>32</v>
      </c>
      <c r="BD91" s="202">
        <v>32</v>
      </c>
      <c r="BE91" s="202">
        <v>0</v>
      </c>
      <c r="BF91" s="202">
        <v>0</v>
      </c>
      <c r="BG91" s="202">
        <v>0</v>
      </c>
      <c r="BH91" s="202">
        <v>0</v>
      </c>
      <c r="BI91" s="202">
        <v>0</v>
      </c>
      <c r="BJ91" s="8">
        <f t="shared" si="52"/>
        <v>32</v>
      </c>
      <c r="BL91" s="8">
        <f t="shared" si="53"/>
        <v>30.8</v>
      </c>
      <c r="BM91" s="8">
        <f t="shared" si="54"/>
        <v>30.8</v>
      </c>
      <c r="BN91" s="8">
        <f t="shared" si="55"/>
        <v>32</v>
      </c>
      <c r="BO91" s="8">
        <f t="shared" si="56"/>
        <v>32</v>
      </c>
      <c r="BP91" s="139">
        <f t="shared" si="57"/>
        <v>-1.1999999999999993</v>
      </c>
      <c r="BQ91" s="139">
        <f t="shared" si="58"/>
        <v>-1.1999999999999993</v>
      </c>
    </row>
    <row r="92" spans="1:69">
      <c r="A92" s="8" t="s">
        <v>134</v>
      </c>
      <c r="B92" s="15">
        <f>'[3]08'!B94</f>
        <v>320</v>
      </c>
      <c r="C92" s="16">
        <f>'[3]08'!C94</f>
        <v>0</v>
      </c>
      <c r="D92" s="16">
        <f>'[3]08'!D94</f>
        <v>0</v>
      </c>
      <c r="E92" s="16">
        <f>'[3]08'!E94</f>
        <v>0</v>
      </c>
      <c r="F92" s="16">
        <f>'[3]08'!F94</f>
        <v>1010</v>
      </c>
      <c r="G92" s="16">
        <f>'[3]08'!G94</f>
        <v>0</v>
      </c>
      <c r="H92" s="17">
        <f t="shared" si="59"/>
        <v>1330</v>
      </c>
      <c r="I92" s="15">
        <f>'[3]08'!J94</f>
        <v>320</v>
      </c>
      <c r="J92" s="16">
        <f>'[3]08'!K94</f>
        <v>0</v>
      </c>
      <c r="K92" s="16">
        <f>'[3]08'!L94</f>
        <v>0</v>
      </c>
      <c r="L92" s="16">
        <f>'[3]08'!M94</f>
        <v>0</v>
      </c>
      <c r="M92" s="16">
        <f>'[3]08'!N94</f>
        <v>150.5</v>
      </c>
      <c r="N92" s="16">
        <f>'[3]08'!O94</f>
        <v>0</v>
      </c>
      <c r="O92" s="17">
        <f t="shared" si="60"/>
        <v>470.5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150.5</v>
      </c>
      <c r="V92" s="16">
        <f t="shared" si="32"/>
        <v>0</v>
      </c>
      <c r="W92" s="17">
        <f t="shared" si="61"/>
        <v>470.5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150.5</v>
      </c>
      <c r="AQ92" s="8">
        <f t="shared" si="34"/>
        <v>0</v>
      </c>
      <c r="AR92" s="8">
        <f t="shared" si="50"/>
        <v>406.5</v>
      </c>
      <c r="AT92" s="8">
        <v>30.8</v>
      </c>
      <c r="AU92" s="8">
        <v>30.8</v>
      </c>
      <c r="AW92" s="202">
        <v>32</v>
      </c>
      <c r="AX92" s="202">
        <v>0</v>
      </c>
      <c r="AY92" s="202">
        <v>0</v>
      </c>
      <c r="AZ92" s="202">
        <v>0</v>
      </c>
      <c r="BA92" s="202">
        <v>0</v>
      </c>
      <c r="BB92" s="202">
        <v>0</v>
      </c>
      <c r="BC92" s="8">
        <f t="shared" si="51"/>
        <v>32</v>
      </c>
      <c r="BD92" s="202">
        <v>32</v>
      </c>
      <c r="BE92" s="202">
        <v>0</v>
      </c>
      <c r="BF92" s="202">
        <v>0</v>
      </c>
      <c r="BG92" s="202">
        <v>0</v>
      </c>
      <c r="BH92" s="202">
        <v>0</v>
      </c>
      <c r="BI92" s="202">
        <v>0</v>
      </c>
      <c r="BJ92" s="8">
        <f t="shared" si="52"/>
        <v>32</v>
      </c>
      <c r="BL92" s="8">
        <f t="shared" si="53"/>
        <v>30.8</v>
      </c>
      <c r="BM92" s="8">
        <f t="shared" si="54"/>
        <v>30.8</v>
      </c>
      <c r="BN92" s="8">
        <f t="shared" si="55"/>
        <v>32</v>
      </c>
      <c r="BO92" s="8">
        <f t="shared" si="56"/>
        <v>32</v>
      </c>
      <c r="BP92" s="139">
        <f t="shared" si="57"/>
        <v>-1.1999999999999993</v>
      </c>
      <c r="BQ92" s="139">
        <f t="shared" si="58"/>
        <v>-1.1999999999999993</v>
      </c>
    </row>
    <row r="93" spans="1:69">
      <c r="A93" s="8" t="s">
        <v>135</v>
      </c>
      <c r="B93" s="15">
        <f>'[3]08'!B95</f>
        <v>320</v>
      </c>
      <c r="C93" s="16">
        <f>'[3]08'!C95</f>
        <v>0</v>
      </c>
      <c r="D93" s="16">
        <f>'[3]08'!D95</f>
        <v>0</v>
      </c>
      <c r="E93" s="16">
        <f>'[3]08'!E95</f>
        <v>0</v>
      </c>
      <c r="F93" s="16">
        <f>'[3]08'!F95</f>
        <v>1010</v>
      </c>
      <c r="G93" s="16">
        <f>'[3]08'!G95</f>
        <v>0</v>
      </c>
      <c r="H93" s="17">
        <f t="shared" si="59"/>
        <v>1330</v>
      </c>
      <c r="I93" s="15">
        <f>'[3]08'!J95</f>
        <v>320</v>
      </c>
      <c r="J93" s="16">
        <f>'[3]08'!K95</f>
        <v>0</v>
      </c>
      <c r="K93" s="16">
        <f>'[3]08'!L95</f>
        <v>0</v>
      </c>
      <c r="L93" s="16">
        <f>'[3]08'!M95</f>
        <v>0</v>
      </c>
      <c r="M93" s="16">
        <f>'[3]08'!N95</f>
        <v>150.5</v>
      </c>
      <c r="N93" s="16">
        <f>'[3]08'!O95</f>
        <v>0</v>
      </c>
      <c r="O93" s="17">
        <f t="shared" si="60"/>
        <v>470.5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150.5</v>
      </c>
      <c r="V93" s="16">
        <f t="shared" si="32"/>
        <v>0</v>
      </c>
      <c r="W93" s="17">
        <f t="shared" si="61"/>
        <v>470.5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150.5</v>
      </c>
      <c r="AQ93" s="8">
        <f t="shared" si="34"/>
        <v>0</v>
      </c>
      <c r="AR93" s="8">
        <f t="shared" si="50"/>
        <v>406.5</v>
      </c>
      <c r="AT93" s="8">
        <v>30.8</v>
      </c>
      <c r="AU93" s="8">
        <v>30.8</v>
      </c>
      <c r="AW93" s="202">
        <v>32</v>
      </c>
      <c r="AX93" s="202">
        <v>0</v>
      </c>
      <c r="AY93" s="202">
        <v>0</v>
      </c>
      <c r="AZ93" s="202">
        <v>0</v>
      </c>
      <c r="BA93" s="202">
        <v>0</v>
      </c>
      <c r="BB93" s="202">
        <v>0</v>
      </c>
      <c r="BC93" s="8">
        <f t="shared" si="51"/>
        <v>32</v>
      </c>
      <c r="BD93" s="202">
        <v>32</v>
      </c>
      <c r="BE93" s="202">
        <v>0</v>
      </c>
      <c r="BF93" s="202">
        <v>0</v>
      </c>
      <c r="BG93" s="202">
        <v>0</v>
      </c>
      <c r="BH93" s="202">
        <v>0</v>
      </c>
      <c r="BI93" s="202">
        <v>0</v>
      </c>
      <c r="BJ93" s="8">
        <f t="shared" si="52"/>
        <v>32</v>
      </c>
      <c r="BL93" s="8">
        <f t="shared" si="53"/>
        <v>30.8</v>
      </c>
      <c r="BM93" s="8">
        <f t="shared" si="54"/>
        <v>30.8</v>
      </c>
      <c r="BN93" s="8">
        <f t="shared" si="55"/>
        <v>32</v>
      </c>
      <c r="BO93" s="8">
        <f t="shared" si="56"/>
        <v>32</v>
      </c>
      <c r="BP93" s="139">
        <f t="shared" si="57"/>
        <v>-1.1999999999999993</v>
      </c>
      <c r="BQ93" s="139">
        <f t="shared" si="58"/>
        <v>-1.1999999999999993</v>
      </c>
    </row>
    <row r="94" spans="1:69">
      <c r="A94" s="8" t="s">
        <v>136</v>
      </c>
      <c r="B94" s="15">
        <f>'[3]08'!B96</f>
        <v>320</v>
      </c>
      <c r="C94" s="16">
        <f>'[3]08'!C96</f>
        <v>0</v>
      </c>
      <c r="D94" s="16">
        <f>'[3]08'!D96</f>
        <v>0</v>
      </c>
      <c r="E94" s="16">
        <f>'[3]08'!E96</f>
        <v>0</v>
      </c>
      <c r="F94" s="16">
        <f>'[3]08'!F96</f>
        <v>1010</v>
      </c>
      <c r="G94" s="16">
        <f>'[3]08'!G96</f>
        <v>0</v>
      </c>
      <c r="H94" s="17">
        <f t="shared" si="59"/>
        <v>1330</v>
      </c>
      <c r="I94" s="15">
        <f>'[3]08'!J96</f>
        <v>320</v>
      </c>
      <c r="J94" s="16">
        <f>'[3]08'!K96</f>
        <v>0</v>
      </c>
      <c r="K94" s="16">
        <f>'[3]08'!L96</f>
        <v>0</v>
      </c>
      <c r="L94" s="16">
        <f>'[3]08'!M96</f>
        <v>0</v>
      </c>
      <c r="M94" s="16">
        <f>'[3]08'!N96</f>
        <v>150.5</v>
      </c>
      <c r="N94" s="16">
        <f>'[3]08'!O96</f>
        <v>0</v>
      </c>
      <c r="O94" s="17">
        <f t="shared" si="60"/>
        <v>470.5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150.5</v>
      </c>
      <c r="V94" s="16">
        <f t="shared" si="32"/>
        <v>0</v>
      </c>
      <c r="W94" s="17">
        <f t="shared" si="61"/>
        <v>470.5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150.5</v>
      </c>
      <c r="AQ94" s="8">
        <f t="shared" si="34"/>
        <v>0</v>
      </c>
      <c r="AR94" s="8">
        <f t="shared" si="50"/>
        <v>406.5</v>
      </c>
      <c r="AT94" s="8">
        <v>30.8</v>
      </c>
      <c r="AU94" s="8">
        <v>30.8</v>
      </c>
      <c r="AW94" s="202">
        <v>32</v>
      </c>
      <c r="AX94" s="202">
        <v>0</v>
      </c>
      <c r="AY94" s="202">
        <v>0</v>
      </c>
      <c r="AZ94" s="202">
        <v>0</v>
      </c>
      <c r="BA94" s="202">
        <v>0</v>
      </c>
      <c r="BB94" s="202">
        <v>0</v>
      </c>
      <c r="BC94" s="8">
        <f t="shared" si="51"/>
        <v>32</v>
      </c>
      <c r="BD94" s="202">
        <v>32</v>
      </c>
      <c r="BE94" s="202">
        <v>0</v>
      </c>
      <c r="BF94" s="202">
        <v>0</v>
      </c>
      <c r="BG94" s="202">
        <v>0</v>
      </c>
      <c r="BH94" s="202">
        <v>0</v>
      </c>
      <c r="BI94" s="202">
        <v>0</v>
      </c>
      <c r="BJ94" s="8">
        <f t="shared" si="52"/>
        <v>32</v>
      </c>
      <c r="BL94" s="8">
        <f t="shared" si="53"/>
        <v>30.8</v>
      </c>
      <c r="BM94" s="8">
        <f t="shared" si="54"/>
        <v>30.8</v>
      </c>
      <c r="BN94" s="8">
        <f t="shared" si="55"/>
        <v>32</v>
      </c>
      <c r="BO94" s="8">
        <f t="shared" si="56"/>
        <v>32</v>
      </c>
      <c r="BP94" s="139">
        <f t="shared" si="57"/>
        <v>-1.1999999999999993</v>
      </c>
      <c r="BQ94" s="139">
        <f t="shared" si="58"/>
        <v>-1.1999999999999993</v>
      </c>
    </row>
    <row r="95" spans="1:69">
      <c r="A95" s="8" t="s">
        <v>137</v>
      </c>
      <c r="B95" s="15">
        <f>'[3]08'!B97</f>
        <v>320</v>
      </c>
      <c r="C95" s="16">
        <f>'[3]08'!C97</f>
        <v>0</v>
      </c>
      <c r="D95" s="16">
        <f>'[3]08'!D97</f>
        <v>0</v>
      </c>
      <c r="E95" s="16">
        <f>'[3]08'!E97</f>
        <v>0</v>
      </c>
      <c r="F95" s="16">
        <f>'[3]08'!F97</f>
        <v>1010</v>
      </c>
      <c r="G95" s="16">
        <f>'[3]08'!G97</f>
        <v>0</v>
      </c>
      <c r="H95" s="17">
        <f t="shared" si="59"/>
        <v>1330</v>
      </c>
      <c r="I95" s="15">
        <f>'[3]08'!J97</f>
        <v>320</v>
      </c>
      <c r="J95" s="16">
        <f>'[3]08'!K97</f>
        <v>0</v>
      </c>
      <c r="K95" s="16">
        <f>'[3]08'!L97</f>
        <v>0</v>
      </c>
      <c r="L95" s="16">
        <f>'[3]08'!M97</f>
        <v>0</v>
      </c>
      <c r="M95" s="16">
        <f>'[3]08'!N97</f>
        <v>150.5</v>
      </c>
      <c r="N95" s="16">
        <f>'[3]08'!O97</f>
        <v>0</v>
      </c>
      <c r="O95" s="17">
        <f t="shared" si="60"/>
        <v>470.5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150.5</v>
      </c>
      <c r="V95" s="16">
        <f t="shared" si="32"/>
        <v>0</v>
      </c>
      <c r="W95" s="17">
        <f t="shared" si="61"/>
        <v>470.5</v>
      </c>
      <c r="X95" s="8">
        <f t="shared" si="36"/>
        <v>26.37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26.37</v>
      </c>
      <c r="AE95" s="8">
        <f t="shared" si="43"/>
        <v>26.37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26.37</v>
      </c>
      <c r="AL95" s="8">
        <f t="shared" si="35"/>
        <v>267.26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150.5</v>
      </c>
      <c r="AQ95" s="8">
        <f t="shared" si="34"/>
        <v>0</v>
      </c>
      <c r="AR95" s="8">
        <f t="shared" si="50"/>
        <v>417.76</v>
      </c>
      <c r="AT95" s="8">
        <v>25.38</v>
      </c>
      <c r="AU95" s="8">
        <v>25.38</v>
      </c>
      <c r="AW95" s="202">
        <v>26.37</v>
      </c>
      <c r="AX95" s="202">
        <v>0</v>
      </c>
      <c r="AY95" s="202">
        <v>0</v>
      </c>
      <c r="AZ95" s="202">
        <v>0</v>
      </c>
      <c r="BA95" s="202">
        <v>0</v>
      </c>
      <c r="BB95" s="202">
        <v>0</v>
      </c>
      <c r="BC95" s="8">
        <f t="shared" si="51"/>
        <v>26.37</v>
      </c>
      <c r="BD95" s="202">
        <v>26.37</v>
      </c>
      <c r="BE95" s="202">
        <v>0</v>
      </c>
      <c r="BF95" s="202">
        <v>0</v>
      </c>
      <c r="BG95" s="202">
        <v>0</v>
      </c>
      <c r="BH95" s="202">
        <v>0</v>
      </c>
      <c r="BI95" s="202">
        <v>0</v>
      </c>
      <c r="BJ95" s="8">
        <f t="shared" si="52"/>
        <v>26.37</v>
      </c>
      <c r="BL95" s="8">
        <f t="shared" si="53"/>
        <v>25.38</v>
      </c>
      <c r="BM95" s="8">
        <f t="shared" si="54"/>
        <v>25.38</v>
      </c>
      <c r="BN95" s="8">
        <f t="shared" si="55"/>
        <v>26.37</v>
      </c>
      <c r="BO95" s="8">
        <f t="shared" si="56"/>
        <v>26.37</v>
      </c>
      <c r="BP95" s="139">
        <f t="shared" si="57"/>
        <v>-0.99000000000000199</v>
      </c>
      <c r="BQ95" s="139">
        <f t="shared" si="58"/>
        <v>-0.99000000000000199</v>
      </c>
    </row>
    <row r="96" spans="1:69">
      <c r="A96" s="8" t="s">
        <v>138</v>
      </c>
      <c r="B96" s="15">
        <f>'[3]08'!B98</f>
        <v>320</v>
      </c>
      <c r="C96" s="16">
        <f>'[3]08'!C98</f>
        <v>0</v>
      </c>
      <c r="D96" s="16">
        <f>'[3]08'!D98</f>
        <v>0</v>
      </c>
      <c r="E96" s="16">
        <f>'[3]08'!E98</f>
        <v>0</v>
      </c>
      <c r="F96" s="16">
        <f>'[3]08'!F98</f>
        <v>1010</v>
      </c>
      <c r="G96" s="16">
        <f>'[3]08'!G98</f>
        <v>0</v>
      </c>
      <c r="H96" s="17">
        <f t="shared" si="59"/>
        <v>1330</v>
      </c>
      <c r="I96" s="15">
        <f>'[3]08'!J98</f>
        <v>320</v>
      </c>
      <c r="J96" s="16">
        <f>'[3]08'!K98</f>
        <v>0</v>
      </c>
      <c r="K96" s="16">
        <f>'[3]08'!L98</f>
        <v>0</v>
      </c>
      <c r="L96" s="16">
        <f>'[3]08'!M98</f>
        <v>0</v>
      </c>
      <c r="M96" s="16">
        <f>'[3]08'!N98</f>
        <v>150.5</v>
      </c>
      <c r="N96" s="16">
        <f>'[3]08'!O98</f>
        <v>0</v>
      </c>
      <c r="O96" s="17">
        <f t="shared" si="60"/>
        <v>470.5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150.5</v>
      </c>
      <c r="V96" s="16">
        <f t="shared" si="32"/>
        <v>0</v>
      </c>
      <c r="W96" s="17">
        <f t="shared" si="61"/>
        <v>470.5</v>
      </c>
      <c r="X96" s="8">
        <f t="shared" si="36"/>
        <v>26.37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26.37</v>
      </c>
      <c r="AE96" s="8">
        <f t="shared" si="43"/>
        <v>26.37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26.37</v>
      </c>
      <c r="AL96" s="8">
        <f t="shared" si="35"/>
        <v>267.26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150.5</v>
      </c>
      <c r="AQ96" s="8">
        <f t="shared" si="34"/>
        <v>0</v>
      </c>
      <c r="AR96" s="8">
        <f t="shared" si="50"/>
        <v>417.76</v>
      </c>
      <c r="AT96" s="8">
        <v>25.38</v>
      </c>
      <c r="AU96" s="8">
        <v>25.38</v>
      </c>
      <c r="AW96" s="202">
        <v>26.37</v>
      </c>
      <c r="AX96" s="202">
        <v>0</v>
      </c>
      <c r="AY96" s="202">
        <v>0</v>
      </c>
      <c r="AZ96" s="202">
        <v>0</v>
      </c>
      <c r="BA96" s="202">
        <v>0</v>
      </c>
      <c r="BB96" s="202">
        <v>0</v>
      </c>
      <c r="BC96" s="8">
        <f t="shared" si="51"/>
        <v>26.37</v>
      </c>
      <c r="BD96" s="202">
        <v>26.37</v>
      </c>
      <c r="BE96" s="202">
        <v>0</v>
      </c>
      <c r="BF96" s="202">
        <v>0</v>
      </c>
      <c r="BG96" s="202">
        <v>0</v>
      </c>
      <c r="BH96" s="202">
        <v>0</v>
      </c>
      <c r="BI96" s="202">
        <v>0</v>
      </c>
      <c r="BJ96" s="8">
        <f t="shared" si="52"/>
        <v>26.37</v>
      </c>
      <c r="BL96" s="8">
        <f t="shared" si="53"/>
        <v>25.38</v>
      </c>
      <c r="BM96" s="8">
        <f t="shared" si="54"/>
        <v>25.38</v>
      </c>
      <c r="BN96" s="8">
        <f t="shared" si="55"/>
        <v>26.37</v>
      </c>
      <c r="BO96" s="8">
        <f t="shared" si="56"/>
        <v>26.37</v>
      </c>
      <c r="BP96" s="139">
        <f t="shared" si="57"/>
        <v>-0.99000000000000199</v>
      </c>
      <c r="BQ96" s="139">
        <f t="shared" si="58"/>
        <v>-0.99000000000000199</v>
      </c>
    </row>
    <row r="97" spans="1:69">
      <c r="A97" s="8" t="s">
        <v>139</v>
      </c>
      <c r="B97" s="15">
        <f>'[3]08'!B99</f>
        <v>320</v>
      </c>
      <c r="C97" s="16">
        <f>'[3]08'!C99</f>
        <v>0</v>
      </c>
      <c r="D97" s="16">
        <f>'[3]08'!D99</f>
        <v>0</v>
      </c>
      <c r="E97" s="16">
        <f>'[3]08'!E99</f>
        <v>0</v>
      </c>
      <c r="F97" s="16">
        <f>'[3]08'!F99</f>
        <v>1010</v>
      </c>
      <c r="G97" s="16">
        <f>'[3]08'!G99</f>
        <v>0</v>
      </c>
      <c r="H97" s="17">
        <f t="shared" si="59"/>
        <v>1330</v>
      </c>
      <c r="I97" s="15">
        <f>'[3]08'!J99</f>
        <v>320</v>
      </c>
      <c r="J97" s="16">
        <f>'[3]08'!K99</f>
        <v>0</v>
      </c>
      <c r="K97" s="16">
        <f>'[3]08'!L99</f>
        <v>0</v>
      </c>
      <c r="L97" s="16">
        <f>'[3]08'!M99</f>
        <v>0</v>
      </c>
      <c r="M97" s="16">
        <f>'[3]08'!N99</f>
        <v>150.5</v>
      </c>
      <c r="N97" s="16">
        <f>'[3]08'!O99</f>
        <v>0</v>
      </c>
      <c r="O97" s="17">
        <f t="shared" si="60"/>
        <v>470.5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150.5</v>
      </c>
      <c r="V97" s="16">
        <f t="shared" si="32"/>
        <v>0</v>
      </c>
      <c r="W97" s="17">
        <f t="shared" si="61"/>
        <v>470.5</v>
      </c>
      <c r="X97" s="8">
        <f t="shared" si="36"/>
        <v>26.37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26.37</v>
      </c>
      <c r="AE97" s="8">
        <f t="shared" si="43"/>
        <v>26.37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26.37</v>
      </c>
      <c r="AL97" s="8">
        <f t="shared" si="35"/>
        <v>267.26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150.5</v>
      </c>
      <c r="AQ97" s="8">
        <f t="shared" si="34"/>
        <v>0</v>
      </c>
      <c r="AR97" s="8">
        <f t="shared" si="50"/>
        <v>417.76</v>
      </c>
      <c r="AT97" s="8">
        <v>25.38</v>
      </c>
      <c r="AU97" s="8">
        <v>25.38</v>
      </c>
      <c r="AW97" s="202">
        <v>26.37</v>
      </c>
      <c r="AX97" s="202">
        <v>0</v>
      </c>
      <c r="AY97" s="202">
        <v>0</v>
      </c>
      <c r="AZ97" s="202">
        <v>0</v>
      </c>
      <c r="BA97" s="202">
        <v>0</v>
      </c>
      <c r="BB97" s="202">
        <v>0</v>
      </c>
      <c r="BC97" s="8">
        <f t="shared" si="51"/>
        <v>26.37</v>
      </c>
      <c r="BD97" s="202">
        <v>26.37</v>
      </c>
      <c r="BE97" s="202">
        <v>0</v>
      </c>
      <c r="BF97" s="202">
        <v>0</v>
      </c>
      <c r="BG97" s="202">
        <v>0</v>
      </c>
      <c r="BH97" s="202">
        <v>0</v>
      </c>
      <c r="BI97" s="202">
        <v>0</v>
      </c>
      <c r="BJ97" s="8">
        <f t="shared" si="52"/>
        <v>26.37</v>
      </c>
      <c r="BL97" s="8">
        <f t="shared" si="53"/>
        <v>25.38</v>
      </c>
      <c r="BM97" s="8">
        <f t="shared" si="54"/>
        <v>25.38</v>
      </c>
      <c r="BN97" s="8">
        <f t="shared" si="55"/>
        <v>26.37</v>
      </c>
      <c r="BO97" s="8">
        <f t="shared" si="56"/>
        <v>26.37</v>
      </c>
      <c r="BP97" s="139">
        <f t="shared" si="57"/>
        <v>-0.99000000000000199</v>
      </c>
      <c r="BQ97" s="139">
        <f t="shared" si="58"/>
        <v>-0.99000000000000199</v>
      </c>
    </row>
    <row r="98" spans="1:69">
      <c r="A98" s="8" t="s">
        <v>140</v>
      </c>
      <c r="B98" s="15">
        <f>'[3]08'!B100</f>
        <v>320</v>
      </c>
      <c r="C98" s="16">
        <f>'[3]08'!C100</f>
        <v>0</v>
      </c>
      <c r="D98" s="16">
        <f>'[3]08'!D100</f>
        <v>0</v>
      </c>
      <c r="E98" s="16">
        <f>'[3]08'!E100</f>
        <v>0</v>
      </c>
      <c r="F98" s="16">
        <f>'[3]08'!F100</f>
        <v>1010</v>
      </c>
      <c r="G98" s="16">
        <f>'[3]08'!G100</f>
        <v>0</v>
      </c>
      <c r="H98" s="17">
        <f t="shared" si="59"/>
        <v>1330</v>
      </c>
      <c r="I98" s="15">
        <f>'[3]08'!J100</f>
        <v>320</v>
      </c>
      <c r="J98" s="16">
        <f>'[3]08'!K100</f>
        <v>0</v>
      </c>
      <c r="K98" s="16">
        <f>'[3]08'!L100</f>
        <v>0</v>
      </c>
      <c r="L98" s="16">
        <f>'[3]08'!M100</f>
        <v>0</v>
      </c>
      <c r="M98" s="16">
        <f>'[3]08'!N100</f>
        <v>150.5</v>
      </c>
      <c r="N98" s="16">
        <f>'[3]08'!O100</f>
        <v>0</v>
      </c>
      <c r="O98" s="17">
        <f t="shared" si="60"/>
        <v>470.5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150.5</v>
      </c>
      <c r="V98" s="16">
        <f t="shared" si="32"/>
        <v>0</v>
      </c>
      <c r="W98" s="17">
        <f t="shared" si="61"/>
        <v>470.5</v>
      </c>
      <c r="X98" s="8">
        <f t="shared" si="36"/>
        <v>26.37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26.37</v>
      </c>
      <c r="AE98" s="8">
        <f t="shared" si="43"/>
        <v>26.37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26.37</v>
      </c>
      <c r="AL98" s="8">
        <f t="shared" si="35"/>
        <v>267.26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150.5</v>
      </c>
      <c r="AQ98" s="8">
        <f t="shared" si="34"/>
        <v>0</v>
      </c>
      <c r="AR98" s="8">
        <f t="shared" si="50"/>
        <v>417.76</v>
      </c>
      <c r="AT98" s="8">
        <v>25.38</v>
      </c>
      <c r="AU98" s="8">
        <v>25.38</v>
      </c>
      <c r="AW98" s="202">
        <v>26.37</v>
      </c>
      <c r="AX98" s="202">
        <v>0</v>
      </c>
      <c r="AY98" s="202">
        <v>0</v>
      </c>
      <c r="AZ98" s="202">
        <v>0</v>
      </c>
      <c r="BA98" s="202">
        <v>0</v>
      </c>
      <c r="BB98" s="202">
        <v>0</v>
      </c>
      <c r="BC98" s="8">
        <f t="shared" si="51"/>
        <v>26.37</v>
      </c>
      <c r="BD98" s="202">
        <v>26.37</v>
      </c>
      <c r="BE98" s="202">
        <v>0</v>
      </c>
      <c r="BF98" s="202">
        <v>0</v>
      </c>
      <c r="BG98" s="202">
        <v>0</v>
      </c>
      <c r="BH98" s="202">
        <v>0</v>
      </c>
      <c r="BI98" s="202">
        <v>0</v>
      </c>
      <c r="BJ98" s="8">
        <f t="shared" si="52"/>
        <v>26.37</v>
      </c>
      <c r="BL98" s="8">
        <f t="shared" si="53"/>
        <v>25.38</v>
      </c>
      <c r="BM98" s="8">
        <f t="shared" si="54"/>
        <v>25.38</v>
      </c>
      <c r="BN98" s="8">
        <f t="shared" si="55"/>
        <v>26.37</v>
      </c>
      <c r="BO98" s="8">
        <f t="shared" si="56"/>
        <v>26.37</v>
      </c>
      <c r="BP98" s="139">
        <f t="shared" si="57"/>
        <v>-0.99000000000000199</v>
      </c>
      <c r="BQ98" s="139">
        <f t="shared" si="58"/>
        <v>-0.99000000000000199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18.875</v>
      </c>
      <c r="G99" s="15">
        <f t="shared" si="62"/>
        <v>0</v>
      </c>
      <c r="H99" s="15">
        <f t="shared" si="62"/>
        <v>26.555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4.5947500000000003</v>
      </c>
      <c r="N99" s="15">
        <f t="shared" si="62"/>
        <v>0</v>
      </c>
      <c r="O99" s="15">
        <f t="shared" si="62"/>
        <v>12.274749999999999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4.5947500000000003</v>
      </c>
      <c r="V99" s="15">
        <f t="shared" si="62"/>
        <v>0</v>
      </c>
      <c r="W99" s="15">
        <f t="shared" si="62"/>
        <v>12.274749999999999</v>
      </c>
      <c r="X99" s="15">
        <f t="shared" si="62"/>
        <v>0.66606749999999948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2.8000000000000003E-4</v>
      </c>
      <c r="AC99" s="15">
        <f t="shared" si="62"/>
        <v>0</v>
      </c>
      <c r="AD99" s="15">
        <f t="shared" si="62"/>
        <v>0.66634749999999943</v>
      </c>
      <c r="AE99" s="15">
        <f t="shared" si="62"/>
        <v>0.66268749999999932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2.8000000000000003E-4</v>
      </c>
      <c r="AJ99" s="15">
        <f t="shared" si="62"/>
        <v>0</v>
      </c>
      <c r="AK99" s="15">
        <f t="shared" si="62"/>
        <v>0.66296749999999938</v>
      </c>
      <c r="AL99" s="15">
        <f t="shared" si="62"/>
        <v>6.3512449999999969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4.5941899999999993</v>
      </c>
      <c r="AQ99" s="15">
        <f t="shared" si="62"/>
        <v>0</v>
      </c>
      <c r="AR99" s="15">
        <f t="shared" si="62"/>
        <v>10.945434999999996</v>
      </c>
      <c r="AS99" s="15">
        <f t="shared" si="62"/>
        <v>0</v>
      </c>
      <c r="AT99" s="15">
        <f t="shared" si="62"/>
        <v>0.61617250000000068</v>
      </c>
      <c r="AU99" s="15">
        <f t="shared" si="62"/>
        <v>0.60344750000000069</v>
      </c>
      <c r="AV99" s="15">
        <f t="shared" si="62"/>
        <v>0</v>
      </c>
      <c r="AW99" s="15">
        <f t="shared" si="62"/>
        <v>0.66606749999999948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2.8000000000000003E-4</v>
      </c>
      <c r="BB99" s="15">
        <f t="shared" si="62"/>
        <v>0</v>
      </c>
      <c r="BC99" s="15">
        <f t="shared" si="62"/>
        <v>0.66634749999999943</v>
      </c>
      <c r="BD99" s="15">
        <f t="shared" si="62"/>
        <v>0.66268749999999932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2.8000000000000003E-4</v>
      </c>
      <c r="BI99" s="15">
        <f t="shared" si="62"/>
        <v>0</v>
      </c>
      <c r="BJ99" s="15">
        <f t="shared" ref="BJ99:BQ99" si="63">SUM(BJ3:BJ98)/4000</f>
        <v>0.66296749999999938</v>
      </c>
      <c r="BK99" s="15"/>
      <c r="BL99" s="15">
        <f t="shared" si="63"/>
        <v>0.61617250000000068</v>
      </c>
      <c r="BM99" s="15">
        <f t="shared" si="63"/>
        <v>0.60344750000000069</v>
      </c>
      <c r="BN99" s="15">
        <f t="shared" si="63"/>
        <v>0.66634749999999943</v>
      </c>
      <c r="BO99" s="15">
        <f t="shared" si="63"/>
        <v>0.66296749999999938</v>
      </c>
      <c r="BP99" s="15">
        <f t="shared" si="63"/>
        <v>-5.0174999999999921E-2</v>
      </c>
      <c r="BQ99" s="15">
        <f t="shared" si="63"/>
        <v>-5.951999999999992E-2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45330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45330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65</v>
      </c>
      <c r="C3">
        <f>PPCL!E3</f>
        <v>0</v>
      </c>
      <c r="D3">
        <f>PPCL!O3</f>
        <v>0</v>
      </c>
      <c r="E3">
        <f>PPCL!P3</f>
        <v>0</v>
      </c>
      <c r="F3">
        <f>B3+C3</f>
        <v>65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65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65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65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65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65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65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65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65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65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65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65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65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65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65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65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65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65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65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65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65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65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65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65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65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65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65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65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65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65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65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65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65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65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65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65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65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65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65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65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65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65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65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65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65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65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65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65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65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65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65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65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65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65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65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65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65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65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65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65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65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65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65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65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65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65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65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65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65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65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65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65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65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65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65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65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65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65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65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65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65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65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65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65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65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65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65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65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65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65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65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65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65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65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65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65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1.56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1.56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36.6</v>
      </c>
      <c r="E3">
        <f>GT!N3</f>
        <v>0</v>
      </c>
      <c r="F3">
        <f>B3+C3</f>
        <v>90</v>
      </c>
      <c r="G3">
        <f>D3+E3-X3</f>
        <v>36.6</v>
      </c>
      <c r="H3" s="112"/>
      <c r="I3">
        <f>BRPL_EOD!AA3+BRPL_EOD!AB3</f>
        <v>15.26</v>
      </c>
      <c r="J3">
        <f>BYPL_EOD!AA3+BYPL_EOD!AB3</f>
        <v>8.35</v>
      </c>
      <c r="K3">
        <f>MES_EOD!AA3+MES_EOD!AB3</f>
        <v>0</v>
      </c>
      <c r="L3">
        <f>NDMC_EOD!AA3+NDMC_EOD!AB3</f>
        <v>1.98</v>
      </c>
      <c r="M3">
        <f>TPDDL_EOD!AA3+TPDDL_EOD!AB3</f>
        <v>11</v>
      </c>
      <c r="N3">
        <f t="shared" ref="N3:N66" si="0">SUM(I3:M3)</f>
        <v>36.590000000000003</v>
      </c>
      <c r="O3" s="112">
        <f t="shared" ref="O3:O66" si="1">G3-N3</f>
        <v>9.9999999999980105E-3</v>
      </c>
      <c r="P3">
        <v>15.264170538398469</v>
      </c>
      <c r="Q3">
        <v>8.352282044274391</v>
      </c>
      <c r="R3">
        <v>0</v>
      </c>
      <c r="S3">
        <v>1.9805411314566821</v>
      </c>
      <c r="T3">
        <v>11.003006285870455</v>
      </c>
      <c r="U3" s="114">
        <f t="shared" ref="U3:U66" si="2">SUM(P3:T3)</f>
        <v>36.599999999999994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36.6</v>
      </c>
      <c r="E4">
        <f>GT!N4</f>
        <v>0</v>
      </c>
      <c r="F4">
        <f t="shared" ref="F4:F67" si="4">B4+C4</f>
        <v>90</v>
      </c>
      <c r="G4">
        <f t="shared" ref="G4:G67" si="5">D4+E4-X4</f>
        <v>36.6</v>
      </c>
      <c r="H4" s="112"/>
      <c r="I4">
        <f>BRPL_EOD!AA4+BRPL_EOD!AB4</f>
        <v>15.26</v>
      </c>
      <c r="J4">
        <f>BYPL_EOD!AA4+BYPL_EOD!AB4</f>
        <v>8.35</v>
      </c>
      <c r="K4">
        <f>MES_EOD!AA4+MES_EOD!AB4</f>
        <v>0</v>
      </c>
      <c r="L4">
        <f>NDMC_EOD!AA4+NDMC_EOD!AB4</f>
        <v>1.98</v>
      </c>
      <c r="M4">
        <f>TPDDL_EOD!AA4+TPDDL_EOD!AB4</f>
        <v>11</v>
      </c>
      <c r="N4">
        <f t="shared" si="0"/>
        <v>36.590000000000003</v>
      </c>
      <c r="O4" s="112">
        <f t="shared" si="1"/>
        <v>9.9999999999980105E-3</v>
      </c>
      <c r="P4">
        <v>15.264170538398469</v>
      </c>
      <c r="Q4">
        <v>8.352282044274391</v>
      </c>
      <c r="R4">
        <v>0</v>
      </c>
      <c r="S4">
        <v>1.9805411314566821</v>
      </c>
      <c r="T4">
        <v>11.003006285870455</v>
      </c>
      <c r="U4" s="114">
        <f t="shared" si="2"/>
        <v>36.599999999999994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36.6</v>
      </c>
      <c r="E5">
        <f>GT!N5</f>
        <v>0</v>
      </c>
      <c r="F5">
        <f t="shared" si="4"/>
        <v>90</v>
      </c>
      <c r="G5">
        <f t="shared" si="5"/>
        <v>36.6</v>
      </c>
      <c r="H5" s="112"/>
      <c r="I5">
        <f>BRPL_EOD!AA5+BRPL_EOD!AB5</f>
        <v>15.26</v>
      </c>
      <c r="J5">
        <f>BYPL_EOD!AA5+BYPL_EOD!AB5</f>
        <v>8.35</v>
      </c>
      <c r="K5">
        <f>MES_EOD!AA5+MES_EOD!AB5</f>
        <v>0</v>
      </c>
      <c r="L5">
        <f>NDMC_EOD!AA5+NDMC_EOD!AB5</f>
        <v>1.98</v>
      </c>
      <c r="M5">
        <f>TPDDL_EOD!AA5+TPDDL_EOD!AB5</f>
        <v>11</v>
      </c>
      <c r="N5">
        <f t="shared" si="0"/>
        <v>36.590000000000003</v>
      </c>
      <c r="O5" s="112">
        <f t="shared" si="1"/>
        <v>9.9999999999980105E-3</v>
      </c>
      <c r="P5">
        <v>15.264170538398469</v>
      </c>
      <c r="Q5">
        <v>8.352282044274391</v>
      </c>
      <c r="R5">
        <v>0</v>
      </c>
      <c r="S5">
        <v>1.9805411314566821</v>
      </c>
      <c r="T5">
        <v>11.003006285870455</v>
      </c>
      <c r="U5" s="114">
        <f t="shared" si="2"/>
        <v>36.599999999999994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36.6</v>
      </c>
      <c r="E6">
        <f>GT!N6</f>
        <v>0</v>
      </c>
      <c r="F6">
        <f t="shared" si="4"/>
        <v>90</v>
      </c>
      <c r="G6">
        <f t="shared" si="5"/>
        <v>36.6</v>
      </c>
      <c r="H6" s="112"/>
      <c r="I6">
        <f>BRPL_EOD!AA6+BRPL_EOD!AB6</f>
        <v>15.26</v>
      </c>
      <c r="J6">
        <f>BYPL_EOD!AA6+BYPL_EOD!AB6</f>
        <v>8.35</v>
      </c>
      <c r="K6">
        <f>MES_EOD!AA6+MES_EOD!AB6</f>
        <v>0</v>
      </c>
      <c r="L6">
        <f>NDMC_EOD!AA6+NDMC_EOD!AB6</f>
        <v>1.98</v>
      </c>
      <c r="M6">
        <f>TPDDL_EOD!AA6+TPDDL_EOD!AB6</f>
        <v>11</v>
      </c>
      <c r="N6">
        <f t="shared" si="0"/>
        <v>36.590000000000003</v>
      </c>
      <c r="O6" s="112">
        <f t="shared" si="1"/>
        <v>9.9999999999980105E-3</v>
      </c>
      <c r="P6">
        <v>15.264170538398469</v>
      </c>
      <c r="Q6">
        <v>8.352282044274391</v>
      </c>
      <c r="R6">
        <v>0</v>
      </c>
      <c r="S6">
        <v>1.9805411314566821</v>
      </c>
      <c r="T6">
        <v>11.003006285870455</v>
      </c>
      <c r="U6" s="114">
        <f t="shared" si="2"/>
        <v>36.599999999999994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36.6</v>
      </c>
      <c r="E7">
        <f>GT!N7</f>
        <v>0</v>
      </c>
      <c r="F7">
        <f t="shared" si="4"/>
        <v>90</v>
      </c>
      <c r="G7">
        <f t="shared" si="5"/>
        <v>36.6</v>
      </c>
      <c r="H7" s="112"/>
      <c r="I7">
        <f>BRPL_EOD!AA7+BRPL_EOD!AB7</f>
        <v>15.26</v>
      </c>
      <c r="J7">
        <f>BYPL_EOD!AA7+BYPL_EOD!AB7</f>
        <v>8.35</v>
      </c>
      <c r="K7">
        <f>MES_EOD!AA7+MES_EOD!AB7</f>
        <v>0</v>
      </c>
      <c r="L7">
        <f>NDMC_EOD!AA7+NDMC_EOD!AB7</f>
        <v>1.98</v>
      </c>
      <c r="M7">
        <f>TPDDL_EOD!AA7+TPDDL_EOD!AB7</f>
        <v>11</v>
      </c>
      <c r="N7">
        <f t="shared" si="0"/>
        <v>36.590000000000003</v>
      </c>
      <c r="O7" s="112">
        <f t="shared" si="1"/>
        <v>9.9999999999980105E-3</v>
      </c>
      <c r="P7">
        <v>15.264170538398469</v>
      </c>
      <c r="Q7">
        <v>8.352282044274391</v>
      </c>
      <c r="R7">
        <v>0</v>
      </c>
      <c r="S7">
        <v>1.9805411314566821</v>
      </c>
      <c r="T7">
        <v>11.003006285870455</v>
      </c>
      <c r="U7" s="114">
        <f t="shared" si="2"/>
        <v>36.599999999999994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37.6</v>
      </c>
      <c r="E8">
        <f>GT!N8</f>
        <v>0</v>
      </c>
      <c r="F8">
        <f t="shared" si="4"/>
        <v>90</v>
      </c>
      <c r="G8">
        <f t="shared" si="5"/>
        <v>37.6</v>
      </c>
      <c r="H8" s="112"/>
      <c r="I8">
        <f>BRPL_EOD!AA8+BRPL_EOD!AB8</f>
        <v>15.74</v>
      </c>
      <c r="J8">
        <f>BYPL_EOD!AA8+BYPL_EOD!AB8</f>
        <v>8.6199999999999992</v>
      </c>
      <c r="K8">
        <f>MES_EOD!AA8+MES_EOD!AB8</f>
        <v>0</v>
      </c>
      <c r="L8">
        <f>NDMC_EOD!AA8+NDMC_EOD!AB8</f>
        <v>1.98</v>
      </c>
      <c r="M8">
        <f>TPDDL_EOD!AA8+TPDDL_EOD!AB8</f>
        <v>11.24</v>
      </c>
      <c r="N8">
        <f t="shared" si="0"/>
        <v>37.58</v>
      </c>
      <c r="O8" s="112">
        <f t="shared" si="1"/>
        <v>2.0000000000003126E-2</v>
      </c>
      <c r="P8">
        <v>15.748376796168175</v>
      </c>
      <c r="Q8">
        <v>8.624587546567323</v>
      </c>
      <c r="R8">
        <v>0</v>
      </c>
      <c r="S8">
        <v>1.9810537519957425</v>
      </c>
      <c r="T8">
        <v>11.245981905268762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37.6</v>
      </c>
      <c r="E9">
        <f>GT!N9</f>
        <v>0</v>
      </c>
      <c r="F9">
        <f t="shared" si="4"/>
        <v>90</v>
      </c>
      <c r="G9">
        <f t="shared" si="5"/>
        <v>37.6</v>
      </c>
      <c r="H9" s="112"/>
      <c r="I9">
        <f>BRPL_EOD!AA9+BRPL_EOD!AB9</f>
        <v>15.74</v>
      </c>
      <c r="J9">
        <f>BYPL_EOD!AA9+BYPL_EOD!AB9</f>
        <v>8.6199999999999992</v>
      </c>
      <c r="K9">
        <f>MES_EOD!AA9+MES_EOD!AB9</f>
        <v>0</v>
      </c>
      <c r="L9">
        <f>NDMC_EOD!AA9+NDMC_EOD!AB9</f>
        <v>1.98</v>
      </c>
      <c r="M9">
        <f>TPDDL_EOD!AA9+TPDDL_EOD!AB9</f>
        <v>11.24</v>
      </c>
      <c r="N9">
        <f t="shared" si="0"/>
        <v>37.58</v>
      </c>
      <c r="O9" s="112">
        <f t="shared" si="1"/>
        <v>2.0000000000003126E-2</v>
      </c>
      <c r="P9">
        <v>15.748376796168175</v>
      </c>
      <c r="Q9">
        <v>8.624587546567323</v>
      </c>
      <c r="R9">
        <v>0</v>
      </c>
      <c r="S9">
        <v>1.9810537519957425</v>
      </c>
      <c r="T9">
        <v>11.245981905268762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37.6</v>
      </c>
      <c r="E10">
        <f>GT!N10</f>
        <v>0</v>
      </c>
      <c r="F10">
        <f t="shared" si="4"/>
        <v>90</v>
      </c>
      <c r="G10">
        <f t="shared" si="5"/>
        <v>37.6</v>
      </c>
      <c r="H10" s="112"/>
      <c r="I10">
        <f>BRPL_EOD!AA10+BRPL_EOD!AB10</f>
        <v>15.74</v>
      </c>
      <c r="J10">
        <f>BYPL_EOD!AA10+BYPL_EOD!AB10</f>
        <v>8.6199999999999992</v>
      </c>
      <c r="K10">
        <f>MES_EOD!AA10+MES_EOD!AB10</f>
        <v>0</v>
      </c>
      <c r="L10">
        <f>NDMC_EOD!AA10+NDMC_EOD!AB10</f>
        <v>1.98</v>
      </c>
      <c r="M10">
        <f>TPDDL_EOD!AA10+TPDDL_EOD!AB10</f>
        <v>11.24</v>
      </c>
      <c r="N10">
        <f t="shared" si="0"/>
        <v>37.58</v>
      </c>
      <c r="O10" s="112">
        <f t="shared" si="1"/>
        <v>2.0000000000003126E-2</v>
      </c>
      <c r="P10">
        <v>15.748376796168175</v>
      </c>
      <c r="Q10">
        <v>8.624587546567323</v>
      </c>
      <c r="R10">
        <v>0</v>
      </c>
      <c r="S10">
        <v>1.9810537519957425</v>
      </c>
      <c r="T10">
        <v>11.245981905268762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37.6</v>
      </c>
      <c r="E11">
        <f>GT!N11</f>
        <v>0</v>
      </c>
      <c r="F11">
        <f t="shared" si="4"/>
        <v>90</v>
      </c>
      <c r="G11">
        <f t="shared" si="5"/>
        <v>37.6</v>
      </c>
      <c r="H11" s="112"/>
      <c r="I11">
        <f>BRPL_EOD!AA11+BRPL_EOD!AB11</f>
        <v>15.74</v>
      </c>
      <c r="J11">
        <f>BYPL_EOD!AA11+BYPL_EOD!AB11</f>
        <v>8.6199999999999992</v>
      </c>
      <c r="K11">
        <f>MES_EOD!AA11+MES_EOD!AB11</f>
        <v>0</v>
      </c>
      <c r="L11">
        <f>NDMC_EOD!AA11+NDMC_EOD!AB11</f>
        <v>1.98</v>
      </c>
      <c r="M11">
        <f>TPDDL_EOD!AA11+TPDDL_EOD!AB11</f>
        <v>11.24</v>
      </c>
      <c r="N11">
        <f t="shared" si="0"/>
        <v>37.58</v>
      </c>
      <c r="O11" s="112">
        <f t="shared" si="1"/>
        <v>2.0000000000003126E-2</v>
      </c>
      <c r="P11">
        <v>15.748376796168175</v>
      </c>
      <c r="Q11">
        <v>8.624587546567323</v>
      </c>
      <c r="R11">
        <v>0</v>
      </c>
      <c r="S11">
        <v>1.9810537519957425</v>
      </c>
      <c r="T11">
        <v>11.245981905268762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37.6</v>
      </c>
      <c r="E12">
        <f>GT!N12</f>
        <v>0</v>
      </c>
      <c r="F12">
        <f t="shared" si="4"/>
        <v>90</v>
      </c>
      <c r="G12">
        <f t="shared" si="5"/>
        <v>37.6</v>
      </c>
      <c r="H12" s="112"/>
      <c r="I12">
        <f>BRPL_EOD!AA12+BRPL_EOD!AB12</f>
        <v>15.74</v>
      </c>
      <c r="J12">
        <f>BYPL_EOD!AA12+BYPL_EOD!AB12</f>
        <v>8.6199999999999992</v>
      </c>
      <c r="K12">
        <f>MES_EOD!AA12+MES_EOD!AB12</f>
        <v>0</v>
      </c>
      <c r="L12">
        <f>NDMC_EOD!AA12+NDMC_EOD!AB12</f>
        <v>1.98</v>
      </c>
      <c r="M12">
        <f>TPDDL_EOD!AA12+TPDDL_EOD!AB12</f>
        <v>11.24</v>
      </c>
      <c r="N12">
        <f t="shared" si="0"/>
        <v>37.58</v>
      </c>
      <c r="O12" s="112">
        <f t="shared" si="1"/>
        <v>2.0000000000003126E-2</v>
      </c>
      <c r="P12">
        <v>15.748376796168175</v>
      </c>
      <c r="Q12">
        <v>8.624587546567323</v>
      </c>
      <c r="R12">
        <v>0</v>
      </c>
      <c r="S12">
        <v>1.9810537519957425</v>
      </c>
      <c r="T12">
        <v>11.245981905268762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37.6</v>
      </c>
      <c r="E13">
        <f>GT!N13</f>
        <v>0</v>
      </c>
      <c r="F13">
        <f t="shared" si="4"/>
        <v>90</v>
      </c>
      <c r="G13">
        <f t="shared" si="5"/>
        <v>37.6</v>
      </c>
      <c r="H13" s="112"/>
      <c r="I13">
        <f>BRPL_EOD!AA13+BRPL_EOD!AB13</f>
        <v>15.74</v>
      </c>
      <c r="J13">
        <f>BYPL_EOD!AA13+BYPL_EOD!AB13</f>
        <v>8.6199999999999992</v>
      </c>
      <c r="K13">
        <f>MES_EOD!AA13+MES_EOD!AB13</f>
        <v>0</v>
      </c>
      <c r="L13">
        <f>NDMC_EOD!AA13+NDMC_EOD!AB13</f>
        <v>1.98</v>
      </c>
      <c r="M13">
        <f>TPDDL_EOD!AA13+TPDDL_EOD!AB13</f>
        <v>11.24</v>
      </c>
      <c r="N13">
        <f t="shared" si="0"/>
        <v>37.58</v>
      </c>
      <c r="O13" s="112">
        <f t="shared" si="1"/>
        <v>2.0000000000003126E-2</v>
      </c>
      <c r="P13">
        <v>15.748376796168175</v>
      </c>
      <c r="Q13">
        <v>8.624587546567323</v>
      </c>
      <c r="R13">
        <v>0</v>
      </c>
      <c r="S13">
        <v>1.9810537519957425</v>
      </c>
      <c r="T13">
        <v>11.245981905268762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37.6</v>
      </c>
      <c r="E14">
        <f>GT!N14</f>
        <v>0</v>
      </c>
      <c r="F14">
        <f t="shared" si="4"/>
        <v>90</v>
      </c>
      <c r="G14">
        <f t="shared" si="5"/>
        <v>37.6</v>
      </c>
      <c r="H14" s="112"/>
      <c r="I14">
        <f>BRPL_EOD!AA14+BRPL_EOD!AB14</f>
        <v>15.74</v>
      </c>
      <c r="J14">
        <f>BYPL_EOD!AA14+BYPL_EOD!AB14</f>
        <v>8.6199999999999992</v>
      </c>
      <c r="K14">
        <f>MES_EOD!AA14+MES_EOD!AB14</f>
        <v>0</v>
      </c>
      <c r="L14">
        <f>NDMC_EOD!AA14+NDMC_EOD!AB14</f>
        <v>1.98</v>
      </c>
      <c r="M14">
        <f>TPDDL_EOD!AA14+TPDDL_EOD!AB14</f>
        <v>11.24</v>
      </c>
      <c r="N14">
        <f t="shared" si="0"/>
        <v>37.58</v>
      </c>
      <c r="O14" s="112">
        <f t="shared" si="1"/>
        <v>2.0000000000003126E-2</v>
      </c>
      <c r="P14">
        <v>15.748376796168175</v>
      </c>
      <c r="Q14">
        <v>8.624587546567323</v>
      </c>
      <c r="R14">
        <v>0</v>
      </c>
      <c r="S14">
        <v>1.9810537519957425</v>
      </c>
      <c r="T14">
        <v>11.245981905268762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37.6</v>
      </c>
      <c r="E15">
        <f>GT!N15</f>
        <v>0</v>
      </c>
      <c r="F15">
        <f t="shared" si="4"/>
        <v>90</v>
      </c>
      <c r="G15">
        <f t="shared" si="5"/>
        <v>37.6</v>
      </c>
      <c r="H15" s="112"/>
      <c r="I15">
        <f>BRPL_EOD!AA15+BRPL_EOD!AB15</f>
        <v>15.74</v>
      </c>
      <c r="J15">
        <f>BYPL_EOD!AA15+BYPL_EOD!AB15</f>
        <v>8.6199999999999992</v>
      </c>
      <c r="K15">
        <f>MES_EOD!AA15+MES_EOD!AB15</f>
        <v>0</v>
      </c>
      <c r="L15">
        <f>NDMC_EOD!AA15+NDMC_EOD!AB15</f>
        <v>1.98</v>
      </c>
      <c r="M15">
        <f>TPDDL_EOD!AA15+TPDDL_EOD!AB15</f>
        <v>11.24</v>
      </c>
      <c r="N15">
        <f t="shared" si="0"/>
        <v>37.58</v>
      </c>
      <c r="O15" s="112">
        <f t="shared" si="1"/>
        <v>2.0000000000003126E-2</v>
      </c>
      <c r="P15">
        <v>15.748376796168175</v>
      </c>
      <c r="Q15">
        <v>8.624587546567323</v>
      </c>
      <c r="R15">
        <v>0</v>
      </c>
      <c r="S15">
        <v>1.9810537519957425</v>
      </c>
      <c r="T15">
        <v>11.245981905268762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37.6</v>
      </c>
      <c r="E16">
        <f>GT!N16</f>
        <v>0</v>
      </c>
      <c r="F16">
        <f t="shared" si="4"/>
        <v>90</v>
      </c>
      <c r="G16">
        <f t="shared" si="5"/>
        <v>37.6</v>
      </c>
      <c r="H16" s="112"/>
      <c r="I16">
        <f>BRPL_EOD!AA16+BRPL_EOD!AB16</f>
        <v>15.74</v>
      </c>
      <c r="J16">
        <f>BYPL_EOD!AA16+BYPL_EOD!AB16</f>
        <v>8.6199999999999992</v>
      </c>
      <c r="K16">
        <f>MES_EOD!AA16+MES_EOD!AB16</f>
        <v>0</v>
      </c>
      <c r="L16">
        <f>NDMC_EOD!AA16+NDMC_EOD!AB16</f>
        <v>1.98</v>
      </c>
      <c r="M16">
        <f>TPDDL_EOD!AA16+TPDDL_EOD!AB16</f>
        <v>11.24</v>
      </c>
      <c r="N16">
        <f t="shared" si="0"/>
        <v>37.58</v>
      </c>
      <c r="O16" s="112">
        <f t="shared" si="1"/>
        <v>2.0000000000003126E-2</v>
      </c>
      <c r="P16">
        <v>15.748376796168175</v>
      </c>
      <c r="Q16">
        <v>8.624587546567323</v>
      </c>
      <c r="R16">
        <v>0</v>
      </c>
      <c r="S16">
        <v>1.9810537519957425</v>
      </c>
      <c r="T16">
        <v>11.245981905268762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37.6</v>
      </c>
      <c r="E17">
        <f>GT!N17</f>
        <v>0</v>
      </c>
      <c r="F17">
        <f t="shared" si="4"/>
        <v>90</v>
      </c>
      <c r="G17">
        <f t="shared" si="5"/>
        <v>37.6</v>
      </c>
      <c r="H17" s="112"/>
      <c r="I17">
        <f>BRPL_EOD!AA17+BRPL_EOD!AB17</f>
        <v>15.74</v>
      </c>
      <c r="J17">
        <f>BYPL_EOD!AA17+BYPL_EOD!AB17</f>
        <v>8.6199999999999992</v>
      </c>
      <c r="K17">
        <f>MES_EOD!AA17+MES_EOD!AB17</f>
        <v>0</v>
      </c>
      <c r="L17">
        <f>NDMC_EOD!AA17+NDMC_EOD!AB17</f>
        <v>1.98</v>
      </c>
      <c r="M17">
        <f>TPDDL_EOD!AA17+TPDDL_EOD!AB17</f>
        <v>11.24</v>
      </c>
      <c r="N17">
        <f t="shared" si="0"/>
        <v>37.58</v>
      </c>
      <c r="O17" s="112">
        <f t="shared" si="1"/>
        <v>2.0000000000003126E-2</v>
      </c>
      <c r="P17">
        <v>15.748376796168175</v>
      </c>
      <c r="Q17">
        <v>8.624587546567323</v>
      </c>
      <c r="R17">
        <v>0</v>
      </c>
      <c r="S17">
        <v>1.9810537519957425</v>
      </c>
      <c r="T17">
        <v>11.245981905268762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37.6</v>
      </c>
      <c r="E18">
        <f>GT!N18</f>
        <v>0</v>
      </c>
      <c r="F18">
        <f t="shared" si="4"/>
        <v>90</v>
      </c>
      <c r="G18">
        <f t="shared" si="5"/>
        <v>37.6</v>
      </c>
      <c r="H18" s="112"/>
      <c r="I18">
        <f>BRPL_EOD!AA18+BRPL_EOD!AB18</f>
        <v>15.74</v>
      </c>
      <c r="J18">
        <f>BYPL_EOD!AA18+BYPL_EOD!AB18</f>
        <v>8.6199999999999992</v>
      </c>
      <c r="K18">
        <f>MES_EOD!AA18+MES_EOD!AB18</f>
        <v>0</v>
      </c>
      <c r="L18">
        <f>NDMC_EOD!AA18+NDMC_EOD!AB18</f>
        <v>1.98</v>
      </c>
      <c r="M18">
        <f>TPDDL_EOD!AA18+TPDDL_EOD!AB18</f>
        <v>11.24</v>
      </c>
      <c r="N18">
        <f t="shared" si="0"/>
        <v>37.58</v>
      </c>
      <c r="O18" s="112">
        <f t="shared" si="1"/>
        <v>2.0000000000003126E-2</v>
      </c>
      <c r="P18">
        <v>15.748376796168175</v>
      </c>
      <c r="Q18">
        <v>8.624587546567323</v>
      </c>
      <c r="R18">
        <v>0</v>
      </c>
      <c r="S18">
        <v>1.9810537519957425</v>
      </c>
      <c r="T18">
        <v>11.245981905268762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37.6</v>
      </c>
      <c r="E19">
        <f>GT!N19</f>
        <v>0</v>
      </c>
      <c r="F19">
        <f t="shared" si="4"/>
        <v>90</v>
      </c>
      <c r="G19">
        <f t="shared" si="5"/>
        <v>37.6</v>
      </c>
      <c r="H19" s="112"/>
      <c r="I19">
        <f>BRPL_EOD!AA19+BRPL_EOD!AB19</f>
        <v>15.74</v>
      </c>
      <c r="J19">
        <f>BYPL_EOD!AA19+BYPL_EOD!AB19</f>
        <v>8.6199999999999992</v>
      </c>
      <c r="K19">
        <f>MES_EOD!AA19+MES_EOD!AB19</f>
        <v>0</v>
      </c>
      <c r="L19">
        <f>NDMC_EOD!AA19+NDMC_EOD!AB19</f>
        <v>1.98</v>
      </c>
      <c r="M19">
        <f>TPDDL_EOD!AA19+TPDDL_EOD!AB19</f>
        <v>11.24</v>
      </c>
      <c r="N19">
        <f t="shared" si="0"/>
        <v>37.58</v>
      </c>
      <c r="O19" s="112">
        <f t="shared" si="1"/>
        <v>2.0000000000003126E-2</v>
      </c>
      <c r="P19">
        <v>15.748376796168175</v>
      </c>
      <c r="Q19">
        <v>8.624587546567323</v>
      </c>
      <c r="R19">
        <v>0</v>
      </c>
      <c r="S19">
        <v>1.9810537519957425</v>
      </c>
      <c r="T19">
        <v>11.245981905268762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37.6</v>
      </c>
      <c r="E20">
        <f>GT!N20</f>
        <v>0</v>
      </c>
      <c r="F20">
        <f t="shared" si="4"/>
        <v>90</v>
      </c>
      <c r="G20">
        <f t="shared" si="5"/>
        <v>37.6</v>
      </c>
      <c r="H20" s="112"/>
      <c r="I20">
        <f>BRPL_EOD!AA20+BRPL_EOD!AB20</f>
        <v>15.74</v>
      </c>
      <c r="J20">
        <f>BYPL_EOD!AA20+BYPL_EOD!AB20</f>
        <v>8.6199999999999992</v>
      </c>
      <c r="K20">
        <f>MES_EOD!AA20+MES_EOD!AB20</f>
        <v>0</v>
      </c>
      <c r="L20">
        <f>NDMC_EOD!AA20+NDMC_EOD!AB20</f>
        <v>1.98</v>
      </c>
      <c r="M20">
        <f>TPDDL_EOD!AA20+TPDDL_EOD!AB20</f>
        <v>11.24</v>
      </c>
      <c r="N20">
        <f t="shared" si="0"/>
        <v>37.58</v>
      </c>
      <c r="O20" s="112">
        <f t="shared" si="1"/>
        <v>2.0000000000003126E-2</v>
      </c>
      <c r="P20">
        <v>15.748376796168175</v>
      </c>
      <c r="Q20">
        <v>8.624587546567323</v>
      </c>
      <c r="R20">
        <v>0</v>
      </c>
      <c r="S20">
        <v>1.9810537519957425</v>
      </c>
      <c r="T20">
        <v>11.245981905268762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37.6</v>
      </c>
      <c r="E21">
        <f>GT!N21</f>
        <v>0</v>
      </c>
      <c r="F21">
        <f t="shared" si="4"/>
        <v>90</v>
      </c>
      <c r="G21">
        <f t="shared" si="5"/>
        <v>37.6</v>
      </c>
      <c r="H21" s="112"/>
      <c r="I21">
        <f>BRPL_EOD!AA21+BRPL_EOD!AB21</f>
        <v>15.74</v>
      </c>
      <c r="J21">
        <f>BYPL_EOD!AA21+BYPL_EOD!AB21</f>
        <v>8.6199999999999992</v>
      </c>
      <c r="K21">
        <f>MES_EOD!AA21+MES_EOD!AB21</f>
        <v>0</v>
      </c>
      <c r="L21">
        <f>NDMC_EOD!AA21+NDMC_EOD!AB21</f>
        <v>1.98</v>
      </c>
      <c r="M21">
        <f>TPDDL_EOD!AA21+TPDDL_EOD!AB21</f>
        <v>11.24</v>
      </c>
      <c r="N21">
        <f t="shared" si="0"/>
        <v>37.58</v>
      </c>
      <c r="O21" s="112">
        <f t="shared" si="1"/>
        <v>2.0000000000003126E-2</v>
      </c>
      <c r="P21">
        <v>15.748376796168175</v>
      </c>
      <c r="Q21">
        <v>8.624587546567323</v>
      </c>
      <c r="R21">
        <v>0</v>
      </c>
      <c r="S21">
        <v>1.9810537519957425</v>
      </c>
      <c r="T21">
        <v>11.245981905268762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37.6</v>
      </c>
      <c r="E22">
        <f>GT!N22</f>
        <v>0</v>
      </c>
      <c r="F22">
        <f t="shared" si="4"/>
        <v>90</v>
      </c>
      <c r="G22">
        <f t="shared" si="5"/>
        <v>37.6</v>
      </c>
      <c r="H22" s="112"/>
      <c r="I22">
        <f>BRPL_EOD!AA22+BRPL_EOD!AB22</f>
        <v>15.74</v>
      </c>
      <c r="J22">
        <f>BYPL_EOD!AA22+BYPL_EOD!AB22</f>
        <v>8.6199999999999992</v>
      </c>
      <c r="K22">
        <f>MES_EOD!AA22+MES_EOD!AB22</f>
        <v>0</v>
      </c>
      <c r="L22">
        <f>NDMC_EOD!AA22+NDMC_EOD!AB22</f>
        <v>1.98</v>
      </c>
      <c r="M22">
        <f>TPDDL_EOD!AA22+TPDDL_EOD!AB22</f>
        <v>11.24</v>
      </c>
      <c r="N22">
        <f t="shared" si="0"/>
        <v>37.58</v>
      </c>
      <c r="O22" s="112">
        <f t="shared" si="1"/>
        <v>2.0000000000003126E-2</v>
      </c>
      <c r="P22">
        <v>15.748376796168175</v>
      </c>
      <c r="Q22">
        <v>8.624587546567323</v>
      </c>
      <c r="R22">
        <v>0</v>
      </c>
      <c r="S22">
        <v>1.9810537519957425</v>
      </c>
      <c r="T22">
        <v>11.245981905268762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37.6</v>
      </c>
      <c r="E23">
        <f>GT!N23</f>
        <v>0</v>
      </c>
      <c r="F23">
        <f t="shared" si="4"/>
        <v>90</v>
      </c>
      <c r="G23">
        <f t="shared" si="5"/>
        <v>37.6</v>
      </c>
      <c r="H23" s="112"/>
      <c r="I23">
        <f>BRPL_EOD!AA23+BRPL_EOD!AB23</f>
        <v>15.74</v>
      </c>
      <c r="J23">
        <f>BYPL_EOD!AA23+BYPL_EOD!AB23</f>
        <v>8.6199999999999992</v>
      </c>
      <c r="K23">
        <f>MES_EOD!AA23+MES_EOD!AB23</f>
        <v>0</v>
      </c>
      <c r="L23">
        <f>NDMC_EOD!AA23+NDMC_EOD!AB23</f>
        <v>1.98</v>
      </c>
      <c r="M23">
        <f>TPDDL_EOD!AA23+TPDDL_EOD!AB23</f>
        <v>11.24</v>
      </c>
      <c r="N23">
        <f t="shared" si="0"/>
        <v>37.58</v>
      </c>
      <c r="O23" s="112">
        <f t="shared" si="1"/>
        <v>2.0000000000003126E-2</v>
      </c>
      <c r="P23">
        <v>15.748376796168175</v>
      </c>
      <c r="Q23">
        <v>8.624587546567323</v>
      </c>
      <c r="R23">
        <v>0</v>
      </c>
      <c r="S23">
        <v>1.9810537519957425</v>
      </c>
      <c r="T23">
        <v>11.245981905268762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37.6</v>
      </c>
      <c r="E24">
        <f>GT!N24</f>
        <v>0</v>
      </c>
      <c r="F24">
        <f t="shared" si="4"/>
        <v>90</v>
      </c>
      <c r="G24">
        <f t="shared" si="5"/>
        <v>37.6</v>
      </c>
      <c r="H24" s="112"/>
      <c r="I24">
        <f>BRPL_EOD!AA24+BRPL_EOD!AB24</f>
        <v>15.74</v>
      </c>
      <c r="J24">
        <f>BYPL_EOD!AA24+BYPL_EOD!AB24</f>
        <v>8.6199999999999992</v>
      </c>
      <c r="K24">
        <f>MES_EOD!AA24+MES_EOD!AB24</f>
        <v>0</v>
      </c>
      <c r="L24">
        <f>NDMC_EOD!AA24+NDMC_EOD!AB24</f>
        <v>1.98</v>
      </c>
      <c r="M24">
        <f>TPDDL_EOD!AA24+TPDDL_EOD!AB24</f>
        <v>11.24</v>
      </c>
      <c r="N24">
        <f t="shared" si="0"/>
        <v>37.58</v>
      </c>
      <c r="O24" s="112">
        <f t="shared" si="1"/>
        <v>2.0000000000003126E-2</v>
      </c>
      <c r="P24">
        <v>15.748376796168175</v>
      </c>
      <c r="Q24">
        <v>8.624587546567323</v>
      </c>
      <c r="R24">
        <v>0</v>
      </c>
      <c r="S24">
        <v>1.9810537519957425</v>
      </c>
      <c r="T24">
        <v>11.245981905268762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37.6</v>
      </c>
      <c r="E25">
        <f>GT!N25</f>
        <v>0</v>
      </c>
      <c r="F25">
        <f t="shared" si="4"/>
        <v>90</v>
      </c>
      <c r="G25">
        <f t="shared" si="5"/>
        <v>37.6</v>
      </c>
      <c r="H25" s="112"/>
      <c r="I25">
        <f>BRPL_EOD!AA25+BRPL_EOD!AB25</f>
        <v>15.74</v>
      </c>
      <c r="J25">
        <f>BYPL_EOD!AA25+BYPL_EOD!AB25</f>
        <v>8.6199999999999992</v>
      </c>
      <c r="K25">
        <f>MES_EOD!AA25+MES_EOD!AB25</f>
        <v>0</v>
      </c>
      <c r="L25">
        <f>NDMC_EOD!AA25+NDMC_EOD!AB25</f>
        <v>1.98</v>
      </c>
      <c r="M25">
        <f>TPDDL_EOD!AA25+TPDDL_EOD!AB25</f>
        <v>11.24</v>
      </c>
      <c r="N25">
        <f t="shared" si="0"/>
        <v>37.58</v>
      </c>
      <c r="O25" s="112">
        <f t="shared" si="1"/>
        <v>2.0000000000003126E-2</v>
      </c>
      <c r="P25">
        <v>15.748376796168175</v>
      </c>
      <c r="Q25">
        <v>8.624587546567323</v>
      </c>
      <c r="R25">
        <v>0</v>
      </c>
      <c r="S25">
        <v>1.9810537519957425</v>
      </c>
      <c r="T25">
        <v>11.245981905268762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37.6</v>
      </c>
      <c r="E26">
        <f>GT!N26</f>
        <v>0</v>
      </c>
      <c r="F26">
        <f t="shared" si="4"/>
        <v>90</v>
      </c>
      <c r="G26">
        <f t="shared" si="5"/>
        <v>37.6</v>
      </c>
      <c r="H26" s="112"/>
      <c r="I26">
        <f>BRPL_EOD!AA26+BRPL_EOD!AB26</f>
        <v>15.74</v>
      </c>
      <c r="J26">
        <f>BYPL_EOD!AA26+BYPL_EOD!AB26</f>
        <v>8.6199999999999992</v>
      </c>
      <c r="K26">
        <f>MES_EOD!AA26+MES_EOD!AB26</f>
        <v>0</v>
      </c>
      <c r="L26">
        <f>NDMC_EOD!AA26+NDMC_EOD!AB26</f>
        <v>1.98</v>
      </c>
      <c r="M26">
        <f>TPDDL_EOD!AA26+TPDDL_EOD!AB26</f>
        <v>11.24</v>
      </c>
      <c r="N26">
        <f t="shared" si="0"/>
        <v>37.58</v>
      </c>
      <c r="O26" s="112">
        <f t="shared" si="1"/>
        <v>2.0000000000003126E-2</v>
      </c>
      <c r="P26">
        <v>15.748376796168175</v>
      </c>
      <c r="Q26">
        <v>8.624587546567323</v>
      </c>
      <c r="R26">
        <v>0</v>
      </c>
      <c r="S26">
        <v>1.9810537519957425</v>
      </c>
      <c r="T26">
        <v>11.245981905268762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37.6</v>
      </c>
      <c r="E27">
        <f>GT!N27</f>
        <v>0</v>
      </c>
      <c r="F27">
        <f t="shared" si="4"/>
        <v>90</v>
      </c>
      <c r="G27">
        <f t="shared" si="5"/>
        <v>37.6</v>
      </c>
      <c r="H27" s="112"/>
      <c r="I27">
        <f>BRPL_EOD!AA27+BRPL_EOD!AB27</f>
        <v>15.74</v>
      </c>
      <c r="J27">
        <f>BYPL_EOD!AA27+BYPL_EOD!AB27</f>
        <v>8.6199999999999992</v>
      </c>
      <c r="K27">
        <f>MES_EOD!AA27+MES_EOD!AB27</f>
        <v>0</v>
      </c>
      <c r="L27">
        <f>NDMC_EOD!AA27+NDMC_EOD!AB27</f>
        <v>1.98</v>
      </c>
      <c r="M27">
        <f>TPDDL_EOD!AA27+TPDDL_EOD!AB27</f>
        <v>11.24</v>
      </c>
      <c r="N27">
        <f t="shared" si="0"/>
        <v>37.58</v>
      </c>
      <c r="O27" s="112">
        <f t="shared" si="1"/>
        <v>2.0000000000003126E-2</v>
      </c>
      <c r="P27">
        <v>15.748376796168175</v>
      </c>
      <c r="Q27">
        <v>8.624587546567323</v>
      </c>
      <c r="R27">
        <v>0</v>
      </c>
      <c r="S27">
        <v>1.9810537519957425</v>
      </c>
      <c r="T27">
        <v>11.245981905268762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37.6</v>
      </c>
      <c r="E28">
        <f>GT!N28</f>
        <v>0</v>
      </c>
      <c r="F28">
        <f t="shared" si="4"/>
        <v>90</v>
      </c>
      <c r="G28">
        <f t="shared" si="5"/>
        <v>37.6</v>
      </c>
      <c r="H28" s="112"/>
      <c r="I28">
        <f>BRPL_EOD!AA28+BRPL_EOD!AB28</f>
        <v>15.74</v>
      </c>
      <c r="J28">
        <f>BYPL_EOD!AA28+BYPL_EOD!AB28</f>
        <v>8.6199999999999992</v>
      </c>
      <c r="K28">
        <f>MES_EOD!AA28+MES_EOD!AB28</f>
        <v>0</v>
      </c>
      <c r="L28">
        <f>NDMC_EOD!AA28+NDMC_EOD!AB28</f>
        <v>1.98</v>
      </c>
      <c r="M28">
        <f>TPDDL_EOD!AA28+TPDDL_EOD!AB28</f>
        <v>11.24</v>
      </c>
      <c r="N28">
        <f t="shared" si="0"/>
        <v>37.58</v>
      </c>
      <c r="O28" s="112">
        <f t="shared" si="1"/>
        <v>2.0000000000003126E-2</v>
      </c>
      <c r="P28">
        <v>15.748376796168175</v>
      </c>
      <c r="Q28">
        <v>8.624587546567323</v>
      </c>
      <c r="R28">
        <v>0</v>
      </c>
      <c r="S28">
        <v>1.9810537519957425</v>
      </c>
      <c r="T28">
        <v>11.245981905268762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37.6</v>
      </c>
      <c r="E29">
        <f>GT!N29</f>
        <v>0</v>
      </c>
      <c r="F29">
        <f t="shared" si="4"/>
        <v>90</v>
      </c>
      <c r="G29">
        <f t="shared" si="5"/>
        <v>37.6</v>
      </c>
      <c r="H29" s="112"/>
      <c r="I29">
        <f>BRPL_EOD!AA29+BRPL_EOD!AB29</f>
        <v>15.74</v>
      </c>
      <c r="J29">
        <f>BYPL_EOD!AA29+BYPL_EOD!AB29</f>
        <v>8.6199999999999992</v>
      </c>
      <c r="K29">
        <f>MES_EOD!AA29+MES_EOD!AB29</f>
        <v>0</v>
      </c>
      <c r="L29">
        <f>NDMC_EOD!AA29+NDMC_EOD!AB29</f>
        <v>1.98</v>
      </c>
      <c r="M29">
        <f>TPDDL_EOD!AA29+TPDDL_EOD!AB29</f>
        <v>11.24</v>
      </c>
      <c r="N29">
        <f t="shared" si="0"/>
        <v>37.58</v>
      </c>
      <c r="O29" s="112">
        <f t="shared" si="1"/>
        <v>2.0000000000003126E-2</v>
      </c>
      <c r="P29">
        <v>15.748376796168175</v>
      </c>
      <c r="Q29">
        <v>8.624587546567323</v>
      </c>
      <c r="R29">
        <v>0</v>
      </c>
      <c r="S29">
        <v>1.9810537519957425</v>
      </c>
      <c r="T29">
        <v>11.245981905268762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37.6</v>
      </c>
      <c r="E30">
        <f>GT!N30</f>
        <v>0</v>
      </c>
      <c r="F30">
        <f t="shared" si="4"/>
        <v>90</v>
      </c>
      <c r="G30">
        <f t="shared" si="5"/>
        <v>37.6</v>
      </c>
      <c r="H30" s="112"/>
      <c r="I30">
        <f>BRPL_EOD!AA30+BRPL_EOD!AB30</f>
        <v>15.74</v>
      </c>
      <c r="J30">
        <f>BYPL_EOD!AA30+BYPL_EOD!AB30</f>
        <v>8.6199999999999992</v>
      </c>
      <c r="K30">
        <f>MES_EOD!AA30+MES_EOD!AB30</f>
        <v>0</v>
      </c>
      <c r="L30">
        <f>NDMC_EOD!AA30+NDMC_EOD!AB30</f>
        <v>1.98</v>
      </c>
      <c r="M30">
        <f>TPDDL_EOD!AA30+TPDDL_EOD!AB30</f>
        <v>11.24</v>
      </c>
      <c r="N30">
        <f t="shared" si="0"/>
        <v>37.58</v>
      </c>
      <c r="O30" s="112">
        <f t="shared" si="1"/>
        <v>2.0000000000003126E-2</v>
      </c>
      <c r="P30">
        <v>15.748376796168175</v>
      </c>
      <c r="Q30">
        <v>8.624587546567323</v>
      </c>
      <c r="R30">
        <v>0</v>
      </c>
      <c r="S30">
        <v>1.9810537519957425</v>
      </c>
      <c r="T30">
        <v>11.245981905268762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37.6</v>
      </c>
      <c r="E31">
        <f>GT!N31</f>
        <v>0</v>
      </c>
      <c r="F31">
        <f t="shared" si="4"/>
        <v>90</v>
      </c>
      <c r="G31">
        <f t="shared" si="5"/>
        <v>37.6</v>
      </c>
      <c r="H31" s="112"/>
      <c r="I31">
        <f>BRPL_EOD!AA31+BRPL_EOD!AB31</f>
        <v>15.74</v>
      </c>
      <c r="J31">
        <f>BYPL_EOD!AA31+BYPL_EOD!AB31</f>
        <v>8.6199999999999992</v>
      </c>
      <c r="K31">
        <f>MES_EOD!AA31+MES_EOD!AB31</f>
        <v>0</v>
      </c>
      <c r="L31">
        <f>NDMC_EOD!AA31+NDMC_EOD!AB31</f>
        <v>1.98</v>
      </c>
      <c r="M31">
        <f>TPDDL_EOD!AA31+TPDDL_EOD!AB31</f>
        <v>11.24</v>
      </c>
      <c r="N31">
        <f t="shared" si="0"/>
        <v>37.58</v>
      </c>
      <c r="O31" s="112">
        <f t="shared" si="1"/>
        <v>2.0000000000003126E-2</v>
      </c>
      <c r="P31">
        <v>15.748376796168175</v>
      </c>
      <c r="Q31">
        <v>8.624587546567323</v>
      </c>
      <c r="R31">
        <v>0</v>
      </c>
      <c r="S31">
        <v>1.9810537519957425</v>
      </c>
      <c r="T31">
        <v>11.245981905268762</v>
      </c>
      <c r="U31" s="114">
        <f t="shared" si="2"/>
        <v>37.6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37.6</v>
      </c>
      <c r="E32">
        <f>GT!N32</f>
        <v>0</v>
      </c>
      <c r="F32">
        <f t="shared" si="4"/>
        <v>90</v>
      </c>
      <c r="G32">
        <f t="shared" si="5"/>
        <v>37.6</v>
      </c>
      <c r="H32" s="112"/>
      <c r="I32">
        <f>BRPL_EOD!AA32+BRPL_EOD!AB32</f>
        <v>15.74</v>
      </c>
      <c r="J32">
        <f>BYPL_EOD!AA32+BYPL_EOD!AB32</f>
        <v>8.6199999999999992</v>
      </c>
      <c r="K32">
        <f>MES_EOD!AA32+MES_EOD!AB32</f>
        <v>0</v>
      </c>
      <c r="L32">
        <f>NDMC_EOD!AA32+NDMC_EOD!AB32</f>
        <v>1.98</v>
      </c>
      <c r="M32">
        <f>TPDDL_EOD!AA32+TPDDL_EOD!AB32</f>
        <v>11.24</v>
      </c>
      <c r="N32">
        <f t="shared" si="0"/>
        <v>37.58</v>
      </c>
      <c r="O32" s="112">
        <f t="shared" si="1"/>
        <v>2.0000000000003126E-2</v>
      </c>
      <c r="P32">
        <v>15.748376796168175</v>
      </c>
      <c r="Q32">
        <v>8.624587546567323</v>
      </c>
      <c r="R32">
        <v>0</v>
      </c>
      <c r="S32">
        <v>1.9810537519957425</v>
      </c>
      <c r="T32">
        <v>11.245981905268762</v>
      </c>
      <c r="U32" s="114">
        <f t="shared" si="2"/>
        <v>37.6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37.6</v>
      </c>
      <c r="E33">
        <f>GT!N33</f>
        <v>0</v>
      </c>
      <c r="F33">
        <f t="shared" si="4"/>
        <v>90</v>
      </c>
      <c r="G33">
        <f t="shared" si="5"/>
        <v>37.6</v>
      </c>
      <c r="H33" s="112"/>
      <c r="I33">
        <f>BRPL_EOD!AA33+BRPL_EOD!AB33</f>
        <v>15.74</v>
      </c>
      <c r="J33">
        <f>BYPL_EOD!AA33+BYPL_EOD!AB33</f>
        <v>8.6199999999999992</v>
      </c>
      <c r="K33">
        <f>MES_EOD!AA33+MES_EOD!AB33</f>
        <v>0</v>
      </c>
      <c r="L33">
        <f>NDMC_EOD!AA33+NDMC_EOD!AB33</f>
        <v>1.98</v>
      </c>
      <c r="M33">
        <f>TPDDL_EOD!AA33+TPDDL_EOD!AB33</f>
        <v>11.24</v>
      </c>
      <c r="N33">
        <f t="shared" si="0"/>
        <v>37.58</v>
      </c>
      <c r="O33" s="112">
        <f t="shared" si="1"/>
        <v>2.0000000000003126E-2</v>
      </c>
      <c r="P33">
        <v>15.748376796168175</v>
      </c>
      <c r="Q33">
        <v>8.624587546567323</v>
      </c>
      <c r="R33">
        <v>0</v>
      </c>
      <c r="S33">
        <v>1.9810537519957425</v>
      </c>
      <c r="T33">
        <v>11.245981905268762</v>
      </c>
      <c r="U33" s="114">
        <f t="shared" si="2"/>
        <v>37.6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37.6</v>
      </c>
      <c r="E34">
        <f>GT!N34</f>
        <v>0</v>
      </c>
      <c r="F34">
        <f t="shared" si="4"/>
        <v>90</v>
      </c>
      <c r="G34">
        <f t="shared" si="5"/>
        <v>37.6</v>
      </c>
      <c r="H34" s="112"/>
      <c r="I34">
        <f>BRPL_EOD!AA34+BRPL_EOD!AB34</f>
        <v>15.74</v>
      </c>
      <c r="J34">
        <f>BYPL_EOD!AA34+BYPL_EOD!AB34</f>
        <v>8.6199999999999992</v>
      </c>
      <c r="K34">
        <f>MES_EOD!AA34+MES_EOD!AB34</f>
        <v>0</v>
      </c>
      <c r="L34">
        <f>NDMC_EOD!AA34+NDMC_EOD!AB34</f>
        <v>1.98</v>
      </c>
      <c r="M34">
        <f>TPDDL_EOD!AA34+TPDDL_EOD!AB34</f>
        <v>11.24</v>
      </c>
      <c r="N34">
        <f t="shared" si="0"/>
        <v>37.58</v>
      </c>
      <c r="O34" s="112">
        <f t="shared" si="1"/>
        <v>2.0000000000003126E-2</v>
      </c>
      <c r="P34">
        <v>15.748376796168175</v>
      </c>
      <c r="Q34">
        <v>8.624587546567323</v>
      </c>
      <c r="R34">
        <v>0</v>
      </c>
      <c r="S34">
        <v>1.9810537519957425</v>
      </c>
      <c r="T34">
        <v>11.245981905268762</v>
      </c>
      <c r="U34" s="114">
        <f t="shared" si="2"/>
        <v>37.6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37.6</v>
      </c>
      <c r="E35">
        <f>GT!N35</f>
        <v>0</v>
      </c>
      <c r="F35">
        <f t="shared" si="4"/>
        <v>90</v>
      </c>
      <c r="G35">
        <f t="shared" si="5"/>
        <v>37.6</v>
      </c>
      <c r="H35" s="112"/>
      <c r="I35">
        <f>BRPL_EOD!AA35+BRPL_EOD!AB35</f>
        <v>15.74</v>
      </c>
      <c r="J35">
        <f>BYPL_EOD!AA35+BYPL_EOD!AB35</f>
        <v>8.6199999999999992</v>
      </c>
      <c r="K35">
        <f>MES_EOD!AA35+MES_EOD!AB35</f>
        <v>0</v>
      </c>
      <c r="L35">
        <f>NDMC_EOD!AA35+NDMC_EOD!AB35</f>
        <v>1.98</v>
      </c>
      <c r="M35">
        <f>TPDDL_EOD!AA35+TPDDL_EOD!AB35</f>
        <v>11.24</v>
      </c>
      <c r="N35">
        <f t="shared" si="0"/>
        <v>37.58</v>
      </c>
      <c r="O35" s="112">
        <f t="shared" si="1"/>
        <v>2.0000000000003126E-2</v>
      </c>
      <c r="P35">
        <v>15.748376796168175</v>
      </c>
      <c r="Q35">
        <v>8.624587546567323</v>
      </c>
      <c r="R35">
        <v>0</v>
      </c>
      <c r="S35">
        <v>1.9810537519957425</v>
      </c>
      <c r="T35">
        <v>11.245981905268762</v>
      </c>
      <c r="U35" s="114">
        <f t="shared" si="2"/>
        <v>37.6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37.6</v>
      </c>
      <c r="E36">
        <f>GT!N36</f>
        <v>0</v>
      </c>
      <c r="F36">
        <f t="shared" si="4"/>
        <v>90</v>
      </c>
      <c r="G36">
        <f t="shared" si="5"/>
        <v>37.6</v>
      </c>
      <c r="H36" s="112"/>
      <c r="I36">
        <f>BRPL_EOD!AA36+BRPL_EOD!AB36</f>
        <v>15.74</v>
      </c>
      <c r="J36">
        <f>BYPL_EOD!AA36+BYPL_EOD!AB36</f>
        <v>8.6199999999999992</v>
      </c>
      <c r="K36">
        <f>MES_EOD!AA36+MES_EOD!AB36</f>
        <v>0</v>
      </c>
      <c r="L36">
        <f>NDMC_EOD!AA36+NDMC_EOD!AB36</f>
        <v>1.98</v>
      </c>
      <c r="M36">
        <f>TPDDL_EOD!AA36+TPDDL_EOD!AB36</f>
        <v>11.24</v>
      </c>
      <c r="N36">
        <f t="shared" si="0"/>
        <v>37.58</v>
      </c>
      <c r="O36" s="112">
        <f t="shared" si="1"/>
        <v>2.0000000000003126E-2</v>
      </c>
      <c r="P36">
        <v>15.748376796168175</v>
      </c>
      <c r="Q36">
        <v>8.624587546567323</v>
      </c>
      <c r="R36">
        <v>0</v>
      </c>
      <c r="S36">
        <v>1.9810537519957425</v>
      </c>
      <c r="T36">
        <v>11.245981905268762</v>
      </c>
      <c r="U36" s="114">
        <f t="shared" si="2"/>
        <v>37.6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37.6</v>
      </c>
      <c r="E37">
        <f>GT!N37</f>
        <v>0</v>
      </c>
      <c r="F37">
        <f t="shared" si="4"/>
        <v>90</v>
      </c>
      <c r="G37">
        <f t="shared" si="5"/>
        <v>37.6</v>
      </c>
      <c r="H37" s="112"/>
      <c r="I37">
        <f>BRPL_EOD!AA37+BRPL_EOD!AB37</f>
        <v>15.74</v>
      </c>
      <c r="J37">
        <f>BYPL_EOD!AA37+BYPL_EOD!AB37</f>
        <v>8.6199999999999992</v>
      </c>
      <c r="K37">
        <f>MES_EOD!AA37+MES_EOD!AB37</f>
        <v>0</v>
      </c>
      <c r="L37">
        <f>NDMC_EOD!AA37+NDMC_EOD!AB37</f>
        <v>1.98</v>
      </c>
      <c r="M37">
        <f>TPDDL_EOD!AA37+TPDDL_EOD!AB37</f>
        <v>11.24</v>
      </c>
      <c r="N37">
        <f t="shared" si="0"/>
        <v>37.58</v>
      </c>
      <c r="O37" s="112">
        <f t="shared" si="1"/>
        <v>2.0000000000003126E-2</v>
      </c>
      <c r="P37">
        <v>15.748376796168175</v>
      </c>
      <c r="Q37">
        <v>8.624587546567323</v>
      </c>
      <c r="R37">
        <v>0</v>
      </c>
      <c r="S37">
        <v>1.9810537519957425</v>
      </c>
      <c r="T37">
        <v>11.245981905268762</v>
      </c>
      <c r="U37" s="114">
        <f t="shared" si="2"/>
        <v>37.6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37.6</v>
      </c>
      <c r="E38">
        <f>GT!N38</f>
        <v>0</v>
      </c>
      <c r="F38">
        <f t="shared" si="4"/>
        <v>90</v>
      </c>
      <c r="G38">
        <f t="shared" si="5"/>
        <v>37.6</v>
      </c>
      <c r="H38" s="112"/>
      <c r="I38">
        <f>BRPL_EOD!AA38+BRPL_EOD!AB38</f>
        <v>15.74</v>
      </c>
      <c r="J38">
        <f>BYPL_EOD!AA38+BYPL_EOD!AB38</f>
        <v>8.6199999999999992</v>
      </c>
      <c r="K38">
        <f>MES_EOD!AA38+MES_EOD!AB38</f>
        <v>0</v>
      </c>
      <c r="L38">
        <f>NDMC_EOD!AA38+NDMC_EOD!AB38</f>
        <v>1.98</v>
      </c>
      <c r="M38">
        <f>TPDDL_EOD!AA38+TPDDL_EOD!AB38</f>
        <v>11.24</v>
      </c>
      <c r="N38">
        <f t="shared" si="0"/>
        <v>37.58</v>
      </c>
      <c r="O38" s="112">
        <f t="shared" si="1"/>
        <v>2.0000000000003126E-2</v>
      </c>
      <c r="P38">
        <v>15.748376796168175</v>
      </c>
      <c r="Q38">
        <v>8.624587546567323</v>
      </c>
      <c r="R38">
        <v>0</v>
      </c>
      <c r="S38">
        <v>1.9810537519957425</v>
      </c>
      <c r="T38">
        <v>11.245981905268762</v>
      </c>
      <c r="U38" s="114">
        <f t="shared" si="2"/>
        <v>37.6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37.299999999999997</v>
      </c>
      <c r="E39">
        <f>GT!N39</f>
        <v>0</v>
      </c>
      <c r="F39">
        <f t="shared" si="4"/>
        <v>90</v>
      </c>
      <c r="G39">
        <f t="shared" si="5"/>
        <v>37.299999999999997</v>
      </c>
      <c r="H39" s="112"/>
      <c r="I39">
        <f>BRPL_EOD!AA39+BRPL_EOD!AB39</f>
        <v>15.74</v>
      </c>
      <c r="J39">
        <f>BYPL_EOD!AA39+BYPL_EOD!AB39</f>
        <v>8.6199999999999992</v>
      </c>
      <c r="K39">
        <f>MES_EOD!AA39+MES_EOD!AB39</f>
        <v>0</v>
      </c>
      <c r="L39">
        <f>NDMC_EOD!AA39+NDMC_EOD!AB39</f>
        <v>1.98</v>
      </c>
      <c r="M39">
        <f>TPDDL_EOD!AA39+TPDDL_EOD!AB39</f>
        <v>11.24</v>
      </c>
      <c r="N39">
        <f t="shared" si="0"/>
        <v>37.58</v>
      </c>
      <c r="O39" s="112">
        <f t="shared" si="1"/>
        <v>-0.28000000000000114</v>
      </c>
      <c r="P39">
        <v>15.622724853645556</v>
      </c>
      <c r="Q39">
        <v>8.5557743480574757</v>
      </c>
      <c r="R39">
        <v>0</v>
      </c>
      <c r="S39">
        <v>1.965247472059606</v>
      </c>
      <c r="T39">
        <v>11.15625332623736</v>
      </c>
      <c r="U39" s="114">
        <f t="shared" si="2"/>
        <v>37.299999999999997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37.299999999999997</v>
      </c>
      <c r="E40">
        <f>GT!N40</f>
        <v>0</v>
      </c>
      <c r="F40">
        <f t="shared" si="4"/>
        <v>90</v>
      </c>
      <c r="G40">
        <f t="shared" si="5"/>
        <v>37.299999999999997</v>
      </c>
      <c r="H40" s="112"/>
      <c r="I40">
        <f>BRPL_EOD!AA40+BRPL_EOD!AB40</f>
        <v>15.74</v>
      </c>
      <c r="J40">
        <f>BYPL_EOD!AA40+BYPL_EOD!AB40</f>
        <v>8.6199999999999992</v>
      </c>
      <c r="K40">
        <f>MES_EOD!AA40+MES_EOD!AB40</f>
        <v>0</v>
      </c>
      <c r="L40">
        <f>NDMC_EOD!AA40+NDMC_EOD!AB40</f>
        <v>1.98</v>
      </c>
      <c r="M40">
        <f>TPDDL_EOD!AA40+TPDDL_EOD!AB40</f>
        <v>11.24</v>
      </c>
      <c r="N40">
        <f t="shared" si="0"/>
        <v>37.58</v>
      </c>
      <c r="O40" s="112">
        <f t="shared" si="1"/>
        <v>-0.28000000000000114</v>
      </c>
      <c r="P40">
        <v>15.622724853645556</v>
      </c>
      <c r="Q40">
        <v>8.5557743480574757</v>
      </c>
      <c r="R40">
        <v>0</v>
      </c>
      <c r="S40">
        <v>1.965247472059606</v>
      </c>
      <c r="T40">
        <v>11.15625332623736</v>
      </c>
      <c r="U40" s="114">
        <f t="shared" si="2"/>
        <v>37.299999999999997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37.299999999999997</v>
      </c>
      <c r="E41">
        <f>GT!N41</f>
        <v>0</v>
      </c>
      <c r="F41">
        <f t="shared" si="4"/>
        <v>90</v>
      </c>
      <c r="G41">
        <f t="shared" si="5"/>
        <v>37.299999999999997</v>
      </c>
      <c r="H41" s="112"/>
      <c r="I41">
        <f>BRPL_EOD!AA41+BRPL_EOD!AB41</f>
        <v>15.74</v>
      </c>
      <c r="J41">
        <f>BYPL_EOD!AA41+BYPL_EOD!AB41</f>
        <v>8.6199999999999992</v>
      </c>
      <c r="K41">
        <f>MES_EOD!AA41+MES_EOD!AB41</f>
        <v>0</v>
      </c>
      <c r="L41">
        <f>NDMC_EOD!AA41+NDMC_EOD!AB41</f>
        <v>1.98</v>
      </c>
      <c r="M41">
        <f>TPDDL_EOD!AA41+TPDDL_EOD!AB41</f>
        <v>11.24</v>
      </c>
      <c r="N41">
        <f t="shared" si="0"/>
        <v>37.58</v>
      </c>
      <c r="O41" s="112">
        <f t="shared" si="1"/>
        <v>-0.28000000000000114</v>
      </c>
      <c r="P41">
        <v>15.622724853645556</v>
      </c>
      <c r="Q41">
        <v>8.5557743480574757</v>
      </c>
      <c r="R41">
        <v>0</v>
      </c>
      <c r="S41">
        <v>1.965247472059606</v>
      </c>
      <c r="T41">
        <v>11.15625332623736</v>
      </c>
      <c r="U41" s="114">
        <f t="shared" si="2"/>
        <v>37.299999999999997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37.299999999999997</v>
      </c>
      <c r="E42">
        <f>GT!N42</f>
        <v>0</v>
      </c>
      <c r="F42">
        <f t="shared" si="4"/>
        <v>90</v>
      </c>
      <c r="G42">
        <f t="shared" si="5"/>
        <v>37.299999999999997</v>
      </c>
      <c r="H42" s="112"/>
      <c r="I42">
        <f>BRPL_EOD!AA42+BRPL_EOD!AB42</f>
        <v>15.74</v>
      </c>
      <c r="J42">
        <f>BYPL_EOD!AA42+BYPL_EOD!AB42</f>
        <v>8.6199999999999992</v>
      </c>
      <c r="K42">
        <f>MES_EOD!AA42+MES_EOD!AB42</f>
        <v>0</v>
      </c>
      <c r="L42">
        <f>NDMC_EOD!AA42+NDMC_EOD!AB42</f>
        <v>1.98</v>
      </c>
      <c r="M42">
        <f>TPDDL_EOD!AA42+TPDDL_EOD!AB42</f>
        <v>11.24</v>
      </c>
      <c r="N42">
        <f t="shared" si="0"/>
        <v>37.58</v>
      </c>
      <c r="O42" s="112">
        <f t="shared" si="1"/>
        <v>-0.28000000000000114</v>
      </c>
      <c r="P42">
        <v>15.622724853645556</v>
      </c>
      <c r="Q42">
        <v>8.5557743480574757</v>
      </c>
      <c r="R42">
        <v>0</v>
      </c>
      <c r="S42">
        <v>1.965247472059606</v>
      </c>
      <c r="T42">
        <v>11.15625332623736</v>
      </c>
      <c r="U42" s="114">
        <f t="shared" si="2"/>
        <v>37.299999999999997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37.299999999999997</v>
      </c>
      <c r="E43">
        <f>GT!N43</f>
        <v>0</v>
      </c>
      <c r="F43">
        <f t="shared" si="4"/>
        <v>90</v>
      </c>
      <c r="G43">
        <f t="shared" si="5"/>
        <v>37.299999999999997</v>
      </c>
      <c r="H43" s="112"/>
      <c r="I43">
        <f>BRPL_EOD!AA43+BRPL_EOD!AB43</f>
        <v>15.74</v>
      </c>
      <c r="J43">
        <f>BYPL_EOD!AA43+BYPL_EOD!AB43</f>
        <v>8.6199999999999992</v>
      </c>
      <c r="K43">
        <f>MES_EOD!AA43+MES_EOD!AB43</f>
        <v>0</v>
      </c>
      <c r="L43">
        <f>NDMC_EOD!AA43+NDMC_EOD!AB43</f>
        <v>1.98</v>
      </c>
      <c r="M43">
        <f>TPDDL_EOD!AA43+TPDDL_EOD!AB43</f>
        <v>11.24</v>
      </c>
      <c r="N43">
        <f t="shared" si="0"/>
        <v>37.58</v>
      </c>
      <c r="O43" s="112">
        <f t="shared" si="1"/>
        <v>-0.28000000000000114</v>
      </c>
      <c r="P43">
        <v>15.622724853645556</v>
      </c>
      <c r="Q43">
        <v>8.5557743480574757</v>
      </c>
      <c r="R43">
        <v>0</v>
      </c>
      <c r="S43">
        <v>1.965247472059606</v>
      </c>
      <c r="T43">
        <v>11.15625332623736</v>
      </c>
      <c r="U43" s="114">
        <f t="shared" si="2"/>
        <v>37.299999999999997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37.299999999999997</v>
      </c>
      <c r="E44">
        <f>GT!N44</f>
        <v>0</v>
      </c>
      <c r="F44">
        <f t="shared" si="4"/>
        <v>90</v>
      </c>
      <c r="G44">
        <f t="shared" si="5"/>
        <v>37.299999999999997</v>
      </c>
      <c r="H44" s="112"/>
      <c r="I44">
        <f>BRPL_EOD!AA44+BRPL_EOD!AB44</f>
        <v>15.74</v>
      </c>
      <c r="J44">
        <f>BYPL_EOD!AA44+BYPL_EOD!AB44</f>
        <v>8.6199999999999992</v>
      </c>
      <c r="K44">
        <f>MES_EOD!AA44+MES_EOD!AB44</f>
        <v>0</v>
      </c>
      <c r="L44">
        <f>NDMC_EOD!AA44+NDMC_EOD!AB44</f>
        <v>1.98</v>
      </c>
      <c r="M44">
        <f>TPDDL_EOD!AA44+TPDDL_EOD!AB44</f>
        <v>11.24</v>
      </c>
      <c r="N44">
        <f t="shared" si="0"/>
        <v>37.58</v>
      </c>
      <c r="O44" s="112">
        <f t="shared" si="1"/>
        <v>-0.28000000000000114</v>
      </c>
      <c r="P44">
        <v>15.622724853645556</v>
      </c>
      <c r="Q44">
        <v>8.5557743480574757</v>
      </c>
      <c r="R44">
        <v>0</v>
      </c>
      <c r="S44">
        <v>1.965247472059606</v>
      </c>
      <c r="T44">
        <v>11.15625332623736</v>
      </c>
      <c r="U44" s="114">
        <f t="shared" si="2"/>
        <v>37.299999999999997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37.299999999999997</v>
      </c>
      <c r="E45">
        <f>GT!N45</f>
        <v>0</v>
      </c>
      <c r="F45">
        <f t="shared" si="4"/>
        <v>90</v>
      </c>
      <c r="G45">
        <f t="shared" si="5"/>
        <v>37.299999999999997</v>
      </c>
      <c r="H45" s="112"/>
      <c r="I45">
        <f>BRPL_EOD!AA45+BRPL_EOD!AB45</f>
        <v>15.74</v>
      </c>
      <c r="J45">
        <f>BYPL_EOD!AA45+BYPL_EOD!AB45</f>
        <v>8.6199999999999992</v>
      </c>
      <c r="K45">
        <f>MES_EOD!AA45+MES_EOD!AB45</f>
        <v>0</v>
      </c>
      <c r="L45">
        <f>NDMC_EOD!AA45+NDMC_EOD!AB45</f>
        <v>1.98</v>
      </c>
      <c r="M45">
        <f>TPDDL_EOD!AA45+TPDDL_EOD!AB45</f>
        <v>11.24</v>
      </c>
      <c r="N45">
        <f t="shared" si="0"/>
        <v>37.58</v>
      </c>
      <c r="O45" s="112">
        <f t="shared" si="1"/>
        <v>-0.28000000000000114</v>
      </c>
      <c r="P45">
        <v>15.622724853645556</v>
      </c>
      <c r="Q45">
        <v>8.5557743480574757</v>
      </c>
      <c r="R45">
        <v>0</v>
      </c>
      <c r="S45">
        <v>1.965247472059606</v>
      </c>
      <c r="T45">
        <v>11.15625332623736</v>
      </c>
      <c r="U45" s="114">
        <f t="shared" si="2"/>
        <v>37.299999999999997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37.299999999999997</v>
      </c>
      <c r="E46">
        <f>GT!N46</f>
        <v>0</v>
      </c>
      <c r="F46">
        <f t="shared" si="4"/>
        <v>90</v>
      </c>
      <c r="G46">
        <f t="shared" si="5"/>
        <v>37.299999999999997</v>
      </c>
      <c r="H46" s="112"/>
      <c r="I46">
        <f>BRPL_EOD!AA46+BRPL_EOD!AB46</f>
        <v>15.74</v>
      </c>
      <c r="J46">
        <f>BYPL_EOD!AA46+BYPL_EOD!AB46</f>
        <v>8.6199999999999992</v>
      </c>
      <c r="K46">
        <f>MES_EOD!AA46+MES_EOD!AB46</f>
        <v>0</v>
      </c>
      <c r="L46">
        <f>NDMC_EOD!AA46+NDMC_EOD!AB46</f>
        <v>1.98</v>
      </c>
      <c r="M46">
        <f>TPDDL_EOD!AA46+TPDDL_EOD!AB46</f>
        <v>11.24</v>
      </c>
      <c r="N46">
        <f t="shared" si="0"/>
        <v>37.58</v>
      </c>
      <c r="O46" s="112">
        <f t="shared" si="1"/>
        <v>-0.28000000000000114</v>
      </c>
      <c r="P46">
        <v>15.622724853645556</v>
      </c>
      <c r="Q46">
        <v>8.5557743480574757</v>
      </c>
      <c r="R46">
        <v>0</v>
      </c>
      <c r="S46">
        <v>1.965247472059606</v>
      </c>
      <c r="T46">
        <v>11.15625332623736</v>
      </c>
      <c r="U46" s="114">
        <f t="shared" si="2"/>
        <v>37.299999999999997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37.299999999999997</v>
      </c>
      <c r="E47">
        <f>GT!N47</f>
        <v>0</v>
      </c>
      <c r="F47">
        <f t="shared" si="4"/>
        <v>90</v>
      </c>
      <c r="G47">
        <f t="shared" si="5"/>
        <v>37.299999999999997</v>
      </c>
      <c r="H47" s="112"/>
      <c r="I47">
        <f>BRPL_EOD!AA47+BRPL_EOD!AB47</f>
        <v>15.74</v>
      </c>
      <c r="J47">
        <f>BYPL_EOD!AA47+BYPL_EOD!AB47</f>
        <v>8.6199999999999992</v>
      </c>
      <c r="K47">
        <f>MES_EOD!AA47+MES_EOD!AB47</f>
        <v>0</v>
      </c>
      <c r="L47">
        <f>NDMC_EOD!AA47+NDMC_EOD!AB47</f>
        <v>1.98</v>
      </c>
      <c r="M47">
        <f>TPDDL_EOD!AA47+TPDDL_EOD!AB47</f>
        <v>11.24</v>
      </c>
      <c r="N47">
        <f t="shared" si="0"/>
        <v>37.58</v>
      </c>
      <c r="O47" s="112">
        <f t="shared" si="1"/>
        <v>-0.28000000000000114</v>
      </c>
      <c r="P47">
        <v>15.622724853645556</v>
      </c>
      <c r="Q47">
        <v>8.5557743480574757</v>
      </c>
      <c r="R47">
        <v>0</v>
      </c>
      <c r="S47">
        <v>1.965247472059606</v>
      </c>
      <c r="T47">
        <v>11.15625332623736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37.299999999999997</v>
      </c>
      <c r="E48">
        <f>GT!N48</f>
        <v>0</v>
      </c>
      <c r="F48">
        <f t="shared" si="4"/>
        <v>90</v>
      </c>
      <c r="G48">
        <f t="shared" si="5"/>
        <v>37.299999999999997</v>
      </c>
      <c r="H48" s="112"/>
      <c r="I48">
        <f>BRPL_EOD!AA48+BRPL_EOD!AB48</f>
        <v>15.74</v>
      </c>
      <c r="J48">
        <f>BYPL_EOD!AA48+BYPL_EOD!AB48</f>
        <v>8.6199999999999992</v>
      </c>
      <c r="K48">
        <f>MES_EOD!AA48+MES_EOD!AB48</f>
        <v>0</v>
      </c>
      <c r="L48">
        <f>NDMC_EOD!AA48+NDMC_EOD!AB48</f>
        <v>1.98</v>
      </c>
      <c r="M48">
        <f>TPDDL_EOD!AA48+TPDDL_EOD!AB48</f>
        <v>11.24</v>
      </c>
      <c r="N48">
        <f t="shared" si="0"/>
        <v>37.58</v>
      </c>
      <c r="O48" s="112">
        <f t="shared" si="1"/>
        <v>-0.28000000000000114</v>
      </c>
      <c r="P48">
        <v>15.622724853645556</v>
      </c>
      <c r="Q48">
        <v>8.5557743480574757</v>
      </c>
      <c r="R48">
        <v>0</v>
      </c>
      <c r="S48">
        <v>1.965247472059606</v>
      </c>
      <c r="T48">
        <v>11.15625332623736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37.299999999999997</v>
      </c>
      <c r="E49">
        <f>GT!N49</f>
        <v>0</v>
      </c>
      <c r="F49">
        <f t="shared" si="4"/>
        <v>90</v>
      </c>
      <c r="G49">
        <f t="shared" si="5"/>
        <v>37.299999999999997</v>
      </c>
      <c r="H49" s="112"/>
      <c r="I49">
        <f>BRPL_EOD!AA49+BRPL_EOD!AB49</f>
        <v>15.74</v>
      </c>
      <c r="J49">
        <f>BYPL_EOD!AA49+BYPL_EOD!AB49</f>
        <v>8.6199999999999992</v>
      </c>
      <c r="K49">
        <f>MES_EOD!AA49+MES_EOD!AB49</f>
        <v>0</v>
      </c>
      <c r="L49">
        <f>NDMC_EOD!AA49+NDMC_EOD!AB49</f>
        <v>1.98</v>
      </c>
      <c r="M49">
        <f>TPDDL_EOD!AA49+TPDDL_EOD!AB49</f>
        <v>11.24</v>
      </c>
      <c r="N49">
        <f t="shared" si="0"/>
        <v>37.58</v>
      </c>
      <c r="O49" s="112">
        <f t="shared" si="1"/>
        <v>-0.28000000000000114</v>
      </c>
      <c r="P49">
        <v>15.622724853645556</v>
      </c>
      <c r="Q49">
        <v>8.5557743480574757</v>
      </c>
      <c r="R49">
        <v>0</v>
      </c>
      <c r="S49">
        <v>1.965247472059606</v>
      </c>
      <c r="T49">
        <v>11.15625332623736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37.299999999999997</v>
      </c>
      <c r="E50">
        <f>GT!N50</f>
        <v>0</v>
      </c>
      <c r="F50">
        <f t="shared" si="4"/>
        <v>90</v>
      </c>
      <c r="G50">
        <f t="shared" si="5"/>
        <v>37.299999999999997</v>
      </c>
      <c r="H50" s="112"/>
      <c r="I50">
        <f>BRPL_EOD!AA50+BRPL_EOD!AB50</f>
        <v>15.74</v>
      </c>
      <c r="J50">
        <f>BYPL_EOD!AA50+BYPL_EOD!AB50</f>
        <v>8.6199999999999992</v>
      </c>
      <c r="K50">
        <f>MES_EOD!AA50+MES_EOD!AB50</f>
        <v>0</v>
      </c>
      <c r="L50">
        <f>NDMC_EOD!AA50+NDMC_EOD!AB50</f>
        <v>1.98</v>
      </c>
      <c r="M50">
        <f>TPDDL_EOD!AA50+TPDDL_EOD!AB50</f>
        <v>11.24</v>
      </c>
      <c r="N50">
        <f t="shared" si="0"/>
        <v>37.58</v>
      </c>
      <c r="O50" s="112">
        <f t="shared" si="1"/>
        <v>-0.28000000000000114</v>
      </c>
      <c r="P50">
        <v>15.622724853645556</v>
      </c>
      <c r="Q50">
        <v>8.5557743480574757</v>
      </c>
      <c r="R50">
        <v>0</v>
      </c>
      <c r="S50">
        <v>1.965247472059606</v>
      </c>
      <c r="T50">
        <v>11.15625332623736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37.299999999999997</v>
      </c>
      <c r="E51">
        <f>GT!N51</f>
        <v>0</v>
      </c>
      <c r="F51">
        <f t="shared" si="4"/>
        <v>90</v>
      </c>
      <c r="G51">
        <f t="shared" si="5"/>
        <v>37.299999999999997</v>
      </c>
      <c r="H51" s="112"/>
      <c r="I51">
        <f>BRPL_EOD!AA51+BRPL_EOD!AB51</f>
        <v>15.74</v>
      </c>
      <c r="J51">
        <f>BYPL_EOD!AA51+BYPL_EOD!AB51</f>
        <v>8.6199999999999992</v>
      </c>
      <c r="K51">
        <f>MES_EOD!AA51+MES_EOD!AB51</f>
        <v>0</v>
      </c>
      <c r="L51">
        <f>NDMC_EOD!AA51+NDMC_EOD!AB51</f>
        <v>1.98</v>
      </c>
      <c r="M51">
        <f>TPDDL_EOD!AA51+TPDDL_EOD!AB51</f>
        <v>11.24</v>
      </c>
      <c r="N51">
        <f t="shared" si="0"/>
        <v>37.58</v>
      </c>
      <c r="O51" s="112">
        <f t="shared" si="1"/>
        <v>-0.28000000000000114</v>
      </c>
      <c r="P51">
        <v>15.622724853645556</v>
      </c>
      <c r="Q51">
        <v>8.5557743480574757</v>
      </c>
      <c r="R51">
        <v>0</v>
      </c>
      <c r="S51">
        <v>1.965247472059606</v>
      </c>
      <c r="T51">
        <v>11.15625332623736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36.299999999999997</v>
      </c>
      <c r="E52">
        <f>GT!N52</f>
        <v>0</v>
      </c>
      <c r="F52">
        <f t="shared" si="4"/>
        <v>90</v>
      </c>
      <c r="G52">
        <f t="shared" si="5"/>
        <v>36.299999999999997</v>
      </c>
      <c r="H52" s="112"/>
      <c r="I52">
        <f>BRPL_EOD!AA52+BRPL_EOD!AB52</f>
        <v>15.26</v>
      </c>
      <c r="J52">
        <f>BYPL_EOD!AA52+BYPL_EOD!AB52</f>
        <v>8.35</v>
      </c>
      <c r="K52">
        <f>MES_EOD!AA52+MES_EOD!AB52</f>
        <v>0</v>
      </c>
      <c r="L52">
        <f>NDMC_EOD!AA52+NDMC_EOD!AB52</f>
        <v>1.98</v>
      </c>
      <c r="M52">
        <f>TPDDL_EOD!AA52+TPDDL_EOD!AB52</f>
        <v>11</v>
      </c>
      <c r="N52">
        <f t="shared" si="0"/>
        <v>36.590000000000003</v>
      </c>
      <c r="O52" s="112">
        <f t="shared" si="1"/>
        <v>-0.29000000000000625</v>
      </c>
      <c r="P52">
        <v>15.13905438644438</v>
      </c>
      <c r="Q52">
        <v>8.2838207160426336</v>
      </c>
      <c r="R52">
        <v>0</v>
      </c>
      <c r="S52">
        <v>1.9643071877562173</v>
      </c>
      <c r="T52">
        <v>10.912817709756762</v>
      </c>
      <c r="U52" s="114">
        <f t="shared" si="2"/>
        <v>36.29999999999999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36.299999999999997</v>
      </c>
      <c r="E53">
        <f>GT!N53</f>
        <v>0</v>
      </c>
      <c r="F53">
        <f t="shared" si="4"/>
        <v>90</v>
      </c>
      <c r="G53">
        <f t="shared" si="5"/>
        <v>36.299999999999997</v>
      </c>
      <c r="H53" s="112"/>
      <c r="I53">
        <f>BRPL_EOD!AA53+BRPL_EOD!AB53</f>
        <v>15.26</v>
      </c>
      <c r="J53">
        <f>BYPL_EOD!AA53+BYPL_EOD!AB53</f>
        <v>8.35</v>
      </c>
      <c r="K53">
        <f>MES_EOD!AA53+MES_EOD!AB53</f>
        <v>0</v>
      </c>
      <c r="L53">
        <f>NDMC_EOD!AA53+NDMC_EOD!AB53</f>
        <v>1.98</v>
      </c>
      <c r="M53">
        <f>TPDDL_EOD!AA53+TPDDL_EOD!AB53</f>
        <v>11</v>
      </c>
      <c r="N53">
        <f t="shared" si="0"/>
        <v>36.590000000000003</v>
      </c>
      <c r="O53" s="112">
        <f t="shared" si="1"/>
        <v>-0.29000000000000625</v>
      </c>
      <c r="P53">
        <v>15.13905438644438</v>
      </c>
      <c r="Q53">
        <v>8.2838207160426336</v>
      </c>
      <c r="R53">
        <v>0</v>
      </c>
      <c r="S53">
        <v>1.9643071877562173</v>
      </c>
      <c r="T53">
        <v>10.912817709756762</v>
      </c>
      <c r="U53" s="114">
        <f t="shared" si="2"/>
        <v>36.29999999999999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36.299999999999997</v>
      </c>
      <c r="E54">
        <f>GT!N54</f>
        <v>0</v>
      </c>
      <c r="F54">
        <f t="shared" si="4"/>
        <v>90</v>
      </c>
      <c r="G54">
        <f t="shared" si="5"/>
        <v>36.299999999999997</v>
      </c>
      <c r="H54" s="112"/>
      <c r="I54">
        <f>BRPL_EOD!AA54+BRPL_EOD!AB54</f>
        <v>15.26</v>
      </c>
      <c r="J54">
        <f>BYPL_EOD!AA54+BYPL_EOD!AB54</f>
        <v>8.35</v>
      </c>
      <c r="K54">
        <f>MES_EOD!AA54+MES_EOD!AB54</f>
        <v>0</v>
      </c>
      <c r="L54">
        <f>NDMC_EOD!AA54+NDMC_EOD!AB54</f>
        <v>1.98</v>
      </c>
      <c r="M54">
        <f>TPDDL_EOD!AA54+TPDDL_EOD!AB54</f>
        <v>11</v>
      </c>
      <c r="N54">
        <f t="shared" si="0"/>
        <v>36.590000000000003</v>
      </c>
      <c r="O54" s="112">
        <f t="shared" si="1"/>
        <v>-0.29000000000000625</v>
      </c>
      <c r="P54">
        <v>15.13905438644438</v>
      </c>
      <c r="Q54">
        <v>8.2838207160426336</v>
      </c>
      <c r="R54">
        <v>0</v>
      </c>
      <c r="S54">
        <v>1.9643071877562173</v>
      </c>
      <c r="T54">
        <v>10.912817709756762</v>
      </c>
      <c r="U54" s="114">
        <f t="shared" si="2"/>
        <v>36.29999999999999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36.299999999999997</v>
      </c>
      <c r="E55">
        <f>GT!N55</f>
        <v>0</v>
      </c>
      <c r="F55">
        <f t="shared" si="4"/>
        <v>90</v>
      </c>
      <c r="G55">
        <f t="shared" si="5"/>
        <v>36.299999999999997</v>
      </c>
      <c r="H55" s="112"/>
      <c r="I55">
        <f>BRPL_EOD!AA55+BRPL_EOD!AB55</f>
        <v>15.26</v>
      </c>
      <c r="J55">
        <f>BYPL_EOD!AA55+BYPL_EOD!AB55</f>
        <v>8.35</v>
      </c>
      <c r="K55">
        <f>MES_EOD!AA55+MES_EOD!AB55</f>
        <v>0</v>
      </c>
      <c r="L55">
        <f>NDMC_EOD!AA55+NDMC_EOD!AB55</f>
        <v>1.98</v>
      </c>
      <c r="M55">
        <f>TPDDL_EOD!AA55+TPDDL_EOD!AB55</f>
        <v>11</v>
      </c>
      <c r="N55">
        <f t="shared" si="0"/>
        <v>36.590000000000003</v>
      </c>
      <c r="O55" s="112">
        <f t="shared" si="1"/>
        <v>-0.29000000000000625</v>
      </c>
      <c r="P55">
        <v>15.13905438644438</v>
      </c>
      <c r="Q55">
        <v>8.2838207160426336</v>
      </c>
      <c r="R55">
        <v>0</v>
      </c>
      <c r="S55">
        <v>1.9643071877562173</v>
      </c>
      <c r="T55">
        <v>10.912817709756762</v>
      </c>
      <c r="U55" s="114">
        <f t="shared" si="2"/>
        <v>36.29999999999999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36.299999999999997</v>
      </c>
      <c r="E56">
        <f>GT!N56</f>
        <v>0</v>
      </c>
      <c r="F56">
        <f t="shared" si="4"/>
        <v>90</v>
      </c>
      <c r="G56">
        <f t="shared" si="5"/>
        <v>36.299999999999997</v>
      </c>
      <c r="H56" s="112"/>
      <c r="I56">
        <f>BRPL_EOD!AA56+BRPL_EOD!AB56</f>
        <v>15.26</v>
      </c>
      <c r="J56">
        <f>BYPL_EOD!AA56+BYPL_EOD!AB56</f>
        <v>8.35</v>
      </c>
      <c r="K56">
        <f>MES_EOD!AA56+MES_EOD!AB56</f>
        <v>0</v>
      </c>
      <c r="L56">
        <f>NDMC_EOD!AA56+NDMC_EOD!AB56</f>
        <v>1.98</v>
      </c>
      <c r="M56">
        <f>TPDDL_EOD!AA56+TPDDL_EOD!AB56</f>
        <v>11</v>
      </c>
      <c r="N56">
        <f t="shared" si="0"/>
        <v>36.590000000000003</v>
      </c>
      <c r="O56" s="112">
        <f t="shared" si="1"/>
        <v>-0.29000000000000625</v>
      </c>
      <c r="P56">
        <v>15.13905438644438</v>
      </c>
      <c r="Q56">
        <v>8.2838207160426336</v>
      </c>
      <c r="R56">
        <v>0</v>
      </c>
      <c r="S56">
        <v>1.9643071877562173</v>
      </c>
      <c r="T56">
        <v>10.912817709756762</v>
      </c>
      <c r="U56" s="114">
        <f t="shared" si="2"/>
        <v>36.29999999999999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36.299999999999997</v>
      </c>
      <c r="E57">
        <f>GT!N57</f>
        <v>0</v>
      </c>
      <c r="F57">
        <f t="shared" si="4"/>
        <v>90</v>
      </c>
      <c r="G57">
        <f t="shared" si="5"/>
        <v>36.299999999999997</v>
      </c>
      <c r="H57" s="112"/>
      <c r="I57">
        <f>BRPL_EOD!AA57+BRPL_EOD!AB57</f>
        <v>15.26</v>
      </c>
      <c r="J57">
        <f>BYPL_EOD!AA57+BYPL_EOD!AB57</f>
        <v>8.35</v>
      </c>
      <c r="K57">
        <f>MES_EOD!AA57+MES_EOD!AB57</f>
        <v>0</v>
      </c>
      <c r="L57">
        <f>NDMC_EOD!AA57+NDMC_EOD!AB57</f>
        <v>1.98</v>
      </c>
      <c r="M57">
        <f>TPDDL_EOD!AA57+TPDDL_EOD!AB57</f>
        <v>11</v>
      </c>
      <c r="N57">
        <f t="shared" si="0"/>
        <v>36.590000000000003</v>
      </c>
      <c r="O57" s="112">
        <f t="shared" si="1"/>
        <v>-0.29000000000000625</v>
      </c>
      <c r="P57">
        <v>15.13905438644438</v>
      </c>
      <c r="Q57">
        <v>8.2838207160426336</v>
      </c>
      <c r="R57">
        <v>0</v>
      </c>
      <c r="S57">
        <v>1.9643071877562173</v>
      </c>
      <c r="T57">
        <v>10.912817709756762</v>
      </c>
      <c r="U57" s="114">
        <f t="shared" si="2"/>
        <v>36.29999999999999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36.299999999999997</v>
      </c>
      <c r="E58">
        <f>GT!N58</f>
        <v>0</v>
      </c>
      <c r="F58">
        <f t="shared" si="4"/>
        <v>90</v>
      </c>
      <c r="G58">
        <f t="shared" si="5"/>
        <v>36.299999999999997</v>
      </c>
      <c r="H58" s="112"/>
      <c r="I58">
        <f>BRPL_EOD!AA58+BRPL_EOD!AB58</f>
        <v>15.26</v>
      </c>
      <c r="J58">
        <f>BYPL_EOD!AA58+BYPL_EOD!AB58</f>
        <v>8.35</v>
      </c>
      <c r="K58">
        <f>MES_EOD!AA58+MES_EOD!AB58</f>
        <v>0</v>
      </c>
      <c r="L58">
        <f>NDMC_EOD!AA58+NDMC_EOD!AB58</f>
        <v>1.98</v>
      </c>
      <c r="M58">
        <f>TPDDL_EOD!AA58+TPDDL_EOD!AB58</f>
        <v>11</v>
      </c>
      <c r="N58">
        <f t="shared" si="0"/>
        <v>36.590000000000003</v>
      </c>
      <c r="O58" s="112">
        <f t="shared" si="1"/>
        <v>-0.29000000000000625</v>
      </c>
      <c r="P58">
        <v>15.13905438644438</v>
      </c>
      <c r="Q58">
        <v>8.2838207160426336</v>
      </c>
      <c r="R58">
        <v>0</v>
      </c>
      <c r="S58">
        <v>1.9643071877562173</v>
      </c>
      <c r="T58">
        <v>10.912817709756762</v>
      </c>
      <c r="U58" s="114">
        <f t="shared" si="2"/>
        <v>36.29999999999999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36.299999999999997</v>
      </c>
      <c r="E59">
        <f>GT!N59</f>
        <v>0</v>
      </c>
      <c r="F59">
        <f t="shared" si="4"/>
        <v>90</v>
      </c>
      <c r="G59">
        <f t="shared" si="5"/>
        <v>36.299999999999997</v>
      </c>
      <c r="H59" s="112"/>
      <c r="I59">
        <f>BRPL_EOD!AA59+BRPL_EOD!AB59</f>
        <v>15.26</v>
      </c>
      <c r="J59">
        <f>BYPL_EOD!AA59+BYPL_EOD!AB59</f>
        <v>8.35</v>
      </c>
      <c r="K59">
        <f>MES_EOD!AA59+MES_EOD!AB59</f>
        <v>0</v>
      </c>
      <c r="L59">
        <f>NDMC_EOD!AA59+NDMC_EOD!AB59</f>
        <v>1.98</v>
      </c>
      <c r="M59">
        <f>TPDDL_EOD!AA59+TPDDL_EOD!AB59</f>
        <v>11</v>
      </c>
      <c r="N59">
        <f t="shared" si="0"/>
        <v>36.590000000000003</v>
      </c>
      <c r="O59" s="112">
        <f t="shared" si="1"/>
        <v>-0.29000000000000625</v>
      </c>
      <c r="P59">
        <v>15.13905438644438</v>
      </c>
      <c r="Q59">
        <v>8.2838207160426336</v>
      </c>
      <c r="R59">
        <v>0</v>
      </c>
      <c r="S59">
        <v>1.9643071877562173</v>
      </c>
      <c r="T59">
        <v>10.912817709756762</v>
      </c>
      <c r="U59" s="114">
        <f t="shared" si="2"/>
        <v>36.29999999999999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36.299999999999997</v>
      </c>
      <c r="E60">
        <f>GT!N60</f>
        <v>0</v>
      </c>
      <c r="F60">
        <f t="shared" si="4"/>
        <v>90</v>
      </c>
      <c r="G60">
        <f t="shared" si="5"/>
        <v>36.299999999999997</v>
      </c>
      <c r="H60" s="112"/>
      <c r="I60">
        <f>BRPL_EOD!AA60+BRPL_EOD!AB60</f>
        <v>15.26</v>
      </c>
      <c r="J60">
        <f>BYPL_EOD!AA60+BYPL_EOD!AB60</f>
        <v>8.35</v>
      </c>
      <c r="K60">
        <f>MES_EOD!AA60+MES_EOD!AB60</f>
        <v>0</v>
      </c>
      <c r="L60">
        <f>NDMC_EOD!AA60+NDMC_EOD!AB60</f>
        <v>1.98</v>
      </c>
      <c r="M60">
        <f>TPDDL_EOD!AA60+TPDDL_EOD!AB60</f>
        <v>11</v>
      </c>
      <c r="N60">
        <f t="shared" si="0"/>
        <v>36.590000000000003</v>
      </c>
      <c r="O60" s="112">
        <f t="shared" si="1"/>
        <v>-0.29000000000000625</v>
      </c>
      <c r="P60">
        <v>15.13905438644438</v>
      </c>
      <c r="Q60">
        <v>8.2838207160426336</v>
      </c>
      <c r="R60">
        <v>0</v>
      </c>
      <c r="S60">
        <v>1.9643071877562173</v>
      </c>
      <c r="T60">
        <v>10.912817709756762</v>
      </c>
      <c r="U60" s="114">
        <f t="shared" si="2"/>
        <v>36.29999999999999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36.299999999999997</v>
      </c>
      <c r="E61">
        <f>GT!N61</f>
        <v>0</v>
      </c>
      <c r="F61">
        <f t="shared" si="4"/>
        <v>90</v>
      </c>
      <c r="G61">
        <f t="shared" si="5"/>
        <v>36.299999999999997</v>
      </c>
      <c r="H61" s="112"/>
      <c r="I61">
        <f>BRPL_EOD!AA61+BRPL_EOD!AB61</f>
        <v>15.26</v>
      </c>
      <c r="J61">
        <f>BYPL_EOD!AA61+BYPL_EOD!AB61</f>
        <v>8.35</v>
      </c>
      <c r="K61">
        <f>MES_EOD!AA61+MES_EOD!AB61</f>
        <v>0</v>
      </c>
      <c r="L61">
        <f>NDMC_EOD!AA61+NDMC_EOD!AB61</f>
        <v>1.98</v>
      </c>
      <c r="M61">
        <f>TPDDL_EOD!AA61+TPDDL_EOD!AB61</f>
        <v>11</v>
      </c>
      <c r="N61">
        <f t="shared" si="0"/>
        <v>36.590000000000003</v>
      </c>
      <c r="O61" s="112">
        <f t="shared" si="1"/>
        <v>-0.29000000000000625</v>
      </c>
      <c r="P61">
        <v>15.13905438644438</v>
      </c>
      <c r="Q61">
        <v>8.2838207160426336</v>
      </c>
      <c r="R61">
        <v>0</v>
      </c>
      <c r="S61">
        <v>1.9643071877562173</v>
      </c>
      <c r="T61">
        <v>10.912817709756762</v>
      </c>
      <c r="U61" s="114">
        <f t="shared" si="2"/>
        <v>36.29999999999999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36.299999999999997</v>
      </c>
      <c r="E62">
        <f>GT!N62</f>
        <v>0</v>
      </c>
      <c r="F62">
        <f t="shared" si="4"/>
        <v>90</v>
      </c>
      <c r="G62">
        <f t="shared" si="5"/>
        <v>36.299999999999997</v>
      </c>
      <c r="H62" s="112"/>
      <c r="I62">
        <f>BRPL_EOD!AA62+BRPL_EOD!AB62</f>
        <v>15.26</v>
      </c>
      <c r="J62">
        <f>BYPL_EOD!AA62+BYPL_EOD!AB62</f>
        <v>8.35</v>
      </c>
      <c r="K62">
        <f>MES_EOD!AA62+MES_EOD!AB62</f>
        <v>0</v>
      </c>
      <c r="L62">
        <f>NDMC_EOD!AA62+NDMC_EOD!AB62</f>
        <v>1.98</v>
      </c>
      <c r="M62">
        <f>TPDDL_EOD!AA62+TPDDL_EOD!AB62</f>
        <v>11</v>
      </c>
      <c r="N62">
        <f t="shared" si="0"/>
        <v>36.590000000000003</v>
      </c>
      <c r="O62" s="112">
        <f t="shared" si="1"/>
        <v>-0.29000000000000625</v>
      </c>
      <c r="P62">
        <v>15.13905438644438</v>
      </c>
      <c r="Q62">
        <v>8.2838207160426336</v>
      </c>
      <c r="R62">
        <v>0</v>
      </c>
      <c r="S62">
        <v>1.9643071877562173</v>
      </c>
      <c r="T62">
        <v>10.912817709756762</v>
      </c>
      <c r="U62" s="114">
        <f t="shared" si="2"/>
        <v>36.29999999999999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35.299999999999997</v>
      </c>
      <c r="E63">
        <f>GT!N63</f>
        <v>0</v>
      </c>
      <c r="F63">
        <f t="shared" si="4"/>
        <v>90</v>
      </c>
      <c r="G63">
        <f t="shared" si="5"/>
        <v>35.299999999999997</v>
      </c>
      <c r="H63" s="112"/>
      <c r="I63">
        <f>BRPL_EOD!AA63+BRPL_EOD!AB63</f>
        <v>14.62</v>
      </c>
      <c r="J63">
        <f>BYPL_EOD!AA63+BYPL_EOD!AB63</f>
        <v>8.01</v>
      </c>
      <c r="K63">
        <f>MES_EOD!AA63+MES_EOD!AB63</f>
        <v>0</v>
      </c>
      <c r="L63">
        <f>NDMC_EOD!AA63+NDMC_EOD!AB63</f>
        <v>1.98</v>
      </c>
      <c r="M63">
        <f>TPDDL_EOD!AA63+TPDDL_EOD!AB63</f>
        <v>11</v>
      </c>
      <c r="N63">
        <f t="shared" si="0"/>
        <v>35.61</v>
      </c>
      <c r="O63" s="112">
        <f t="shared" si="1"/>
        <v>-0.31000000000000227</v>
      </c>
      <c r="P63">
        <v>14.492726762145463</v>
      </c>
      <c r="Q63">
        <v>7.9402695871946074</v>
      </c>
      <c r="R63">
        <v>0</v>
      </c>
      <c r="S63">
        <v>1.9627632687447345</v>
      </c>
      <c r="T63">
        <v>10.904240381915193</v>
      </c>
      <c r="U63" s="114">
        <f t="shared" si="2"/>
        <v>35.299999999999997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35.299999999999997</v>
      </c>
      <c r="E64">
        <f>GT!N64</f>
        <v>0</v>
      </c>
      <c r="F64">
        <f t="shared" si="4"/>
        <v>90</v>
      </c>
      <c r="G64">
        <f t="shared" si="5"/>
        <v>35.299999999999997</v>
      </c>
      <c r="H64" s="112"/>
      <c r="I64">
        <f>BRPL_EOD!AA64+BRPL_EOD!AB64</f>
        <v>14.62</v>
      </c>
      <c r="J64">
        <f>BYPL_EOD!AA64+BYPL_EOD!AB64</f>
        <v>8.01</v>
      </c>
      <c r="K64">
        <f>MES_EOD!AA64+MES_EOD!AB64</f>
        <v>0</v>
      </c>
      <c r="L64">
        <f>NDMC_EOD!AA64+NDMC_EOD!AB64</f>
        <v>1.98</v>
      </c>
      <c r="M64">
        <f>TPDDL_EOD!AA64+TPDDL_EOD!AB64</f>
        <v>11</v>
      </c>
      <c r="N64">
        <f t="shared" si="0"/>
        <v>35.61</v>
      </c>
      <c r="O64" s="112">
        <f t="shared" si="1"/>
        <v>-0.31000000000000227</v>
      </c>
      <c r="P64">
        <v>14.492726762145463</v>
      </c>
      <c r="Q64">
        <v>7.9402695871946074</v>
      </c>
      <c r="R64">
        <v>0</v>
      </c>
      <c r="S64">
        <v>1.9627632687447345</v>
      </c>
      <c r="T64">
        <v>10.904240381915193</v>
      </c>
      <c r="U64" s="114">
        <f t="shared" si="2"/>
        <v>35.299999999999997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35.299999999999997</v>
      </c>
      <c r="E65">
        <f>GT!N65</f>
        <v>0</v>
      </c>
      <c r="F65">
        <f t="shared" si="4"/>
        <v>90</v>
      </c>
      <c r="G65">
        <f t="shared" si="5"/>
        <v>35.299999999999997</v>
      </c>
      <c r="H65" s="112"/>
      <c r="I65">
        <f>BRPL_EOD!AA65+BRPL_EOD!AB65</f>
        <v>14.62</v>
      </c>
      <c r="J65">
        <f>BYPL_EOD!AA65+BYPL_EOD!AB65</f>
        <v>8.01</v>
      </c>
      <c r="K65">
        <f>MES_EOD!AA65+MES_EOD!AB65</f>
        <v>0</v>
      </c>
      <c r="L65">
        <f>NDMC_EOD!AA65+NDMC_EOD!AB65</f>
        <v>1.98</v>
      </c>
      <c r="M65">
        <f>TPDDL_EOD!AA65+TPDDL_EOD!AB65</f>
        <v>11</v>
      </c>
      <c r="N65">
        <f t="shared" si="0"/>
        <v>35.61</v>
      </c>
      <c r="O65" s="112">
        <f t="shared" si="1"/>
        <v>-0.31000000000000227</v>
      </c>
      <c r="P65">
        <v>14.492726762145463</v>
      </c>
      <c r="Q65">
        <v>7.9402695871946074</v>
      </c>
      <c r="R65">
        <v>0</v>
      </c>
      <c r="S65">
        <v>1.9627632687447345</v>
      </c>
      <c r="T65">
        <v>10.904240381915193</v>
      </c>
      <c r="U65" s="114">
        <f t="shared" si="2"/>
        <v>35.299999999999997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35.299999999999997</v>
      </c>
      <c r="E66">
        <f>GT!N66</f>
        <v>0</v>
      </c>
      <c r="F66">
        <f t="shared" si="4"/>
        <v>90</v>
      </c>
      <c r="G66">
        <f t="shared" si="5"/>
        <v>35.299999999999997</v>
      </c>
      <c r="H66" s="112"/>
      <c r="I66">
        <f>BRPL_EOD!AA66+BRPL_EOD!AB66</f>
        <v>14.62</v>
      </c>
      <c r="J66">
        <f>BYPL_EOD!AA66+BYPL_EOD!AB66</f>
        <v>8.01</v>
      </c>
      <c r="K66">
        <f>MES_EOD!AA66+MES_EOD!AB66</f>
        <v>0</v>
      </c>
      <c r="L66">
        <f>NDMC_EOD!AA66+NDMC_EOD!AB66</f>
        <v>1.98</v>
      </c>
      <c r="M66">
        <f>TPDDL_EOD!AA66+TPDDL_EOD!AB66</f>
        <v>11</v>
      </c>
      <c r="N66">
        <f t="shared" si="0"/>
        <v>35.61</v>
      </c>
      <c r="O66" s="112">
        <f t="shared" si="1"/>
        <v>-0.31000000000000227</v>
      </c>
      <c r="P66">
        <v>14.492726762145463</v>
      </c>
      <c r="Q66">
        <v>7.9402695871946074</v>
      </c>
      <c r="R66">
        <v>0</v>
      </c>
      <c r="S66">
        <v>1.9627632687447345</v>
      </c>
      <c r="T66">
        <v>10.904240381915193</v>
      </c>
      <c r="U66" s="114">
        <f t="shared" si="2"/>
        <v>35.299999999999997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35.299999999999997</v>
      </c>
      <c r="E67">
        <f>GT!N67</f>
        <v>0</v>
      </c>
      <c r="F67">
        <f t="shared" si="4"/>
        <v>90</v>
      </c>
      <c r="G67">
        <f t="shared" si="5"/>
        <v>35.299999999999997</v>
      </c>
      <c r="H67" s="112"/>
      <c r="I67">
        <f>BRPL_EOD!AA67+BRPL_EOD!AB67</f>
        <v>14.62</v>
      </c>
      <c r="J67">
        <f>BYPL_EOD!AA67+BYPL_EOD!AB67</f>
        <v>8.01</v>
      </c>
      <c r="K67">
        <f>MES_EOD!AA67+MES_EOD!AB67</f>
        <v>0</v>
      </c>
      <c r="L67">
        <f>NDMC_EOD!AA67+NDMC_EOD!AB67</f>
        <v>1.98</v>
      </c>
      <c r="M67">
        <f>TPDDL_EOD!AA67+TPDDL_EOD!AB67</f>
        <v>11</v>
      </c>
      <c r="N67">
        <f t="shared" ref="N67:N98" si="6">SUM(I67:M67)</f>
        <v>35.61</v>
      </c>
      <c r="O67" s="112">
        <f t="shared" ref="O67:O98" si="7">G67-N67</f>
        <v>-0.31000000000000227</v>
      </c>
      <c r="P67">
        <v>14.492726762145463</v>
      </c>
      <c r="Q67">
        <v>7.9402695871946074</v>
      </c>
      <c r="R67">
        <v>0</v>
      </c>
      <c r="S67">
        <v>1.9627632687447345</v>
      </c>
      <c r="T67">
        <v>10.904240381915193</v>
      </c>
      <c r="U67" s="114">
        <f t="shared" ref="U67:U98" si="8">SUM(P67:T67)</f>
        <v>35.299999999999997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35.299999999999997</v>
      </c>
      <c r="E68">
        <f>GT!N68</f>
        <v>0</v>
      </c>
      <c r="F68">
        <f t="shared" ref="F68:F98" si="10">B68+C68</f>
        <v>90</v>
      </c>
      <c r="G68">
        <f t="shared" ref="G68:G98" si="11">D68+E68-X68</f>
        <v>35.299999999999997</v>
      </c>
      <c r="H68" s="112"/>
      <c r="I68">
        <f>BRPL_EOD!AA68+BRPL_EOD!AB68</f>
        <v>14.62</v>
      </c>
      <c r="J68">
        <f>BYPL_EOD!AA68+BYPL_EOD!AB68</f>
        <v>8.01</v>
      </c>
      <c r="K68">
        <f>MES_EOD!AA68+MES_EOD!AB68</f>
        <v>0</v>
      </c>
      <c r="L68">
        <f>NDMC_EOD!AA68+NDMC_EOD!AB68</f>
        <v>1.98</v>
      </c>
      <c r="M68">
        <f>TPDDL_EOD!AA68+TPDDL_EOD!AB68</f>
        <v>11</v>
      </c>
      <c r="N68">
        <f t="shared" si="6"/>
        <v>35.61</v>
      </c>
      <c r="O68" s="112">
        <f t="shared" si="7"/>
        <v>-0.31000000000000227</v>
      </c>
      <c r="P68">
        <v>14.492726762145463</v>
      </c>
      <c r="Q68">
        <v>7.9402695871946074</v>
      </c>
      <c r="R68">
        <v>0</v>
      </c>
      <c r="S68">
        <v>1.9627632687447345</v>
      </c>
      <c r="T68">
        <v>10.904240381915193</v>
      </c>
      <c r="U68" s="114">
        <f t="shared" si="8"/>
        <v>35.299999999999997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35.299999999999997</v>
      </c>
      <c r="E69">
        <f>GT!N69</f>
        <v>0</v>
      </c>
      <c r="F69">
        <f t="shared" si="10"/>
        <v>90</v>
      </c>
      <c r="G69">
        <f t="shared" si="11"/>
        <v>35.299999999999997</v>
      </c>
      <c r="H69" s="112"/>
      <c r="I69">
        <f>BRPL_EOD!AA69+BRPL_EOD!AB69</f>
        <v>14.62</v>
      </c>
      <c r="J69">
        <f>BYPL_EOD!AA69+BYPL_EOD!AB69</f>
        <v>8.01</v>
      </c>
      <c r="K69">
        <f>MES_EOD!AA69+MES_EOD!AB69</f>
        <v>0</v>
      </c>
      <c r="L69">
        <f>NDMC_EOD!AA69+NDMC_EOD!AB69</f>
        <v>1.98</v>
      </c>
      <c r="M69">
        <f>TPDDL_EOD!AA69+TPDDL_EOD!AB69</f>
        <v>11</v>
      </c>
      <c r="N69">
        <f t="shared" si="6"/>
        <v>35.61</v>
      </c>
      <c r="O69" s="112">
        <f t="shared" si="7"/>
        <v>-0.31000000000000227</v>
      </c>
      <c r="P69">
        <v>14.492726762145463</v>
      </c>
      <c r="Q69">
        <v>7.9402695871946074</v>
      </c>
      <c r="R69">
        <v>0</v>
      </c>
      <c r="S69">
        <v>1.9627632687447345</v>
      </c>
      <c r="T69">
        <v>10.904240381915193</v>
      </c>
      <c r="U69" s="114">
        <f t="shared" si="8"/>
        <v>35.299999999999997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35.299999999999997</v>
      </c>
      <c r="E70">
        <f>GT!N70</f>
        <v>0</v>
      </c>
      <c r="F70">
        <f t="shared" si="10"/>
        <v>90</v>
      </c>
      <c r="G70">
        <f t="shared" si="11"/>
        <v>35.299999999999997</v>
      </c>
      <c r="H70" s="112"/>
      <c r="I70">
        <f>BRPL_EOD!AA70+BRPL_EOD!AB70</f>
        <v>14.62</v>
      </c>
      <c r="J70">
        <f>BYPL_EOD!AA70+BYPL_EOD!AB70</f>
        <v>8.01</v>
      </c>
      <c r="K70">
        <f>MES_EOD!AA70+MES_EOD!AB70</f>
        <v>0</v>
      </c>
      <c r="L70">
        <f>NDMC_EOD!AA70+NDMC_EOD!AB70</f>
        <v>1.98</v>
      </c>
      <c r="M70">
        <f>TPDDL_EOD!AA70+TPDDL_EOD!AB70</f>
        <v>11</v>
      </c>
      <c r="N70">
        <f t="shared" si="6"/>
        <v>35.61</v>
      </c>
      <c r="O70" s="112">
        <f t="shared" si="7"/>
        <v>-0.31000000000000227</v>
      </c>
      <c r="P70">
        <v>14.492726762145463</v>
      </c>
      <c r="Q70">
        <v>7.9402695871946074</v>
      </c>
      <c r="R70">
        <v>0</v>
      </c>
      <c r="S70">
        <v>1.9627632687447345</v>
      </c>
      <c r="T70">
        <v>10.904240381915193</v>
      </c>
      <c r="U70" s="114">
        <f t="shared" si="8"/>
        <v>35.299999999999997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35.299999999999997</v>
      </c>
      <c r="E71">
        <f>GT!N71</f>
        <v>0</v>
      </c>
      <c r="F71">
        <f t="shared" si="10"/>
        <v>90</v>
      </c>
      <c r="G71">
        <f t="shared" si="11"/>
        <v>35.299999999999997</v>
      </c>
      <c r="H71" s="112"/>
      <c r="I71">
        <f>BRPL_EOD!AA71+BRPL_EOD!AB71</f>
        <v>14.62</v>
      </c>
      <c r="J71">
        <f>BYPL_EOD!AA71+BYPL_EOD!AB71</f>
        <v>8.01</v>
      </c>
      <c r="K71">
        <f>MES_EOD!AA71+MES_EOD!AB71</f>
        <v>0</v>
      </c>
      <c r="L71">
        <f>NDMC_EOD!AA71+NDMC_EOD!AB71</f>
        <v>1.98</v>
      </c>
      <c r="M71">
        <f>TPDDL_EOD!AA71+TPDDL_EOD!AB71</f>
        <v>11</v>
      </c>
      <c r="N71">
        <f t="shared" si="6"/>
        <v>35.61</v>
      </c>
      <c r="O71" s="112">
        <f t="shared" si="7"/>
        <v>-0.31000000000000227</v>
      </c>
      <c r="P71">
        <v>14.492726762145463</v>
      </c>
      <c r="Q71">
        <v>7.9402695871946074</v>
      </c>
      <c r="R71">
        <v>0</v>
      </c>
      <c r="S71">
        <v>1.9627632687447345</v>
      </c>
      <c r="T71">
        <v>10.904240381915193</v>
      </c>
      <c r="U71" s="114">
        <f t="shared" si="8"/>
        <v>35.299999999999997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35.299999999999997</v>
      </c>
      <c r="E72">
        <f>GT!N72</f>
        <v>0</v>
      </c>
      <c r="F72">
        <f t="shared" si="10"/>
        <v>90</v>
      </c>
      <c r="G72">
        <f t="shared" si="11"/>
        <v>35.299999999999997</v>
      </c>
      <c r="H72" s="112"/>
      <c r="I72">
        <f>BRPL_EOD!AA72+BRPL_EOD!AB72</f>
        <v>14.62</v>
      </c>
      <c r="J72">
        <f>BYPL_EOD!AA72+BYPL_EOD!AB72</f>
        <v>8.01</v>
      </c>
      <c r="K72">
        <f>MES_EOD!AA72+MES_EOD!AB72</f>
        <v>0</v>
      </c>
      <c r="L72">
        <f>NDMC_EOD!AA72+NDMC_EOD!AB72</f>
        <v>1.98</v>
      </c>
      <c r="M72">
        <f>TPDDL_EOD!AA72+TPDDL_EOD!AB72</f>
        <v>11</v>
      </c>
      <c r="N72">
        <f t="shared" si="6"/>
        <v>35.61</v>
      </c>
      <c r="O72" s="112">
        <f t="shared" si="7"/>
        <v>-0.31000000000000227</v>
      </c>
      <c r="P72">
        <v>14.492726762145463</v>
      </c>
      <c r="Q72">
        <v>7.9402695871946074</v>
      </c>
      <c r="R72">
        <v>0</v>
      </c>
      <c r="S72">
        <v>1.9627632687447345</v>
      </c>
      <c r="T72">
        <v>10.904240381915193</v>
      </c>
      <c r="U72" s="114">
        <f t="shared" si="8"/>
        <v>35.299999999999997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35.299999999999997</v>
      </c>
      <c r="E73">
        <f>GT!N73</f>
        <v>0</v>
      </c>
      <c r="F73">
        <f t="shared" si="10"/>
        <v>90</v>
      </c>
      <c r="G73">
        <f t="shared" si="11"/>
        <v>35.299999999999997</v>
      </c>
      <c r="H73" s="112"/>
      <c r="I73">
        <f>BRPL_EOD!AA73+BRPL_EOD!AB73</f>
        <v>14.62</v>
      </c>
      <c r="J73">
        <f>BYPL_EOD!AA73+BYPL_EOD!AB73</f>
        <v>8.01</v>
      </c>
      <c r="K73">
        <f>MES_EOD!AA73+MES_EOD!AB73</f>
        <v>0</v>
      </c>
      <c r="L73">
        <f>NDMC_EOD!AA73+NDMC_EOD!AB73</f>
        <v>1.98</v>
      </c>
      <c r="M73">
        <f>TPDDL_EOD!AA73+TPDDL_EOD!AB73</f>
        <v>11</v>
      </c>
      <c r="N73">
        <f t="shared" si="6"/>
        <v>35.61</v>
      </c>
      <c r="O73" s="112">
        <f t="shared" si="7"/>
        <v>-0.31000000000000227</v>
      </c>
      <c r="P73">
        <v>14.492726762145463</v>
      </c>
      <c r="Q73">
        <v>7.9402695871946074</v>
      </c>
      <c r="R73">
        <v>0</v>
      </c>
      <c r="S73">
        <v>1.9627632687447345</v>
      </c>
      <c r="T73">
        <v>10.904240381915193</v>
      </c>
      <c r="U73" s="114">
        <f t="shared" si="8"/>
        <v>35.299999999999997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35.299999999999997</v>
      </c>
      <c r="E74">
        <f>GT!N74</f>
        <v>0</v>
      </c>
      <c r="F74">
        <f t="shared" si="10"/>
        <v>90</v>
      </c>
      <c r="G74">
        <f t="shared" si="11"/>
        <v>35.299999999999997</v>
      </c>
      <c r="H74" s="112"/>
      <c r="I74">
        <f>BRPL_EOD!AA74+BRPL_EOD!AB74</f>
        <v>14.62</v>
      </c>
      <c r="J74">
        <f>BYPL_EOD!AA74+BYPL_EOD!AB74</f>
        <v>8.01</v>
      </c>
      <c r="K74">
        <f>MES_EOD!AA74+MES_EOD!AB74</f>
        <v>0</v>
      </c>
      <c r="L74">
        <f>NDMC_EOD!AA74+NDMC_EOD!AB74</f>
        <v>1.98</v>
      </c>
      <c r="M74">
        <f>TPDDL_EOD!AA74+TPDDL_EOD!AB74</f>
        <v>11</v>
      </c>
      <c r="N74">
        <f t="shared" si="6"/>
        <v>35.61</v>
      </c>
      <c r="O74" s="112">
        <f t="shared" si="7"/>
        <v>-0.31000000000000227</v>
      </c>
      <c r="P74">
        <v>14.492726762145463</v>
      </c>
      <c r="Q74">
        <v>7.9402695871946074</v>
      </c>
      <c r="R74">
        <v>0</v>
      </c>
      <c r="S74">
        <v>1.9627632687447345</v>
      </c>
      <c r="T74">
        <v>10.904240381915193</v>
      </c>
      <c r="U74" s="114">
        <f t="shared" si="8"/>
        <v>35.299999999999997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35.6</v>
      </c>
      <c r="E75">
        <f>GT!N75</f>
        <v>0</v>
      </c>
      <c r="F75">
        <f t="shared" si="10"/>
        <v>90</v>
      </c>
      <c r="G75">
        <f t="shared" si="11"/>
        <v>35.6</v>
      </c>
      <c r="H75" s="112"/>
      <c r="I75">
        <f>BRPL_EOD!AA75+BRPL_EOD!AB75</f>
        <v>14.62</v>
      </c>
      <c r="J75">
        <f>BYPL_EOD!AA75+BYPL_EOD!AB75</f>
        <v>8.01</v>
      </c>
      <c r="K75">
        <f>MES_EOD!AA75+MES_EOD!AB75</f>
        <v>0</v>
      </c>
      <c r="L75">
        <f>NDMC_EOD!AA75+NDMC_EOD!AB75</f>
        <v>1.98</v>
      </c>
      <c r="M75">
        <f>TPDDL_EOD!AA75+TPDDL_EOD!AB75</f>
        <v>11</v>
      </c>
      <c r="N75">
        <f t="shared" si="6"/>
        <v>35.61</v>
      </c>
      <c r="O75" s="112">
        <f t="shared" si="7"/>
        <v>-9.9999999999980105E-3</v>
      </c>
      <c r="P75">
        <v>14.615894411682111</v>
      </c>
      <c r="Q75">
        <v>8.0077506318449885</v>
      </c>
      <c r="R75">
        <v>0</v>
      </c>
      <c r="S75">
        <v>1.9794439764111205</v>
      </c>
      <c r="T75">
        <v>10.996910980061781</v>
      </c>
      <c r="U75" s="114">
        <f t="shared" si="8"/>
        <v>35.599999999999994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35.6</v>
      </c>
      <c r="E76">
        <f>GT!N76</f>
        <v>0</v>
      </c>
      <c r="F76">
        <f t="shared" si="10"/>
        <v>90</v>
      </c>
      <c r="G76">
        <f t="shared" si="11"/>
        <v>35.6</v>
      </c>
      <c r="H76" s="112"/>
      <c r="I76">
        <f>BRPL_EOD!AA76+BRPL_EOD!AB76</f>
        <v>14.62</v>
      </c>
      <c r="J76">
        <f>BYPL_EOD!AA76+BYPL_EOD!AB76</f>
        <v>8.01</v>
      </c>
      <c r="K76">
        <f>MES_EOD!AA76+MES_EOD!AB76</f>
        <v>0</v>
      </c>
      <c r="L76">
        <f>NDMC_EOD!AA76+NDMC_EOD!AB76</f>
        <v>1.98</v>
      </c>
      <c r="M76">
        <f>TPDDL_EOD!AA76+TPDDL_EOD!AB76</f>
        <v>11</v>
      </c>
      <c r="N76">
        <f t="shared" si="6"/>
        <v>35.61</v>
      </c>
      <c r="O76" s="112">
        <f t="shared" si="7"/>
        <v>-9.9999999999980105E-3</v>
      </c>
      <c r="P76">
        <v>14.615894411682111</v>
      </c>
      <c r="Q76">
        <v>8.0077506318449885</v>
      </c>
      <c r="R76">
        <v>0</v>
      </c>
      <c r="S76">
        <v>1.9794439764111205</v>
      </c>
      <c r="T76">
        <v>10.996910980061781</v>
      </c>
      <c r="U76" s="114">
        <f t="shared" si="8"/>
        <v>35.599999999999994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35.6</v>
      </c>
      <c r="E77">
        <f>GT!N77</f>
        <v>0</v>
      </c>
      <c r="F77">
        <f t="shared" si="10"/>
        <v>90</v>
      </c>
      <c r="G77">
        <f t="shared" si="11"/>
        <v>35.6</v>
      </c>
      <c r="H77" s="112"/>
      <c r="I77">
        <f>BRPL_EOD!AA77+BRPL_EOD!AB77</f>
        <v>14.62</v>
      </c>
      <c r="J77">
        <f>BYPL_EOD!AA77+BYPL_EOD!AB77</f>
        <v>8.01</v>
      </c>
      <c r="K77">
        <f>MES_EOD!AA77+MES_EOD!AB77</f>
        <v>0</v>
      </c>
      <c r="L77">
        <f>NDMC_EOD!AA77+NDMC_EOD!AB77</f>
        <v>1.98</v>
      </c>
      <c r="M77">
        <f>TPDDL_EOD!AA77+TPDDL_EOD!AB77</f>
        <v>11</v>
      </c>
      <c r="N77">
        <f t="shared" si="6"/>
        <v>35.61</v>
      </c>
      <c r="O77" s="112">
        <f t="shared" si="7"/>
        <v>-9.9999999999980105E-3</v>
      </c>
      <c r="P77">
        <v>14.615894411682111</v>
      </c>
      <c r="Q77">
        <v>8.0077506318449885</v>
      </c>
      <c r="R77">
        <v>0</v>
      </c>
      <c r="S77">
        <v>1.9794439764111205</v>
      </c>
      <c r="T77">
        <v>10.996910980061781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35.6</v>
      </c>
      <c r="E78">
        <f>GT!N78</f>
        <v>0</v>
      </c>
      <c r="F78">
        <f t="shared" si="10"/>
        <v>90</v>
      </c>
      <c r="G78">
        <f t="shared" si="11"/>
        <v>35.6</v>
      </c>
      <c r="H78" s="112"/>
      <c r="I78">
        <f>BRPL_EOD!AA78+BRPL_EOD!AB78</f>
        <v>14.62</v>
      </c>
      <c r="J78">
        <f>BYPL_EOD!AA78+BYPL_EOD!AB78</f>
        <v>8.01</v>
      </c>
      <c r="K78">
        <f>MES_EOD!AA78+MES_EOD!AB78</f>
        <v>0</v>
      </c>
      <c r="L78">
        <f>NDMC_EOD!AA78+NDMC_EOD!AB78</f>
        <v>1.98</v>
      </c>
      <c r="M78">
        <f>TPDDL_EOD!AA78+TPDDL_EOD!AB78</f>
        <v>11</v>
      </c>
      <c r="N78">
        <f t="shared" si="6"/>
        <v>35.61</v>
      </c>
      <c r="O78" s="112">
        <f t="shared" si="7"/>
        <v>-9.9999999999980105E-3</v>
      </c>
      <c r="P78">
        <v>14.615894411682111</v>
      </c>
      <c r="Q78">
        <v>8.0077506318449885</v>
      </c>
      <c r="R78">
        <v>0</v>
      </c>
      <c r="S78">
        <v>1.9794439764111205</v>
      </c>
      <c r="T78">
        <v>10.996910980061781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35.6</v>
      </c>
      <c r="E79">
        <f>GT!N79</f>
        <v>0</v>
      </c>
      <c r="F79">
        <f t="shared" si="10"/>
        <v>90</v>
      </c>
      <c r="G79">
        <f t="shared" si="11"/>
        <v>35.6</v>
      </c>
      <c r="H79" s="112"/>
      <c r="I79">
        <f>BRPL_EOD!AA79+BRPL_EOD!AB79</f>
        <v>14.62</v>
      </c>
      <c r="J79">
        <f>BYPL_EOD!AA79+BYPL_EOD!AB79</f>
        <v>8.01</v>
      </c>
      <c r="K79">
        <f>MES_EOD!AA79+MES_EOD!AB79</f>
        <v>0</v>
      </c>
      <c r="L79">
        <f>NDMC_EOD!AA79+NDMC_EOD!AB79</f>
        <v>1.98</v>
      </c>
      <c r="M79">
        <f>TPDDL_EOD!AA79+TPDDL_EOD!AB79</f>
        <v>11</v>
      </c>
      <c r="N79">
        <f t="shared" si="6"/>
        <v>35.61</v>
      </c>
      <c r="O79" s="112">
        <f t="shared" si="7"/>
        <v>-9.9999999999980105E-3</v>
      </c>
      <c r="P79">
        <v>14.615894411682111</v>
      </c>
      <c r="Q79">
        <v>8.0077506318449885</v>
      </c>
      <c r="R79">
        <v>0</v>
      </c>
      <c r="S79">
        <v>1.9794439764111205</v>
      </c>
      <c r="T79">
        <v>10.996910980061781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35.6</v>
      </c>
      <c r="E80">
        <f>GT!N80</f>
        <v>0</v>
      </c>
      <c r="F80">
        <f t="shared" si="10"/>
        <v>90</v>
      </c>
      <c r="G80">
        <f t="shared" si="11"/>
        <v>35.6</v>
      </c>
      <c r="H80" s="112"/>
      <c r="I80">
        <f>BRPL_EOD!AA80+BRPL_EOD!AB80</f>
        <v>14.62</v>
      </c>
      <c r="J80">
        <f>BYPL_EOD!AA80+BYPL_EOD!AB80</f>
        <v>8.01</v>
      </c>
      <c r="K80">
        <f>MES_EOD!AA80+MES_EOD!AB80</f>
        <v>0</v>
      </c>
      <c r="L80">
        <f>NDMC_EOD!AA80+NDMC_EOD!AB80</f>
        <v>1.98</v>
      </c>
      <c r="M80">
        <f>TPDDL_EOD!AA80+TPDDL_EOD!AB80</f>
        <v>11</v>
      </c>
      <c r="N80">
        <f t="shared" si="6"/>
        <v>35.61</v>
      </c>
      <c r="O80" s="112">
        <f t="shared" si="7"/>
        <v>-9.9999999999980105E-3</v>
      </c>
      <c r="P80">
        <v>14.615894411682111</v>
      </c>
      <c r="Q80">
        <v>8.0077506318449885</v>
      </c>
      <c r="R80">
        <v>0</v>
      </c>
      <c r="S80">
        <v>1.9794439764111205</v>
      </c>
      <c r="T80">
        <v>10.996910980061781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35.6</v>
      </c>
      <c r="E81">
        <f>GT!N81</f>
        <v>0</v>
      </c>
      <c r="F81">
        <f t="shared" si="10"/>
        <v>90</v>
      </c>
      <c r="G81">
        <f t="shared" si="11"/>
        <v>35.6</v>
      </c>
      <c r="H81" s="112"/>
      <c r="I81">
        <f>BRPL_EOD!AA81+BRPL_EOD!AB81</f>
        <v>14.62</v>
      </c>
      <c r="J81">
        <f>BYPL_EOD!AA81+BYPL_EOD!AB81</f>
        <v>8.01</v>
      </c>
      <c r="K81">
        <f>MES_EOD!AA81+MES_EOD!AB81</f>
        <v>0</v>
      </c>
      <c r="L81">
        <f>NDMC_EOD!AA81+NDMC_EOD!AB81</f>
        <v>1.98</v>
      </c>
      <c r="M81">
        <f>TPDDL_EOD!AA81+TPDDL_EOD!AB81</f>
        <v>11</v>
      </c>
      <c r="N81">
        <f t="shared" si="6"/>
        <v>35.61</v>
      </c>
      <c r="O81" s="112">
        <f t="shared" si="7"/>
        <v>-9.9999999999980105E-3</v>
      </c>
      <c r="P81">
        <v>14.615894411682111</v>
      </c>
      <c r="Q81">
        <v>8.0077506318449885</v>
      </c>
      <c r="R81">
        <v>0</v>
      </c>
      <c r="S81">
        <v>1.9794439764111205</v>
      </c>
      <c r="T81">
        <v>10.996910980061781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35.6</v>
      </c>
      <c r="E82">
        <f>GT!N82</f>
        <v>0</v>
      </c>
      <c r="F82">
        <f t="shared" si="10"/>
        <v>90</v>
      </c>
      <c r="G82">
        <f t="shared" si="11"/>
        <v>35.6</v>
      </c>
      <c r="H82" s="112"/>
      <c r="I82">
        <f>BRPL_EOD!AA82+BRPL_EOD!AB82</f>
        <v>14.62</v>
      </c>
      <c r="J82">
        <f>BYPL_EOD!AA82+BYPL_EOD!AB82</f>
        <v>8.01</v>
      </c>
      <c r="K82">
        <f>MES_EOD!AA82+MES_EOD!AB82</f>
        <v>0</v>
      </c>
      <c r="L82">
        <f>NDMC_EOD!AA82+NDMC_EOD!AB82</f>
        <v>1.98</v>
      </c>
      <c r="M82">
        <f>TPDDL_EOD!AA82+TPDDL_EOD!AB82</f>
        <v>11</v>
      </c>
      <c r="N82">
        <f t="shared" si="6"/>
        <v>35.61</v>
      </c>
      <c r="O82" s="112">
        <f t="shared" si="7"/>
        <v>-9.9999999999980105E-3</v>
      </c>
      <c r="P82">
        <v>14.615894411682111</v>
      </c>
      <c r="Q82">
        <v>8.0077506318449885</v>
      </c>
      <c r="R82">
        <v>0</v>
      </c>
      <c r="S82">
        <v>1.9794439764111205</v>
      </c>
      <c r="T82">
        <v>10.996910980061781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35.6</v>
      </c>
      <c r="E83">
        <f>GT!N83</f>
        <v>0</v>
      </c>
      <c r="F83">
        <f t="shared" si="10"/>
        <v>90</v>
      </c>
      <c r="G83">
        <f t="shared" si="11"/>
        <v>35.6</v>
      </c>
      <c r="H83" s="112"/>
      <c r="I83">
        <f>BRPL_EOD!AA83+BRPL_EOD!AB83</f>
        <v>14.62</v>
      </c>
      <c r="J83">
        <f>BYPL_EOD!AA83+BYPL_EOD!AB83</f>
        <v>8.01</v>
      </c>
      <c r="K83">
        <f>MES_EOD!AA83+MES_EOD!AB83</f>
        <v>0</v>
      </c>
      <c r="L83">
        <f>NDMC_EOD!AA83+NDMC_EOD!AB83</f>
        <v>1.98</v>
      </c>
      <c r="M83">
        <f>TPDDL_EOD!AA83+TPDDL_EOD!AB83</f>
        <v>11</v>
      </c>
      <c r="N83">
        <f t="shared" si="6"/>
        <v>35.61</v>
      </c>
      <c r="O83" s="112">
        <f t="shared" si="7"/>
        <v>-9.9999999999980105E-3</v>
      </c>
      <c r="P83">
        <v>14.615894411682111</v>
      </c>
      <c r="Q83">
        <v>8.0077506318449885</v>
      </c>
      <c r="R83">
        <v>0</v>
      </c>
      <c r="S83">
        <v>1.9794439764111205</v>
      </c>
      <c r="T83">
        <v>10.996910980061781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35.6</v>
      </c>
      <c r="E84">
        <f>GT!N84</f>
        <v>0</v>
      </c>
      <c r="F84">
        <f t="shared" si="10"/>
        <v>90</v>
      </c>
      <c r="G84">
        <f t="shared" si="11"/>
        <v>35.6</v>
      </c>
      <c r="H84" s="112"/>
      <c r="I84">
        <f>BRPL_EOD!AA84+BRPL_EOD!AB84</f>
        <v>14.62</v>
      </c>
      <c r="J84">
        <f>BYPL_EOD!AA84+BYPL_EOD!AB84</f>
        <v>8.01</v>
      </c>
      <c r="K84">
        <f>MES_EOD!AA84+MES_EOD!AB84</f>
        <v>0</v>
      </c>
      <c r="L84">
        <f>NDMC_EOD!AA84+NDMC_EOD!AB84</f>
        <v>1.98</v>
      </c>
      <c r="M84">
        <f>TPDDL_EOD!AA84+TPDDL_EOD!AB84</f>
        <v>11</v>
      </c>
      <c r="N84">
        <f t="shared" si="6"/>
        <v>35.61</v>
      </c>
      <c r="O84" s="112">
        <f t="shared" si="7"/>
        <v>-9.9999999999980105E-3</v>
      </c>
      <c r="P84">
        <v>14.615894411682111</v>
      </c>
      <c r="Q84">
        <v>8.0077506318449885</v>
      </c>
      <c r="R84">
        <v>0</v>
      </c>
      <c r="S84">
        <v>1.9794439764111205</v>
      </c>
      <c r="T84">
        <v>10.996910980061781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35.6</v>
      </c>
      <c r="E85">
        <f>GT!N85</f>
        <v>0</v>
      </c>
      <c r="F85">
        <f t="shared" si="10"/>
        <v>90</v>
      </c>
      <c r="G85">
        <f t="shared" si="11"/>
        <v>35.6</v>
      </c>
      <c r="H85" s="112"/>
      <c r="I85">
        <f>BRPL_EOD!AA85+BRPL_EOD!AB85</f>
        <v>14.62</v>
      </c>
      <c r="J85">
        <f>BYPL_EOD!AA85+BYPL_EOD!AB85</f>
        <v>8.01</v>
      </c>
      <c r="K85">
        <f>MES_EOD!AA85+MES_EOD!AB85</f>
        <v>0</v>
      </c>
      <c r="L85">
        <f>NDMC_EOD!AA85+NDMC_EOD!AB85</f>
        <v>1.98</v>
      </c>
      <c r="M85">
        <f>TPDDL_EOD!AA85+TPDDL_EOD!AB85</f>
        <v>11</v>
      </c>
      <c r="N85">
        <f t="shared" si="6"/>
        <v>35.61</v>
      </c>
      <c r="O85" s="112">
        <f t="shared" si="7"/>
        <v>-9.9999999999980105E-3</v>
      </c>
      <c r="P85">
        <v>14.615894411682111</v>
      </c>
      <c r="Q85">
        <v>8.0077506318449885</v>
      </c>
      <c r="R85">
        <v>0</v>
      </c>
      <c r="S85">
        <v>1.9794439764111205</v>
      </c>
      <c r="T85">
        <v>10.996910980061781</v>
      </c>
      <c r="U85" s="114">
        <f t="shared" si="8"/>
        <v>35.599999999999994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35.6</v>
      </c>
      <c r="E86">
        <f>GT!N86</f>
        <v>0</v>
      </c>
      <c r="F86">
        <f t="shared" si="10"/>
        <v>90</v>
      </c>
      <c r="G86">
        <f t="shared" si="11"/>
        <v>35.6</v>
      </c>
      <c r="H86" s="112"/>
      <c r="I86">
        <f>BRPL_EOD!AA86+BRPL_EOD!AB86</f>
        <v>14.62</v>
      </c>
      <c r="J86">
        <f>BYPL_EOD!AA86+BYPL_EOD!AB86</f>
        <v>8.01</v>
      </c>
      <c r="K86">
        <f>MES_EOD!AA86+MES_EOD!AB86</f>
        <v>0</v>
      </c>
      <c r="L86">
        <f>NDMC_EOD!AA86+NDMC_EOD!AB86</f>
        <v>1.98</v>
      </c>
      <c r="M86">
        <f>TPDDL_EOD!AA86+TPDDL_EOD!AB86</f>
        <v>11</v>
      </c>
      <c r="N86">
        <f t="shared" si="6"/>
        <v>35.61</v>
      </c>
      <c r="O86" s="112">
        <f t="shared" si="7"/>
        <v>-9.9999999999980105E-3</v>
      </c>
      <c r="P86">
        <v>14.615894411682111</v>
      </c>
      <c r="Q86">
        <v>8.0077506318449885</v>
      </c>
      <c r="R86">
        <v>0</v>
      </c>
      <c r="S86">
        <v>1.9794439764111205</v>
      </c>
      <c r="T86">
        <v>10.996910980061781</v>
      </c>
      <c r="U86" s="114">
        <f t="shared" si="8"/>
        <v>35.599999999999994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37.6</v>
      </c>
      <c r="E87">
        <f>GT!N87</f>
        <v>0</v>
      </c>
      <c r="F87">
        <f t="shared" si="10"/>
        <v>90</v>
      </c>
      <c r="G87">
        <f t="shared" si="11"/>
        <v>37.6</v>
      </c>
      <c r="H87" s="112"/>
      <c r="I87">
        <f>BRPL_EOD!AA87+BRPL_EOD!AB87</f>
        <v>15.74</v>
      </c>
      <c r="J87">
        <f>BYPL_EOD!AA87+BYPL_EOD!AB87</f>
        <v>8.6199999999999992</v>
      </c>
      <c r="K87">
        <f>MES_EOD!AA87+MES_EOD!AB87</f>
        <v>0</v>
      </c>
      <c r="L87">
        <f>NDMC_EOD!AA87+NDMC_EOD!AB87</f>
        <v>1.98</v>
      </c>
      <c r="M87">
        <f>TPDDL_EOD!AA87+TPDDL_EOD!AB87</f>
        <v>11.24</v>
      </c>
      <c r="N87">
        <f t="shared" si="6"/>
        <v>37.58</v>
      </c>
      <c r="O87" s="112">
        <f t="shared" si="7"/>
        <v>2.0000000000003126E-2</v>
      </c>
      <c r="P87">
        <v>15.748376796168175</v>
      </c>
      <c r="Q87">
        <v>8.624587546567323</v>
      </c>
      <c r="R87">
        <v>0</v>
      </c>
      <c r="S87">
        <v>1.9810537519957425</v>
      </c>
      <c r="T87">
        <v>11.245981905268762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37.6</v>
      </c>
      <c r="E88">
        <f>GT!N88</f>
        <v>0</v>
      </c>
      <c r="F88">
        <f t="shared" si="10"/>
        <v>90</v>
      </c>
      <c r="G88">
        <f t="shared" si="11"/>
        <v>37.6</v>
      </c>
      <c r="H88" s="112"/>
      <c r="I88">
        <f>BRPL_EOD!AA88+BRPL_EOD!AB88</f>
        <v>15.74</v>
      </c>
      <c r="J88">
        <f>BYPL_EOD!AA88+BYPL_EOD!AB88</f>
        <v>8.6199999999999992</v>
      </c>
      <c r="K88">
        <f>MES_EOD!AA88+MES_EOD!AB88</f>
        <v>0</v>
      </c>
      <c r="L88">
        <f>NDMC_EOD!AA88+NDMC_EOD!AB88</f>
        <v>1.98</v>
      </c>
      <c r="M88">
        <f>TPDDL_EOD!AA88+TPDDL_EOD!AB88</f>
        <v>11.24</v>
      </c>
      <c r="N88">
        <f t="shared" si="6"/>
        <v>37.58</v>
      </c>
      <c r="O88" s="112">
        <f t="shared" si="7"/>
        <v>2.0000000000003126E-2</v>
      </c>
      <c r="P88">
        <v>15.748376796168175</v>
      </c>
      <c r="Q88">
        <v>8.624587546567323</v>
      </c>
      <c r="R88">
        <v>0</v>
      </c>
      <c r="S88">
        <v>1.9810537519957425</v>
      </c>
      <c r="T88">
        <v>11.245981905268762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37.6</v>
      </c>
      <c r="E89">
        <f>GT!N89</f>
        <v>0</v>
      </c>
      <c r="F89">
        <f t="shared" si="10"/>
        <v>90</v>
      </c>
      <c r="G89">
        <f t="shared" si="11"/>
        <v>37.6</v>
      </c>
      <c r="H89" s="112"/>
      <c r="I89">
        <f>BRPL_EOD!AA89+BRPL_EOD!AB89</f>
        <v>15.74</v>
      </c>
      <c r="J89">
        <f>BYPL_EOD!AA89+BYPL_EOD!AB89</f>
        <v>8.6199999999999992</v>
      </c>
      <c r="K89">
        <f>MES_EOD!AA89+MES_EOD!AB89</f>
        <v>0</v>
      </c>
      <c r="L89">
        <f>NDMC_EOD!AA89+NDMC_EOD!AB89</f>
        <v>1.98</v>
      </c>
      <c r="M89">
        <f>TPDDL_EOD!AA89+TPDDL_EOD!AB89</f>
        <v>11.24</v>
      </c>
      <c r="N89">
        <f t="shared" si="6"/>
        <v>37.58</v>
      </c>
      <c r="O89" s="112">
        <f t="shared" si="7"/>
        <v>2.0000000000003126E-2</v>
      </c>
      <c r="P89">
        <v>15.748376796168175</v>
      </c>
      <c r="Q89">
        <v>8.624587546567323</v>
      </c>
      <c r="R89">
        <v>0</v>
      </c>
      <c r="S89">
        <v>1.9810537519957425</v>
      </c>
      <c r="T89">
        <v>11.245981905268762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37.6</v>
      </c>
      <c r="E90">
        <f>GT!N90</f>
        <v>0</v>
      </c>
      <c r="F90">
        <f t="shared" si="10"/>
        <v>90</v>
      </c>
      <c r="G90">
        <f t="shared" si="11"/>
        <v>37.6</v>
      </c>
      <c r="H90" s="112"/>
      <c r="I90">
        <f>BRPL_EOD!AA90+BRPL_EOD!AB90</f>
        <v>15.74</v>
      </c>
      <c r="J90">
        <f>BYPL_EOD!AA90+BYPL_EOD!AB90</f>
        <v>8.6199999999999992</v>
      </c>
      <c r="K90">
        <f>MES_EOD!AA90+MES_EOD!AB90</f>
        <v>0</v>
      </c>
      <c r="L90">
        <f>NDMC_EOD!AA90+NDMC_EOD!AB90</f>
        <v>1.98</v>
      </c>
      <c r="M90">
        <f>TPDDL_EOD!AA90+TPDDL_EOD!AB90</f>
        <v>11.24</v>
      </c>
      <c r="N90">
        <f t="shared" si="6"/>
        <v>37.58</v>
      </c>
      <c r="O90" s="112">
        <f t="shared" si="7"/>
        <v>2.0000000000003126E-2</v>
      </c>
      <c r="P90">
        <v>15.748376796168175</v>
      </c>
      <c r="Q90">
        <v>8.624587546567323</v>
      </c>
      <c r="R90">
        <v>0</v>
      </c>
      <c r="S90">
        <v>1.9810537519957425</v>
      </c>
      <c r="T90">
        <v>11.245981905268762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37.6</v>
      </c>
      <c r="E91">
        <f>GT!N91</f>
        <v>0</v>
      </c>
      <c r="F91">
        <f t="shared" si="10"/>
        <v>90</v>
      </c>
      <c r="G91">
        <f t="shared" si="11"/>
        <v>37.6</v>
      </c>
      <c r="H91" s="112"/>
      <c r="I91">
        <f>BRPL_EOD!AA91+BRPL_EOD!AB91</f>
        <v>15.74</v>
      </c>
      <c r="J91">
        <f>BYPL_EOD!AA91+BYPL_EOD!AB91</f>
        <v>8.6199999999999992</v>
      </c>
      <c r="K91">
        <f>MES_EOD!AA91+MES_EOD!AB91</f>
        <v>0</v>
      </c>
      <c r="L91">
        <f>NDMC_EOD!AA91+NDMC_EOD!AB91</f>
        <v>1.98</v>
      </c>
      <c r="M91">
        <f>TPDDL_EOD!AA91+TPDDL_EOD!AB91</f>
        <v>11.24</v>
      </c>
      <c r="N91">
        <f t="shared" si="6"/>
        <v>37.58</v>
      </c>
      <c r="O91" s="112">
        <f t="shared" si="7"/>
        <v>2.0000000000003126E-2</v>
      </c>
      <c r="P91">
        <v>15.748376796168175</v>
      </c>
      <c r="Q91">
        <v>8.624587546567323</v>
      </c>
      <c r="R91">
        <v>0</v>
      </c>
      <c r="S91">
        <v>1.9810537519957425</v>
      </c>
      <c r="T91">
        <v>11.245981905268762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37.6</v>
      </c>
      <c r="E92">
        <f>GT!N92</f>
        <v>0</v>
      </c>
      <c r="F92">
        <f t="shared" si="10"/>
        <v>90</v>
      </c>
      <c r="G92">
        <f t="shared" si="11"/>
        <v>37.6</v>
      </c>
      <c r="H92" s="112"/>
      <c r="I92">
        <f>BRPL_EOD!AA92+BRPL_EOD!AB92</f>
        <v>15.74</v>
      </c>
      <c r="J92">
        <f>BYPL_EOD!AA92+BYPL_EOD!AB92</f>
        <v>8.6199999999999992</v>
      </c>
      <c r="K92">
        <f>MES_EOD!AA92+MES_EOD!AB92</f>
        <v>0</v>
      </c>
      <c r="L92">
        <f>NDMC_EOD!AA92+NDMC_EOD!AB92</f>
        <v>1.98</v>
      </c>
      <c r="M92">
        <f>TPDDL_EOD!AA92+TPDDL_EOD!AB92</f>
        <v>11.24</v>
      </c>
      <c r="N92">
        <f t="shared" si="6"/>
        <v>37.58</v>
      </c>
      <c r="O92" s="112">
        <f t="shared" si="7"/>
        <v>2.0000000000003126E-2</v>
      </c>
      <c r="P92">
        <v>15.748376796168175</v>
      </c>
      <c r="Q92">
        <v>8.624587546567323</v>
      </c>
      <c r="R92">
        <v>0</v>
      </c>
      <c r="S92">
        <v>1.9810537519957425</v>
      </c>
      <c r="T92">
        <v>11.245981905268762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37.6</v>
      </c>
      <c r="E93">
        <f>GT!N93</f>
        <v>0</v>
      </c>
      <c r="F93">
        <f t="shared" si="10"/>
        <v>90</v>
      </c>
      <c r="G93">
        <f t="shared" si="11"/>
        <v>37.6</v>
      </c>
      <c r="H93" s="112"/>
      <c r="I93">
        <f>BRPL_EOD!AA93+BRPL_EOD!AB93</f>
        <v>15.74</v>
      </c>
      <c r="J93">
        <f>BYPL_EOD!AA93+BYPL_EOD!AB93</f>
        <v>8.6199999999999992</v>
      </c>
      <c r="K93">
        <f>MES_EOD!AA93+MES_EOD!AB93</f>
        <v>0</v>
      </c>
      <c r="L93">
        <f>NDMC_EOD!AA93+NDMC_EOD!AB93</f>
        <v>1.98</v>
      </c>
      <c r="M93">
        <f>TPDDL_EOD!AA93+TPDDL_EOD!AB93</f>
        <v>11.24</v>
      </c>
      <c r="N93">
        <f t="shared" si="6"/>
        <v>37.58</v>
      </c>
      <c r="O93" s="112">
        <f t="shared" si="7"/>
        <v>2.0000000000003126E-2</v>
      </c>
      <c r="P93">
        <v>15.748376796168175</v>
      </c>
      <c r="Q93">
        <v>8.624587546567323</v>
      </c>
      <c r="R93">
        <v>0</v>
      </c>
      <c r="S93">
        <v>1.9810537519957425</v>
      </c>
      <c r="T93">
        <v>11.245981905268762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37.6</v>
      </c>
      <c r="E94">
        <f>GT!N94</f>
        <v>0</v>
      </c>
      <c r="F94">
        <f t="shared" si="10"/>
        <v>90</v>
      </c>
      <c r="G94">
        <f t="shared" si="11"/>
        <v>37.6</v>
      </c>
      <c r="H94" s="112"/>
      <c r="I94">
        <f>BRPL_EOD!AA94+BRPL_EOD!AB94</f>
        <v>15.74</v>
      </c>
      <c r="J94">
        <f>BYPL_EOD!AA94+BYPL_EOD!AB94</f>
        <v>8.6199999999999992</v>
      </c>
      <c r="K94">
        <f>MES_EOD!AA94+MES_EOD!AB94</f>
        <v>0</v>
      </c>
      <c r="L94">
        <f>NDMC_EOD!AA94+NDMC_EOD!AB94</f>
        <v>1.98</v>
      </c>
      <c r="M94">
        <f>TPDDL_EOD!AA94+TPDDL_EOD!AB94</f>
        <v>11.24</v>
      </c>
      <c r="N94">
        <f t="shared" si="6"/>
        <v>37.58</v>
      </c>
      <c r="O94" s="112">
        <f t="shared" si="7"/>
        <v>2.0000000000003126E-2</v>
      </c>
      <c r="P94">
        <v>15.748376796168175</v>
      </c>
      <c r="Q94">
        <v>8.624587546567323</v>
      </c>
      <c r="R94">
        <v>0</v>
      </c>
      <c r="S94">
        <v>1.9810537519957425</v>
      </c>
      <c r="T94">
        <v>11.245981905268762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37.6</v>
      </c>
      <c r="E95">
        <f>GT!N95</f>
        <v>0</v>
      </c>
      <c r="F95">
        <f t="shared" si="10"/>
        <v>90</v>
      </c>
      <c r="G95">
        <f t="shared" si="11"/>
        <v>37.6</v>
      </c>
      <c r="H95" s="112"/>
      <c r="I95">
        <f>BRPL_EOD!AA95+BRPL_EOD!AB95</f>
        <v>15.74</v>
      </c>
      <c r="J95">
        <f>BYPL_EOD!AA95+BYPL_EOD!AB95</f>
        <v>8.6199999999999992</v>
      </c>
      <c r="K95">
        <f>MES_EOD!AA95+MES_EOD!AB95</f>
        <v>0</v>
      </c>
      <c r="L95">
        <f>NDMC_EOD!AA95+NDMC_EOD!AB95</f>
        <v>1.98</v>
      </c>
      <c r="M95">
        <f>TPDDL_EOD!AA95+TPDDL_EOD!AB95</f>
        <v>11.24</v>
      </c>
      <c r="N95">
        <f t="shared" si="6"/>
        <v>37.58</v>
      </c>
      <c r="O95" s="112">
        <f t="shared" si="7"/>
        <v>2.0000000000003126E-2</v>
      </c>
      <c r="P95">
        <v>15.748376796168175</v>
      </c>
      <c r="Q95">
        <v>8.624587546567323</v>
      </c>
      <c r="R95">
        <v>0</v>
      </c>
      <c r="S95">
        <v>1.9810537519957425</v>
      </c>
      <c r="T95">
        <v>11.245981905268762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37.6</v>
      </c>
      <c r="E96">
        <f>GT!N96</f>
        <v>0</v>
      </c>
      <c r="F96">
        <f t="shared" si="10"/>
        <v>90</v>
      </c>
      <c r="G96">
        <f t="shared" si="11"/>
        <v>37.6</v>
      </c>
      <c r="H96" s="112"/>
      <c r="I96">
        <f>BRPL_EOD!AA96+BRPL_EOD!AB96</f>
        <v>15.74</v>
      </c>
      <c r="J96">
        <f>BYPL_EOD!AA96+BYPL_EOD!AB96</f>
        <v>8.6199999999999992</v>
      </c>
      <c r="K96">
        <f>MES_EOD!AA96+MES_EOD!AB96</f>
        <v>0</v>
      </c>
      <c r="L96">
        <f>NDMC_EOD!AA96+NDMC_EOD!AB96</f>
        <v>1.98</v>
      </c>
      <c r="M96">
        <f>TPDDL_EOD!AA96+TPDDL_EOD!AB96</f>
        <v>11.24</v>
      </c>
      <c r="N96">
        <f t="shared" si="6"/>
        <v>37.58</v>
      </c>
      <c r="O96" s="112">
        <f t="shared" si="7"/>
        <v>2.0000000000003126E-2</v>
      </c>
      <c r="P96">
        <v>15.748376796168175</v>
      </c>
      <c r="Q96">
        <v>8.624587546567323</v>
      </c>
      <c r="R96">
        <v>0</v>
      </c>
      <c r="S96">
        <v>1.9810537519957425</v>
      </c>
      <c r="T96">
        <v>11.245981905268762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37.6</v>
      </c>
      <c r="E97">
        <f>GT!N97</f>
        <v>0</v>
      </c>
      <c r="F97">
        <f t="shared" si="10"/>
        <v>90</v>
      </c>
      <c r="G97">
        <f t="shared" si="11"/>
        <v>37.6</v>
      </c>
      <c r="H97" s="112"/>
      <c r="I97">
        <f>BRPL_EOD!AA97+BRPL_EOD!AB97</f>
        <v>15.74</v>
      </c>
      <c r="J97">
        <f>BYPL_EOD!AA97+BYPL_EOD!AB97</f>
        <v>8.6199999999999992</v>
      </c>
      <c r="K97">
        <f>MES_EOD!AA97+MES_EOD!AB97</f>
        <v>0</v>
      </c>
      <c r="L97">
        <f>NDMC_EOD!AA97+NDMC_EOD!AB97</f>
        <v>1.98</v>
      </c>
      <c r="M97">
        <f>TPDDL_EOD!AA97+TPDDL_EOD!AB97</f>
        <v>11.24</v>
      </c>
      <c r="N97">
        <f t="shared" si="6"/>
        <v>37.58</v>
      </c>
      <c r="O97" s="112">
        <f t="shared" si="7"/>
        <v>2.0000000000003126E-2</v>
      </c>
      <c r="P97">
        <v>15.748376796168175</v>
      </c>
      <c r="Q97">
        <v>8.624587546567323</v>
      </c>
      <c r="R97">
        <v>0</v>
      </c>
      <c r="S97">
        <v>1.9810537519957425</v>
      </c>
      <c r="T97">
        <v>11.245981905268762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37.6</v>
      </c>
      <c r="E98">
        <f>GT!N98</f>
        <v>0</v>
      </c>
      <c r="F98">
        <f t="shared" si="10"/>
        <v>90</v>
      </c>
      <c r="G98">
        <f t="shared" si="11"/>
        <v>37.6</v>
      </c>
      <c r="H98" s="112"/>
      <c r="I98">
        <f>BRPL_EOD!AA98+BRPL_EOD!AB98</f>
        <v>15.74</v>
      </c>
      <c r="J98">
        <f>BYPL_EOD!AA98+BYPL_EOD!AB98</f>
        <v>8.6199999999999992</v>
      </c>
      <c r="K98">
        <f>MES_EOD!AA98+MES_EOD!AB98</f>
        <v>0</v>
      </c>
      <c r="L98">
        <f>NDMC_EOD!AA98+NDMC_EOD!AB98</f>
        <v>1.98</v>
      </c>
      <c r="M98">
        <f>TPDDL_EOD!AA98+TPDDL_EOD!AB98</f>
        <v>11.24</v>
      </c>
      <c r="N98">
        <f t="shared" si="6"/>
        <v>37.58</v>
      </c>
      <c r="O98" s="112">
        <f t="shared" si="7"/>
        <v>2.0000000000003126E-2</v>
      </c>
      <c r="P98">
        <v>15.748376796168175</v>
      </c>
      <c r="Q98">
        <v>8.624587546567323</v>
      </c>
      <c r="R98">
        <v>0</v>
      </c>
      <c r="S98">
        <v>1.9810537519957425</v>
      </c>
      <c r="T98">
        <v>11.245981905268762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0.88369999999999993</v>
      </c>
      <c r="E99" s="114">
        <f t="shared" si="12"/>
        <v>0</v>
      </c>
      <c r="F99" s="114">
        <f t="shared" si="12"/>
        <v>2.16</v>
      </c>
      <c r="G99" s="114">
        <f t="shared" si="12"/>
        <v>0.88369999999999993</v>
      </c>
      <c r="H99" s="114"/>
      <c r="I99" s="114">
        <f t="shared" si="12"/>
        <v>0.36911999999999962</v>
      </c>
      <c r="J99" s="114">
        <f t="shared" si="12"/>
        <v>0.20214000000000004</v>
      </c>
      <c r="K99" s="114">
        <f t="shared" si="12"/>
        <v>0</v>
      </c>
      <c r="L99" s="114">
        <f t="shared" si="12"/>
        <v>4.7519999999999937E-2</v>
      </c>
      <c r="M99" s="114">
        <f t="shared" si="12"/>
        <v>0.2673600000000001</v>
      </c>
      <c r="N99" s="114">
        <f t="shared" si="12"/>
        <v>0.88614000000000037</v>
      </c>
      <c r="O99" s="114">
        <f t="shared" si="12"/>
        <v>-2.4399999999999908E-3</v>
      </c>
      <c r="P99" s="114">
        <f t="shared" si="12"/>
        <v>0.36810738259035902</v>
      </c>
      <c r="Q99" s="114">
        <f t="shared" si="12"/>
        <v>0.20158550293836439</v>
      </c>
      <c r="R99" s="114">
        <f t="shared" si="12"/>
        <v>0</v>
      </c>
      <c r="S99" s="114">
        <f t="shared" si="12"/>
        <v>4.7387525034265979E-2</v>
      </c>
      <c r="T99" s="114">
        <f t="shared" si="12"/>
        <v>0.26661958943701053</v>
      </c>
      <c r="U99" s="114">
        <f t="shared" si="12"/>
        <v>0.88369999999999993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tabSelected="1"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X12" sqref="X12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303.14</v>
      </c>
      <c r="E3">
        <f>BAWANA!AM3</f>
        <v>0</v>
      </c>
      <c r="F3">
        <f>(B3+C3)*0.8</f>
        <v>256</v>
      </c>
      <c r="G3">
        <f>(D3+E3)</f>
        <v>303.14</v>
      </c>
      <c r="H3" s="112"/>
      <c r="I3">
        <f>BRPL_EOD!AI3+BRPL_EOD!AJ3</f>
        <v>183.6</v>
      </c>
      <c r="J3">
        <f>BYPL_EOD!AI3+BYPL_EOD!AJ3</f>
        <v>45</v>
      </c>
      <c r="K3">
        <f>MES_EOD!AI3+MES_EOD!AJ3</f>
        <v>1.54</v>
      </c>
      <c r="L3">
        <f>NDMC_EOD!AI3+NDMC_EOD!AJ3</f>
        <v>23</v>
      </c>
      <c r="M3">
        <f>TPDDL_EOD!AI3+TPDDL_EOD!AJ3</f>
        <v>50</v>
      </c>
      <c r="N3">
        <f t="shared" ref="N3:N66" si="0">SUM(I3:M3)</f>
        <v>303.14</v>
      </c>
      <c r="O3" s="112">
        <f t="shared" ref="O3:O66" si="1">G3-N3</f>
        <v>0</v>
      </c>
      <c r="P3">
        <v>183.6</v>
      </c>
      <c r="Q3">
        <v>45</v>
      </c>
      <c r="R3">
        <v>1.54</v>
      </c>
      <c r="S3">
        <v>23</v>
      </c>
      <c r="T3">
        <v>50</v>
      </c>
      <c r="U3" s="114">
        <f t="shared" ref="U3:U66" si="2">SUM(P3:T3)</f>
        <v>303.14</v>
      </c>
      <c r="V3" s="112">
        <f t="shared" ref="V3:V66" si="3">G3-U3</f>
        <v>0</v>
      </c>
      <c r="Y3">
        <f>BAWANA!AW3+BAWANA!AX3</f>
        <v>8.43</v>
      </c>
      <c r="Z3">
        <f>BAWANA!BD3+BAWANA!BE3</f>
        <v>8.43</v>
      </c>
      <c r="AA3">
        <f>BAWANA!X3+BAWANA!Y3</f>
        <v>8.43</v>
      </c>
      <c r="AB3">
        <f>BAWANA!AE3+BAWANA!AF3</f>
        <v>8.43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303.14</v>
      </c>
      <c r="E4">
        <f>BAWANA!AM4</f>
        <v>0</v>
      </c>
      <c r="F4">
        <f t="shared" ref="F4:F67" si="4">(B4+C4)*0.8</f>
        <v>256</v>
      </c>
      <c r="G4">
        <f t="shared" ref="G4:G67" si="5">(D4+E4)</f>
        <v>303.14</v>
      </c>
      <c r="H4" s="112"/>
      <c r="I4">
        <f>BRPL_EOD!AI4+BRPL_EOD!AJ4</f>
        <v>183.6</v>
      </c>
      <c r="J4">
        <f>BYPL_EOD!AI4+BYPL_EOD!AJ4</f>
        <v>45</v>
      </c>
      <c r="K4">
        <f>MES_EOD!AI4+MES_EOD!AJ4</f>
        <v>1.54</v>
      </c>
      <c r="L4">
        <f>NDMC_EOD!AI4+NDMC_EOD!AJ4</f>
        <v>23</v>
      </c>
      <c r="M4">
        <f>TPDDL_EOD!AI4+TPDDL_EOD!AJ4</f>
        <v>50</v>
      </c>
      <c r="N4">
        <f t="shared" si="0"/>
        <v>303.14</v>
      </c>
      <c r="O4" s="112">
        <f t="shared" si="1"/>
        <v>0</v>
      </c>
      <c r="P4">
        <v>183.6</v>
      </c>
      <c r="Q4">
        <v>45</v>
      </c>
      <c r="R4">
        <v>1.54</v>
      </c>
      <c r="S4">
        <v>23</v>
      </c>
      <c r="T4">
        <v>50</v>
      </c>
      <c r="U4" s="114">
        <f t="shared" si="2"/>
        <v>303.14</v>
      </c>
      <c r="V4" s="112">
        <f t="shared" si="3"/>
        <v>0</v>
      </c>
      <c r="Y4">
        <f>BAWANA!AW4+BAWANA!AX4</f>
        <v>8.43</v>
      </c>
      <c r="Z4">
        <f>BAWANA!BD4+BAWANA!BE4</f>
        <v>8.43</v>
      </c>
      <c r="AA4">
        <f>BAWANA!X4+BAWANA!Y4</f>
        <v>8.43</v>
      </c>
      <c r="AB4">
        <f>BAWANA!AE4+BAWANA!AF4</f>
        <v>8.43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303.14</v>
      </c>
      <c r="E5">
        <f>BAWANA!AM5</f>
        <v>0</v>
      </c>
      <c r="F5">
        <f t="shared" si="4"/>
        <v>256</v>
      </c>
      <c r="G5">
        <f t="shared" si="5"/>
        <v>303.14</v>
      </c>
      <c r="H5" s="112"/>
      <c r="I5">
        <f>BRPL_EOD!AI5+BRPL_EOD!AJ5</f>
        <v>183.6</v>
      </c>
      <c r="J5">
        <f>BYPL_EOD!AI5+BYPL_EOD!AJ5</f>
        <v>45</v>
      </c>
      <c r="K5">
        <f>MES_EOD!AI5+MES_EOD!AJ5</f>
        <v>1.54</v>
      </c>
      <c r="L5">
        <f>NDMC_EOD!AI5+NDMC_EOD!AJ5</f>
        <v>23</v>
      </c>
      <c r="M5">
        <f>TPDDL_EOD!AI5+TPDDL_EOD!AJ5</f>
        <v>50</v>
      </c>
      <c r="N5">
        <f t="shared" si="0"/>
        <v>303.14</v>
      </c>
      <c r="O5" s="112">
        <f t="shared" si="1"/>
        <v>0</v>
      </c>
      <c r="P5">
        <v>183.6</v>
      </c>
      <c r="Q5">
        <v>45</v>
      </c>
      <c r="R5">
        <v>1.54</v>
      </c>
      <c r="S5">
        <v>23</v>
      </c>
      <c r="T5">
        <v>50</v>
      </c>
      <c r="U5" s="114">
        <f t="shared" si="2"/>
        <v>303.14</v>
      </c>
      <c r="V5" s="112">
        <f t="shared" si="3"/>
        <v>0</v>
      </c>
      <c r="Y5">
        <f>BAWANA!AW5+BAWANA!AX5</f>
        <v>8.43</v>
      </c>
      <c r="Z5">
        <f>BAWANA!BD5+BAWANA!BE5</f>
        <v>8.43</v>
      </c>
      <c r="AA5">
        <f>BAWANA!X5+BAWANA!Y5</f>
        <v>8.43</v>
      </c>
      <c r="AB5">
        <f>BAWANA!AE5+BAWANA!AF5</f>
        <v>8.43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303.14</v>
      </c>
      <c r="E6">
        <f>BAWANA!AM6</f>
        <v>0</v>
      </c>
      <c r="F6">
        <f t="shared" si="4"/>
        <v>256</v>
      </c>
      <c r="G6">
        <f t="shared" si="5"/>
        <v>303.14</v>
      </c>
      <c r="H6" s="112"/>
      <c r="I6">
        <f>BRPL_EOD!AI6+BRPL_EOD!AJ6</f>
        <v>183.6</v>
      </c>
      <c r="J6">
        <f>BYPL_EOD!AI6+BYPL_EOD!AJ6</f>
        <v>45</v>
      </c>
      <c r="K6">
        <f>MES_EOD!AI6+MES_EOD!AJ6</f>
        <v>1.54</v>
      </c>
      <c r="L6">
        <f>NDMC_EOD!AI6+NDMC_EOD!AJ6</f>
        <v>23</v>
      </c>
      <c r="M6">
        <f>TPDDL_EOD!AI6+TPDDL_EOD!AJ6</f>
        <v>50</v>
      </c>
      <c r="N6">
        <f t="shared" si="0"/>
        <v>303.14</v>
      </c>
      <c r="O6" s="112">
        <f t="shared" si="1"/>
        <v>0</v>
      </c>
      <c r="P6">
        <v>183.6</v>
      </c>
      <c r="Q6">
        <v>45</v>
      </c>
      <c r="R6">
        <v>1.54</v>
      </c>
      <c r="S6">
        <v>23</v>
      </c>
      <c r="T6">
        <v>50</v>
      </c>
      <c r="U6" s="114">
        <f t="shared" si="2"/>
        <v>303.14</v>
      </c>
      <c r="V6" s="112">
        <f t="shared" si="3"/>
        <v>0</v>
      </c>
      <c r="Y6">
        <f>BAWANA!AW6+BAWANA!AX6</f>
        <v>8.43</v>
      </c>
      <c r="Z6">
        <f>BAWANA!BD6+BAWANA!BE6</f>
        <v>8.43</v>
      </c>
      <c r="AA6">
        <f>BAWANA!X6+BAWANA!Y6</f>
        <v>8.43</v>
      </c>
      <c r="AB6">
        <f>BAWANA!AE6+BAWANA!AF6</f>
        <v>8.43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303.79999999999995</v>
      </c>
      <c r="E7">
        <f>BAWANA!AM7</f>
        <v>0</v>
      </c>
      <c r="F7">
        <f t="shared" si="4"/>
        <v>256</v>
      </c>
      <c r="G7">
        <f t="shared" si="5"/>
        <v>303.79999999999995</v>
      </c>
      <c r="H7" s="112"/>
      <c r="I7">
        <f>BRPL_EOD!AI7+BRPL_EOD!AJ7</f>
        <v>183.60999999999996</v>
      </c>
      <c r="J7">
        <f>BYPL_EOD!AI7+BYPL_EOD!AJ7</f>
        <v>45</v>
      </c>
      <c r="K7">
        <f>MES_EOD!AI7+MES_EOD!AJ7</f>
        <v>2.19</v>
      </c>
      <c r="L7">
        <f>NDMC_EOD!AI7+NDMC_EOD!AJ7</f>
        <v>23</v>
      </c>
      <c r="M7">
        <f>TPDDL_EOD!AI7+TPDDL_EOD!AJ7</f>
        <v>50</v>
      </c>
      <c r="N7">
        <f t="shared" si="0"/>
        <v>303.79999999999995</v>
      </c>
      <c r="O7" s="112">
        <f t="shared" si="1"/>
        <v>0</v>
      </c>
      <c r="P7">
        <v>183.60999999999996</v>
      </c>
      <c r="Q7">
        <v>45</v>
      </c>
      <c r="R7">
        <v>2.19</v>
      </c>
      <c r="S7">
        <v>23</v>
      </c>
      <c r="T7">
        <v>50</v>
      </c>
      <c r="U7" s="114">
        <f t="shared" si="2"/>
        <v>303.79999999999995</v>
      </c>
      <c r="V7" s="112">
        <f t="shared" si="3"/>
        <v>0</v>
      </c>
      <c r="Y7">
        <f>BAWANA!AW7+BAWANA!AX7</f>
        <v>8.1</v>
      </c>
      <c r="Z7">
        <f>BAWANA!BD7+BAWANA!BE7</f>
        <v>8.1</v>
      </c>
      <c r="AA7">
        <f>BAWANA!X7+BAWANA!Y7</f>
        <v>8.1</v>
      </c>
      <c r="AB7">
        <f>BAWANA!AE7+BAWANA!AF7</f>
        <v>8.1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304.34000000000003</v>
      </c>
      <c r="E8">
        <f>BAWANA!AM8</f>
        <v>0</v>
      </c>
      <c r="F8">
        <f t="shared" si="4"/>
        <v>256</v>
      </c>
      <c r="G8">
        <f t="shared" si="5"/>
        <v>304.34000000000003</v>
      </c>
      <c r="H8" s="112"/>
      <c r="I8">
        <f>BRPL_EOD!AI8+BRPL_EOD!AJ8</f>
        <v>183.60000000000002</v>
      </c>
      <c r="J8">
        <f>BYPL_EOD!AI8+BYPL_EOD!AJ8</f>
        <v>45</v>
      </c>
      <c r="K8">
        <f>MES_EOD!AI8+MES_EOD!AJ8</f>
        <v>2.74</v>
      </c>
      <c r="L8">
        <f>NDMC_EOD!AI8+NDMC_EOD!AJ8</f>
        <v>23</v>
      </c>
      <c r="M8">
        <f>TPDDL_EOD!AI8+TPDDL_EOD!AJ8</f>
        <v>50</v>
      </c>
      <c r="N8">
        <f t="shared" si="0"/>
        <v>304.34000000000003</v>
      </c>
      <c r="O8" s="112">
        <f t="shared" si="1"/>
        <v>0</v>
      </c>
      <c r="P8">
        <v>183.60000000000002</v>
      </c>
      <c r="Q8">
        <v>45</v>
      </c>
      <c r="R8">
        <v>2.74</v>
      </c>
      <c r="S8">
        <v>23</v>
      </c>
      <c r="T8">
        <v>50</v>
      </c>
      <c r="U8" s="114">
        <f t="shared" si="2"/>
        <v>304.34000000000003</v>
      </c>
      <c r="V8" s="112">
        <f t="shared" si="3"/>
        <v>0</v>
      </c>
      <c r="Y8">
        <f>BAWANA!AW8+BAWANA!AX8</f>
        <v>7.83</v>
      </c>
      <c r="Z8">
        <f>BAWANA!BD8+BAWANA!BE8</f>
        <v>7.83</v>
      </c>
      <c r="AA8">
        <f>BAWANA!X8+BAWANA!Y8</f>
        <v>7.83</v>
      </c>
      <c r="AB8">
        <f>BAWANA!AE8+BAWANA!AF8</f>
        <v>7.83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307.44000000000005</v>
      </c>
      <c r="E9">
        <f>BAWANA!AM9</f>
        <v>0</v>
      </c>
      <c r="F9">
        <f t="shared" si="4"/>
        <v>256</v>
      </c>
      <c r="G9">
        <f t="shared" si="5"/>
        <v>307.44000000000005</v>
      </c>
      <c r="H9" s="112"/>
      <c r="I9">
        <f>BRPL_EOD!AI9+BRPL_EOD!AJ9</f>
        <v>183.60000000000002</v>
      </c>
      <c r="J9">
        <f>BYPL_EOD!AI9+BYPL_EOD!AJ9</f>
        <v>45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307.44000000000005</v>
      </c>
      <c r="O9" s="112">
        <f t="shared" si="1"/>
        <v>0</v>
      </c>
      <c r="P9">
        <v>183.60000000000002</v>
      </c>
      <c r="Q9">
        <v>45</v>
      </c>
      <c r="R9">
        <v>5.84</v>
      </c>
      <c r="S9">
        <v>23</v>
      </c>
      <c r="T9">
        <v>50</v>
      </c>
      <c r="U9" s="114">
        <f t="shared" si="2"/>
        <v>307.44000000000005</v>
      </c>
      <c r="V9" s="112">
        <f t="shared" si="3"/>
        <v>0</v>
      </c>
      <c r="Y9">
        <f>BAWANA!AW9+BAWANA!AX9</f>
        <v>6.28</v>
      </c>
      <c r="Z9">
        <f>BAWANA!BD9+BAWANA!BE9</f>
        <v>6.28</v>
      </c>
      <c r="AA9">
        <f>BAWANA!X9+BAWANA!Y9</f>
        <v>6.28</v>
      </c>
      <c r="AB9">
        <f>BAWANA!AE9+BAWANA!AF9</f>
        <v>6.28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307.44000000000005</v>
      </c>
      <c r="E10">
        <f>BAWANA!AM10</f>
        <v>0</v>
      </c>
      <c r="F10">
        <f t="shared" si="4"/>
        <v>256</v>
      </c>
      <c r="G10">
        <f t="shared" si="5"/>
        <v>307.44000000000005</v>
      </c>
      <c r="H10" s="112"/>
      <c r="I10">
        <f>BRPL_EOD!AI10+BRPL_EOD!AJ10</f>
        <v>183.60000000000002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50</v>
      </c>
      <c r="N10">
        <f t="shared" si="0"/>
        <v>307.44000000000005</v>
      </c>
      <c r="O10" s="112">
        <f t="shared" si="1"/>
        <v>0</v>
      </c>
      <c r="P10">
        <v>183.60000000000002</v>
      </c>
      <c r="Q10">
        <v>45</v>
      </c>
      <c r="R10">
        <v>5.84</v>
      </c>
      <c r="S10">
        <v>23</v>
      </c>
      <c r="T10">
        <v>50</v>
      </c>
      <c r="U10" s="114">
        <f t="shared" si="2"/>
        <v>307.44000000000005</v>
      </c>
      <c r="V10" s="112">
        <f t="shared" si="3"/>
        <v>0</v>
      </c>
      <c r="Y10">
        <f>BAWANA!AW10+BAWANA!AX10</f>
        <v>6.28</v>
      </c>
      <c r="Z10">
        <f>BAWANA!BD10+BAWANA!BE10</f>
        <v>6.28</v>
      </c>
      <c r="AA10">
        <f>BAWANA!X10+BAWANA!Y10</f>
        <v>6.28</v>
      </c>
      <c r="AB10">
        <f>BAWANA!AE10+BAWANA!AF10</f>
        <v>6.28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267.26</v>
      </c>
      <c r="E11">
        <f>BAWANA!AM11</f>
        <v>0</v>
      </c>
      <c r="F11">
        <f t="shared" si="4"/>
        <v>256</v>
      </c>
      <c r="G11">
        <f t="shared" si="5"/>
        <v>267.26</v>
      </c>
      <c r="H11" s="112"/>
      <c r="I11">
        <f>BRPL_EOD!AI11+BRPL_EOD!AJ11</f>
        <v>133.61000000000001</v>
      </c>
      <c r="J11">
        <f>BYPL_EOD!AI11+BYPL_EOD!AJ11</f>
        <v>47.46</v>
      </c>
      <c r="K11">
        <f>MES_EOD!AI11+MES_EOD!AJ11</f>
        <v>5.84</v>
      </c>
      <c r="L11">
        <f>NDMC_EOD!AI11+NDMC_EOD!AJ11</f>
        <v>23</v>
      </c>
      <c r="M11">
        <f>TPDDL_EOD!AI11+TPDDL_EOD!AJ11</f>
        <v>57.36</v>
      </c>
      <c r="N11">
        <f t="shared" si="0"/>
        <v>267.27000000000004</v>
      </c>
      <c r="O11" s="112">
        <f t="shared" si="1"/>
        <v>-1.0000000000047748E-2</v>
      </c>
      <c r="P11">
        <v>133.60500093538369</v>
      </c>
      <c r="Q11">
        <v>47.458224267594559</v>
      </c>
      <c r="R11">
        <v>5.8397814943689887</v>
      </c>
      <c r="S11">
        <v>22.999139447001156</v>
      </c>
      <c r="T11">
        <v>57.357853855651577</v>
      </c>
      <c r="U11" s="114">
        <f t="shared" si="2"/>
        <v>267.25999999999993</v>
      </c>
      <c r="V11" s="112">
        <f t="shared" si="3"/>
        <v>0</v>
      </c>
      <c r="Y11">
        <f>BAWANA!AW11+BAWANA!AX11</f>
        <v>26.37</v>
      </c>
      <c r="Z11">
        <f>BAWANA!BD11+BAWANA!BE11</f>
        <v>26.37</v>
      </c>
      <c r="AA11">
        <f>BAWANA!X11+BAWANA!Y11</f>
        <v>26.37</v>
      </c>
      <c r="AB11">
        <f>BAWANA!AE11+BAWANA!AF11</f>
        <v>26.37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267.26</v>
      </c>
      <c r="E12">
        <f>BAWANA!AM12</f>
        <v>0</v>
      </c>
      <c r="F12">
        <f t="shared" si="4"/>
        <v>256</v>
      </c>
      <c r="G12">
        <f t="shared" si="5"/>
        <v>267.26</v>
      </c>
      <c r="H12" s="112"/>
      <c r="I12">
        <f>BRPL_EOD!AI12+BRPL_EOD!AJ12</f>
        <v>133.61000000000001</v>
      </c>
      <c r="J12">
        <f>BYPL_EOD!AI12+BYPL_EOD!AJ12</f>
        <v>47.46</v>
      </c>
      <c r="K12">
        <f>MES_EOD!AI12+MES_EOD!AJ12</f>
        <v>5.84</v>
      </c>
      <c r="L12">
        <f>NDMC_EOD!AI12+NDMC_EOD!AJ12</f>
        <v>23</v>
      </c>
      <c r="M12">
        <f>TPDDL_EOD!AI12+TPDDL_EOD!AJ12</f>
        <v>57.36</v>
      </c>
      <c r="N12">
        <f t="shared" si="0"/>
        <v>267.27000000000004</v>
      </c>
      <c r="O12" s="112">
        <f t="shared" si="1"/>
        <v>-1.0000000000047748E-2</v>
      </c>
      <c r="P12">
        <v>133.60500093538369</v>
      </c>
      <c r="Q12">
        <v>47.458224267594559</v>
      </c>
      <c r="R12">
        <v>5.8397814943689887</v>
      </c>
      <c r="S12">
        <v>22.999139447001156</v>
      </c>
      <c r="T12">
        <v>57.357853855651577</v>
      </c>
      <c r="U12" s="114">
        <f t="shared" si="2"/>
        <v>267.25999999999993</v>
      </c>
      <c r="V12" s="112">
        <f t="shared" si="3"/>
        <v>0</v>
      </c>
      <c r="Y12">
        <f>BAWANA!AW12+BAWANA!AX12</f>
        <v>26.37</v>
      </c>
      <c r="Z12">
        <f>BAWANA!BD12+BAWANA!BE12</f>
        <v>26.37</v>
      </c>
      <c r="AA12">
        <f>BAWANA!X12+BAWANA!Y12</f>
        <v>26.37</v>
      </c>
      <c r="AB12">
        <f>BAWANA!AE12+BAWANA!AF12</f>
        <v>26.37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267.26</v>
      </c>
      <c r="E13">
        <f>BAWANA!AM13</f>
        <v>0</v>
      </c>
      <c r="F13">
        <f t="shared" si="4"/>
        <v>256</v>
      </c>
      <c r="G13">
        <f t="shared" si="5"/>
        <v>267.26</v>
      </c>
      <c r="H13" s="112"/>
      <c r="I13">
        <f>BRPL_EOD!AI13+BRPL_EOD!AJ13</f>
        <v>133.61000000000001</v>
      </c>
      <c r="J13">
        <f>BYPL_EOD!AI13+BYPL_EOD!AJ13</f>
        <v>47.46</v>
      </c>
      <c r="K13">
        <f>MES_EOD!AI13+MES_EOD!AJ13</f>
        <v>5.84</v>
      </c>
      <c r="L13">
        <f>NDMC_EOD!AI13+NDMC_EOD!AJ13</f>
        <v>23</v>
      </c>
      <c r="M13">
        <f>TPDDL_EOD!AI13+TPDDL_EOD!AJ13</f>
        <v>57.36</v>
      </c>
      <c r="N13">
        <f t="shared" si="0"/>
        <v>267.27000000000004</v>
      </c>
      <c r="O13" s="112">
        <f t="shared" si="1"/>
        <v>-1.0000000000047748E-2</v>
      </c>
      <c r="P13">
        <v>133.60500093538369</v>
      </c>
      <c r="Q13">
        <v>47.458224267594559</v>
      </c>
      <c r="R13">
        <v>5.8397814943689887</v>
      </c>
      <c r="S13">
        <v>22.999139447001156</v>
      </c>
      <c r="T13">
        <v>57.357853855651577</v>
      </c>
      <c r="U13" s="114">
        <f t="shared" si="2"/>
        <v>267.25999999999993</v>
      </c>
      <c r="V13" s="112">
        <f t="shared" si="3"/>
        <v>0</v>
      </c>
      <c r="Y13">
        <f>BAWANA!AW13+BAWANA!AX13</f>
        <v>26.37</v>
      </c>
      <c r="Z13">
        <f>BAWANA!BD13+BAWANA!BE13</f>
        <v>26.37</v>
      </c>
      <c r="AA13">
        <f>BAWANA!X13+BAWANA!Y13</f>
        <v>26.37</v>
      </c>
      <c r="AB13">
        <f>BAWANA!AE13+BAWANA!AF13</f>
        <v>26.37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267.26</v>
      </c>
      <c r="E14">
        <f>BAWANA!AM14</f>
        <v>0</v>
      </c>
      <c r="F14">
        <f t="shared" si="4"/>
        <v>256</v>
      </c>
      <c r="G14">
        <f t="shared" si="5"/>
        <v>267.26</v>
      </c>
      <c r="H14" s="112"/>
      <c r="I14">
        <f>BRPL_EOD!AI14+BRPL_EOD!AJ14</f>
        <v>133.61000000000001</v>
      </c>
      <c r="J14">
        <f>BYPL_EOD!AI14+BYPL_EOD!AJ14</f>
        <v>47.46</v>
      </c>
      <c r="K14">
        <f>MES_EOD!AI14+MES_EOD!AJ14</f>
        <v>5.84</v>
      </c>
      <c r="L14">
        <f>NDMC_EOD!AI14+NDMC_EOD!AJ14</f>
        <v>23</v>
      </c>
      <c r="M14">
        <f>TPDDL_EOD!AI14+TPDDL_EOD!AJ14</f>
        <v>57.36</v>
      </c>
      <c r="N14">
        <f t="shared" si="0"/>
        <v>267.27000000000004</v>
      </c>
      <c r="O14" s="112">
        <f t="shared" si="1"/>
        <v>-1.0000000000047748E-2</v>
      </c>
      <c r="P14">
        <v>133.60500093538369</v>
      </c>
      <c r="Q14">
        <v>47.458224267594559</v>
      </c>
      <c r="R14">
        <v>5.8397814943689887</v>
      </c>
      <c r="S14">
        <v>22.999139447001156</v>
      </c>
      <c r="T14">
        <v>57.357853855651577</v>
      </c>
      <c r="U14" s="114">
        <f t="shared" si="2"/>
        <v>267.25999999999993</v>
      </c>
      <c r="V14" s="112">
        <f t="shared" si="3"/>
        <v>0</v>
      </c>
      <c r="Y14">
        <f>BAWANA!AW14+BAWANA!AX14</f>
        <v>26.37</v>
      </c>
      <c r="Z14">
        <f>BAWANA!BD14+BAWANA!BE14</f>
        <v>26.37</v>
      </c>
      <c r="AA14">
        <f>BAWANA!X14+BAWANA!Y14</f>
        <v>26.37</v>
      </c>
      <c r="AB14">
        <f>BAWANA!AE14+BAWANA!AF14</f>
        <v>26.37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267.26</v>
      </c>
      <c r="E15">
        <f>BAWANA!AM15</f>
        <v>0</v>
      </c>
      <c r="F15">
        <f t="shared" si="4"/>
        <v>256</v>
      </c>
      <c r="G15">
        <f t="shared" si="5"/>
        <v>267.26</v>
      </c>
      <c r="H15" s="112"/>
      <c r="I15">
        <f>BRPL_EOD!AI15+BRPL_EOD!AJ15</f>
        <v>133.61000000000001</v>
      </c>
      <c r="J15">
        <f>BYPL_EOD!AI15+BYPL_EOD!AJ15</f>
        <v>47.46</v>
      </c>
      <c r="K15">
        <f>MES_EOD!AI15+MES_EOD!AJ15</f>
        <v>5.84</v>
      </c>
      <c r="L15">
        <f>NDMC_EOD!AI15+NDMC_EOD!AJ15</f>
        <v>23</v>
      </c>
      <c r="M15">
        <f>TPDDL_EOD!AI15+TPDDL_EOD!AJ15</f>
        <v>57.36</v>
      </c>
      <c r="N15">
        <f t="shared" si="0"/>
        <v>267.27000000000004</v>
      </c>
      <c r="O15" s="112">
        <f t="shared" si="1"/>
        <v>-1.0000000000047748E-2</v>
      </c>
      <c r="P15">
        <v>133.60500093538369</v>
      </c>
      <c r="Q15">
        <v>47.458224267594559</v>
      </c>
      <c r="R15">
        <v>5.8397814943689887</v>
      </c>
      <c r="S15">
        <v>22.999139447001156</v>
      </c>
      <c r="T15">
        <v>57.357853855651577</v>
      </c>
      <c r="U15" s="114">
        <f t="shared" si="2"/>
        <v>267.25999999999993</v>
      </c>
      <c r="V15" s="112">
        <f t="shared" si="3"/>
        <v>0</v>
      </c>
      <c r="Y15">
        <f>BAWANA!AW15+BAWANA!AX15</f>
        <v>26.37</v>
      </c>
      <c r="Z15">
        <f>BAWANA!BD15+BAWANA!BE15</f>
        <v>26.37</v>
      </c>
      <c r="AA15">
        <f>BAWANA!X15+BAWANA!Y15</f>
        <v>26.37</v>
      </c>
      <c r="AB15">
        <f>BAWANA!AE15+BAWANA!AF15</f>
        <v>26.37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267.26</v>
      </c>
      <c r="E16">
        <f>BAWANA!AM16</f>
        <v>0</v>
      </c>
      <c r="F16">
        <f t="shared" si="4"/>
        <v>256</v>
      </c>
      <c r="G16">
        <f t="shared" si="5"/>
        <v>267.26</v>
      </c>
      <c r="H16" s="112"/>
      <c r="I16">
        <f>BRPL_EOD!AI16+BRPL_EOD!AJ16</f>
        <v>133.61000000000001</v>
      </c>
      <c r="J16">
        <f>BYPL_EOD!AI16+BYPL_EOD!AJ16</f>
        <v>47.46</v>
      </c>
      <c r="K16">
        <f>MES_EOD!AI16+MES_EOD!AJ16</f>
        <v>5.84</v>
      </c>
      <c r="L16">
        <f>NDMC_EOD!AI16+NDMC_EOD!AJ16</f>
        <v>23</v>
      </c>
      <c r="M16">
        <f>TPDDL_EOD!AI16+TPDDL_EOD!AJ16</f>
        <v>57.36</v>
      </c>
      <c r="N16">
        <f t="shared" si="0"/>
        <v>267.27000000000004</v>
      </c>
      <c r="O16" s="112">
        <f t="shared" si="1"/>
        <v>-1.0000000000047748E-2</v>
      </c>
      <c r="P16">
        <v>133.60500093538369</v>
      </c>
      <c r="Q16">
        <v>47.458224267594559</v>
      </c>
      <c r="R16">
        <v>5.8397814943689887</v>
      </c>
      <c r="S16">
        <v>22.999139447001156</v>
      </c>
      <c r="T16">
        <v>57.357853855651577</v>
      </c>
      <c r="U16" s="114">
        <f t="shared" si="2"/>
        <v>267.25999999999993</v>
      </c>
      <c r="V16" s="112">
        <f t="shared" si="3"/>
        <v>0</v>
      </c>
      <c r="Y16">
        <f>BAWANA!AW16+BAWANA!AX16</f>
        <v>26.37</v>
      </c>
      <c r="Z16">
        <f>BAWANA!BD16+BAWANA!BE16</f>
        <v>26.37</v>
      </c>
      <c r="AA16">
        <f>BAWANA!X16+BAWANA!Y16</f>
        <v>26.37</v>
      </c>
      <c r="AB16">
        <f>BAWANA!AE16+BAWANA!AF16</f>
        <v>26.37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267.26</v>
      </c>
      <c r="E17">
        <f>BAWANA!AM17</f>
        <v>0</v>
      </c>
      <c r="F17">
        <f t="shared" si="4"/>
        <v>256</v>
      </c>
      <c r="G17">
        <f t="shared" si="5"/>
        <v>267.26</v>
      </c>
      <c r="H17" s="112"/>
      <c r="I17">
        <f>BRPL_EOD!AI17+BRPL_EOD!AJ17</f>
        <v>133.61000000000001</v>
      </c>
      <c r="J17">
        <f>BYPL_EOD!AI17+BYPL_EOD!AJ17</f>
        <v>47.46</v>
      </c>
      <c r="K17">
        <f>MES_EOD!AI17+MES_EOD!AJ17</f>
        <v>5.84</v>
      </c>
      <c r="L17">
        <f>NDMC_EOD!AI17+NDMC_EOD!AJ17</f>
        <v>23</v>
      </c>
      <c r="M17">
        <f>TPDDL_EOD!AI17+TPDDL_EOD!AJ17</f>
        <v>57.36</v>
      </c>
      <c r="N17">
        <f t="shared" si="0"/>
        <v>267.27000000000004</v>
      </c>
      <c r="O17" s="112">
        <f t="shared" si="1"/>
        <v>-1.0000000000047748E-2</v>
      </c>
      <c r="P17">
        <v>133.60500093538369</v>
      </c>
      <c r="Q17">
        <v>47.458224267594559</v>
      </c>
      <c r="R17">
        <v>5.8397814943689887</v>
      </c>
      <c r="S17">
        <v>22.999139447001156</v>
      </c>
      <c r="T17">
        <v>57.357853855651577</v>
      </c>
      <c r="U17" s="114">
        <f t="shared" si="2"/>
        <v>267.25999999999993</v>
      </c>
      <c r="V17" s="112">
        <f t="shared" si="3"/>
        <v>0</v>
      </c>
      <c r="Y17">
        <f>BAWANA!AW17+BAWANA!AX17</f>
        <v>26.37</v>
      </c>
      <c r="Z17">
        <f>BAWANA!BD17+BAWANA!BE17</f>
        <v>26.37</v>
      </c>
      <c r="AA17">
        <f>BAWANA!X17+BAWANA!Y17</f>
        <v>26.37</v>
      </c>
      <c r="AB17">
        <f>BAWANA!AE17+BAWANA!AF17</f>
        <v>26.37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267.26</v>
      </c>
      <c r="E18">
        <f>BAWANA!AM18</f>
        <v>0</v>
      </c>
      <c r="F18">
        <f t="shared" si="4"/>
        <v>256</v>
      </c>
      <c r="G18">
        <f t="shared" si="5"/>
        <v>267.26</v>
      </c>
      <c r="H18" s="112"/>
      <c r="I18">
        <f>BRPL_EOD!AI18+BRPL_EOD!AJ18</f>
        <v>133.61000000000001</v>
      </c>
      <c r="J18">
        <f>BYPL_EOD!AI18+BYPL_EOD!AJ18</f>
        <v>47.46</v>
      </c>
      <c r="K18">
        <f>MES_EOD!AI18+MES_EOD!AJ18</f>
        <v>5.84</v>
      </c>
      <c r="L18">
        <f>NDMC_EOD!AI18+NDMC_EOD!AJ18</f>
        <v>23</v>
      </c>
      <c r="M18">
        <f>TPDDL_EOD!AI18+TPDDL_EOD!AJ18</f>
        <v>57.36</v>
      </c>
      <c r="N18">
        <f t="shared" si="0"/>
        <v>267.27000000000004</v>
      </c>
      <c r="O18" s="112">
        <f t="shared" si="1"/>
        <v>-1.0000000000047748E-2</v>
      </c>
      <c r="P18">
        <v>133.60500093538369</v>
      </c>
      <c r="Q18">
        <v>47.458224267594559</v>
      </c>
      <c r="R18">
        <v>5.8397814943689887</v>
      </c>
      <c r="S18">
        <v>22.999139447001156</v>
      </c>
      <c r="T18">
        <v>57.357853855651577</v>
      </c>
      <c r="U18" s="114">
        <f t="shared" si="2"/>
        <v>267.25999999999993</v>
      </c>
      <c r="V18" s="112">
        <f t="shared" si="3"/>
        <v>0</v>
      </c>
      <c r="Y18">
        <f>BAWANA!AW18+BAWANA!AX18</f>
        <v>26.37</v>
      </c>
      <c r="Z18">
        <f>BAWANA!BD18+BAWANA!BE18</f>
        <v>26.37</v>
      </c>
      <c r="AA18">
        <f>BAWANA!X18+BAWANA!Y18</f>
        <v>26.37</v>
      </c>
      <c r="AB18">
        <f>BAWANA!AE18+BAWANA!AF18</f>
        <v>26.37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267.26</v>
      </c>
      <c r="E19">
        <f>BAWANA!AM19</f>
        <v>0</v>
      </c>
      <c r="F19">
        <f t="shared" si="4"/>
        <v>256</v>
      </c>
      <c r="G19">
        <f t="shared" si="5"/>
        <v>267.26</v>
      </c>
      <c r="H19" s="112"/>
      <c r="I19">
        <f>BRPL_EOD!AI19+BRPL_EOD!AJ19</f>
        <v>133.61000000000001</v>
      </c>
      <c r="J19">
        <f>BYPL_EOD!AI19+BYPL_EOD!AJ19</f>
        <v>47.46</v>
      </c>
      <c r="K19">
        <f>MES_EOD!AI19+MES_EOD!AJ19</f>
        <v>5.84</v>
      </c>
      <c r="L19">
        <f>NDMC_EOD!AI19+NDMC_EOD!AJ19</f>
        <v>23</v>
      </c>
      <c r="M19">
        <f>TPDDL_EOD!AI19+TPDDL_EOD!AJ19</f>
        <v>57.36</v>
      </c>
      <c r="N19">
        <f t="shared" si="0"/>
        <v>267.27000000000004</v>
      </c>
      <c r="O19" s="112">
        <f t="shared" si="1"/>
        <v>-1.0000000000047748E-2</v>
      </c>
      <c r="P19">
        <v>133.60500093538369</v>
      </c>
      <c r="Q19">
        <v>47.458224267594559</v>
      </c>
      <c r="R19">
        <v>5.8397814943689887</v>
      </c>
      <c r="S19">
        <v>22.999139447001156</v>
      </c>
      <c r="T19">
        <v>57.357853855651577</v>
      </c>
      <c r="U19" s="114">
        <f t="shared" si="2"/>
        <v>267.25999999999993</v>
      </c>
      <c r="V19" s="112">
        <f t="shared" si="3"/>
        <v>0</v>
      </c>
      <c r="Y19">
        <f>BAWANA!AW19+BAWANA!AX19</f>
        <v>26.37</v>
      </c>
      <c r="Z19">
        <f>BAWANA!BD19+BAWANA!BE19</f>
        <v>26.37</v>
      </c>
      <c r="AA19">
        <f>BAWANA!X19+BAWANA!Y19</f>
        <v>26.37</v>
      </c>
      <c r="AB19">
        <f>BAWANA!AE19+BAWANA!AF19</f>
        <v>26.37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267.26</v>
      </c>
      <c r="E20">
        <f>BAWANA!AM20</f>
        <v>0</v>
      </c>
      <c r="F20">
        <f t="shared" si="4"/>
        <v>256</v>
      </c>
      <c r="G20">
        <f t="shared" si="5"/>
        <v>267.26</v>
      </c>
      <c r="H20" s="112"/>
      <c r="I20">
        <f>BRPL_EOD!AI20+BRPL_EOD!AJ20</f>
        <v>133.61000000000001</v>
      </c>
      <c r="J20">
        <f>BYPL_EOD!AI20+BYPL_EOD!AJ20</f>
        <v>47.46</v>
      </c>
      <c r="K20">
        <f>MES_EOD!AI20+MES_EOD!AJ20</f>
        <v>5.84</v>
      </c>
      <c r="L20">
        <f>NDMC_EOD!AI20+NDMC_EOD!AJ20</f>
        <v>23</v>
      </c>
      <c r="M20">
        <f>TPDDL_EOD!AI20+TPDDL_EOD!AJ20</f>
        <v>57.36</v>
      </c>
      <c r="N20">
        <f t="shared" si="0"/>
        <v>267.27000000000004</v>
      </c>
      <c r="O20" s="112">
        <f t="shared" si="1"/>
        <v>-1.0000000000047748E-2</v>
      </c>
      <c r="P20">
        <v>133.60500093538369</v>
      </c>
      <c r="Q20">
        <v>47.458224267594559</v>
      </c>
      <c r="R20">
        <v>5.8397814943689887</v>
      </c>
      <c r="S20">
        <v>22.999139447001156</v>
      </c>
      <c r="T20">
        <v>57.357853855651577</v>
      </c>
      <c r="U20" s="114">
        <f t="shared" si="2"/>
        <v>267.25999999999993</v>
      </c>
      <c r="V20" s="112">
        <f t="shared" si="3"/>
        <v>0</v>
      </c>
      <c r="Y20">
        <f>BAWANA!AW20+BAWANA!AX20</f>
        <v>26.37</v>
      </c>
      <c r="Z20">
        <f>BAWANA!BD20+BAWANA!BE20</f>
        <v>26.37</v>
      </c>
      <c r="AA20">
        <f>BAWANA!X20+BAWANA!Y20</f>
        <v>26.37</v>
      </c>
      <c r="AB20">
        <f>BAWANA!AE20+BAWANA!AF20</f>
        <v>26.37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267.26</v>
      </c>
      <c r="E21">
        <f>BAWANA!AM21</f>
        <v>0</v>
      </c>
      <c r="F21">
        <f t="shared" si="4"/>
        <v>256</v>
      </c>
      <c r="G21">
        <f t="shared" si="5"/>
        <v>267.26</v>
      </c>
      <c r="H21" s="112"/>
      <c r="I21">
        <f>BRPL_EOD!AI21+BRPL_EOD!AJ21</f>
        <v>133.61000000000001</v>
      </c>
      <c r="J21">
        <f>BYPL_EOD!AI21+BYPL_EOD!AJ21</f>
        <v>47.46</v>
      </c>
      <c r="K21">
        <f>MES_EOD!AI21+MES_EOD!AJ21</f>
        <v>5.84</v>
      </c>
      <c r="L21">
        <f>NDMC_EOD!AI21+NDMC_EOD!AJ21</f>
        <v>23</v>
      </c>
      <c r="M21">
        <f>TPDDL_EOD!AI21+TPDDL_EOD!AJ21</f>
        <v>57.36</v>
      </c>
      <c r="N21">
        <f t="shared" si="0"/>
        <v>267.27000000000004</v>
      </c>
      <c r="O21" s="112">
        <f t="shared" si="1"/>
        <v>-1.0000000000047748E-2</v>
      </c>
      <c r="P21">
        <v>133.60500093538369</v>
      </c>
      <c r="Q21">
        <v>47.458224267594559</v>
      </c>
      <c r="R21">
        <v>5.8397814943689887</v>
      </c>
      <c r="S21">
        <v>22.999139447001156</v>
      </c>
      <c r="T21">
        <v>57.357853855651577</v>
      </c>
      <c r="U21" s="114">
        <f t="shared" si="2"/>
        <v>267.25999999999993</v>
      </c>
      <c r="V21" s="112">
        <f t="shared" si="3"/>
        <v>0</v>
      </c>
      <c r="Y21">
        <f>BAWANA!AW21+BAWANA!AX21</f>
        <v>26.37</v>
      </c>
      <c r="Z21">
        <f>BAWANA!BD21+BAWANA!BE21</f>
        <v>26.37</v>
      </c>
      <c r="AA21">
        <f>BAWANA!X21+BAWANA!Y21</f>
        <v>26.37</v>
      </c>
      <c r="AB21">
        <f>BAWANA!AE21+BAWANA!AF21</f>
        <v>26.37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267.26</v>
      </c>
      <c r="E22">
        <f>BAWANA!AM22</f>
        <v>0</v>
      </c>
      <c r="F22">
        <f t="shared" si="4"/>
        <v>256</v>
      </c>
      <c r="G22">
        <f t="shared" si="5"/>
        <v>267.26</v>
      </c>
      <c r="H22" s="112"/>
      <c r="I22">
        <f>BRPL_EOD!AI22+BRPL_EOD!AJ22</f>
        <v>133.61000000000001</v>
      </c>
      <c r="J22">
        <f>BYPL_EOD!AI22+BYPL_EOD!AJ22</f>
        <v>47.46</v>
      </c>
      <c r="K22">
        <f>MES_EOD!AI22+MES_EOD!AJ22</f>
        <v>5.84</v>
      </c>
      <c r="L22">
        <f>NDMC_EOD!AI22+NDMC_EOD!AJ22</f>
        <v>23</v>
      </c>
      <c r="M22">
        <f>TPDDL_EOD!AI22+TPDDL_EOD!AJ22</f>
        <v>57.36</v>
      </c>
      <c r="N22">
        <f t="shared" si="0"/>
        <v>267.27000000000004</v>
      </c>
      <c r="O22" s="112">
        <f t="shared" si="1"/>
        <v>-1.0000000000047748E-2</v>
      </c>
      <c r="P22">
        <v>133.60500093538369</v>
      </c>
      <c r="Q22">
        <v>47.458224267594559</v>
      </c>
      <c r="R22">
        <v>5.8397814943689887</v>
      </c>
      <c r="S22">
        <v>22.999139447001156</v>
      </c>
      <c r="T22">
        <v>57.357853855651577</v>
      </c>
      <c r="U22" s="114">
        <f t="shared" si="2"/>
        <v>267.25999999999993</v>
      </c>
      <c r="V22" s="112">
        <f t="shared" si="3"/>
        <v>0</v>
      </c>
      <c r="Y22">
        <f>BAWANA!AW22+BAWANA!AX22</f>
        <v>26.37</v>
      </c>
      <c r="Z22">
        <f>BAWANA!BD22+BAWANA!BE22</f>
        <v>26.37</v>
      </c>
      <c r="AA22">
        <f>BAWANA!X22+BAWANA!Y22</f>
        <v>26.37</v>
      </c>
      <c r="AB22">
        <f>BAWANA!AE22+BAWANA!AF22</f>
        <v>26.37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267.26</v>
      </c>
      <c r="E23">
        <f>BAWANA!AM23</f>
        <v>0</v>
      </c>
      <c r="F23">
        <f t="shared" si="4"/>
        <v>256</v>
      </c>
      <c r="G23">
        <f t="shared" si="5"/>
        <v>267.26</v>
      </c>
      <c r="H23" s="112"/>
      <c r="I23">
        <f>BRPL_EOD!AI23+BRPL_EOD!AJ23</f>
        <v>133.61000000000001</v>
      </c>
      <c r="J23">
        <f>BYPL_EOD!AI23+BYPL_EOD!AJ23</f>
        <v>47.46</v>
      </c>
      <c r="K23">
        <f>MES_EOD!AI23+MES_EOD!AJ23</f>
        <v>5.84</v>
      </c>
      <c r="L23">
        <f>NDMC_EOD!AI23+NDMC_EOD!AJ23</f>
        <v>23</v>
      </c>
      <c r="M23">
        <f>TPDDL_EOD!AI23+TPDDL_EOD!AJ23</f>
        <v>57.36</v>
      </c>
      <c r="N23">
        <f t="shared" si="0"/>
        <v>267.27000000000004</v>
      </c>
      <c r="O23" s="112">
        <f t="shared" si="1"/>
        <v>-1.0000000000047748E-2</v>
      </c>
      <c r="P23">
        <v>133.60500093538369</v>
      </c>
      <c r="Q23">
        <v>47.458224267594559</v>
      </c>
      <c r="R23">
        <v>5.8397814943689887</v>
      </c>
      <c r="S23">
        <v>22.999139447001156</v>
      </c>
      <c r="T23">
        <v>57.357853855651577</v>
      </c>
      <c r="U23" s="114">
        <f t="shared" si="2"/>
        <v>267.25999999999993</v>
      </c>
      <c r="V23" s="112">
        <f t="shared" si="3"/>
        <v>0</v>
      </c>
      <c r="Y23">
        <f>BAWANA!AW23+BAWANA!AX23</f>
        <v>26.37</v>
      </c>
      <c r="Z23">
        <f>BAWANA!BD23+BAWANA!BE23</f>
        <v>26.37</v>
      </c>
      <c r="AA23">
        <f>BAWANA!X23+BAWANA!Y23</f>
        <v>26.37</v>
      </c>
      <c r="AB23">
        <f>BAWANA!AE23+BAWANA!AF23</f>
        <v>26.37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267.26</v>
      </c>
      <c r="E24">
        <f>BAWANA!AM24</f>
        <v>0</v>
      </c>
      <c r="F24">
        <f t="shared" si="4"/>
        <v>256</v>
      </c>
      <c r="G24">
        <f t="shared" si="5"/>
        <v>267.26</v>
      </c>
      <c r="H24" s="112"/>
      <c r="I24">
        <f>BRPL_EOD!AI24+BRPL_EOD!AJ24</f>
        <v>133.61000000000001</v>
      </c>
      <c r="J24">
        <f>BYPL_EOD!AI24+BYPL_EOD!AJ24</f>
        <v>47.46</v>
      </c>
      <c r="K24">
        <f>MES_EOD!AI24+MES_EOD!AJ24</f>
        <v>5.84</v>
      </c>
      <c r="L24">
        <f>NDMC_EOD!AI24+NDMC_EOD!AJ24</f>
        <v>23</v>
      </c>
      <c r="M24">
        <f>TPDDL_EOD!AI24+TPDDL_EOD!AJ24</f>
        <v>57.36</v>
      </c>
      <c r="N24">
        <f t="shared" si="0"/>
        <v>267.27000000000004</v>
      </c>
      <c r="O24" s="112">
        <f t="shared" si="1"/>
        <v>-1.0000000000047748E-2</v>
      </c>
      <c r="P24">
        <v>133.60500093538369</v>
      </c>
      <c r="Q24">
        <v>47.458224267594559</v>
      </c>
      <c r="R24">
        <v>5.8397814943689887</v>
      </c>
      <c r="S24">
        <v>22.999139447001156</v>
      </c>
      <c r="T24">
        <v>57.357853855651577</v>
      </c>
      <c r="U24" s="114">
        <f t="shared" si="2"/>
        <v>267.25999999999993</v>
      </c>
      <c r="V24" s="112">
        <f t="shared" si="3"/>
        <v>0</v>
      </c>
      <c r="Y24">
        <f>BAWANA!AW24+BAWANA!AX24</f>
        <v>26.37</v>
      </c>
      <c r="Z24">
        <f>BAWANA!BD24+BAWANA!BE24</f>
        <v>26.37</v>
      </c>
      <c r="AA24">
        <f>BAWANA!X24+BAWANA!Y24</f>
        <v>26.37</v>
      </c>
      <c r="AB24">
        <f>BAWANA!AE24+BAWANA!AF24</f>
        <v>26.37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262.76</v>
      </c>
      <c r="E25">
        <f>BAWANA!AM25</f>
        <v>0</v>
      </c>
      <c r="F25">
        <f t="shared" si="4"/>
        <v>256</v>
      </c>
      <c r="G25">
        <f t="shared" si="5"/>
        <v>262.76</v>
      </c>
      <c r="H25" s="112"/>
      <c r="I25">
        <f>BRPL_EOD!AI25+BRPL_EOD!AJ25</f>
        <v>133.61000000000001</v>
      </c>
      <c r="J25">
        <f>BYPL_EOD!AI25+BYPL_EOD!AJ25</f>
        <v>45.42</v>
      </c>
      <c r="K25">
        <f>MES_EOD!AI25+MES_EOD!AJ25</f>
        <v>5.84</v>
      </c>
      <c r="L25">
        <f>NDMC_EOD!AI25+NDMC_EOD!AJ25</f>
        <v>23</v>
      </c>
      <c r="M25">
        <f>TPDDL_EOD!AI25+TPDDL_EOD!AJ25</f>
        <v>54.89</v>
      </c>
      <c r="N25">
        <f t="shared" si="0"/>
        <v>262.76000000000005</v>
      </c>
      <c r="O25" s="112">
        <f t="shared" si="1"/>
        <v>0</v>
      </c>
      <c r="P25">
        <v>133.60999999999999</v>
      </c>
      <c r="Q25">
        <v>45.419999999999995</v>
      </c>
      <c r="R25">
        <v>5.839999999999999</v>
      </c>
      <c r="S25">
        <v>22.999999999999996</v>
      </c>
      <c r="T25">
        <v>54.889999999999986</v>
      </c>
      <c r="U25" s="114">
        <f t="shared" si="2"/>
        <v>262.76</v>
      </c>
      <c r="V25" s="112">
        <f t="shared" si="3"/>
        <v>0</v>
      </c>
      <c r="Y25">
        <f>BAWANA!AW25+BAWANA!AX25</f>
        <v>32</v>
      </c>
      <c r="Z25">
        <f>BAWANA!BD25+BAWANA!BE25</f>
        <v>25.24</v>
      </c>
      <c r="AA25">
        <f>BAWANA!X25+BAWANA!Y25</f>
        <v>32</v>
      </c>
      <c r="AB25">
        <f>BAWANA!AE25+BAWANA!AF25</f>
        <v>25.24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262.76</v>
      </c>
      <c r="E26">
        <f>BAWANA!AM26</f>
        <v>0</v>
      </c>
      <c r="F26">
        <f t="shared" si="4"/>
        <v>256</v>
      </c>
      <c r="G26">
        <f t="shared" si="5"/>
        <v>262.76</v>
      </c>
      <c r="H26" s="112"/>
      <c r="I26">
        <f>BRPL_EOD!AI26+BRPL_EOD!AJ26</f>
        <v>133.61000000000001</v>
      </c>
      <c r="J26">
        <f>BYPL_EOD!AI26+BYPL_EOD!AJ26</f>
        <v>45.42</v>
      </c>
      <c r="K26">
        <f>MES_EOD!AI26+MES_EOD!AJ26</f>
        <v>5.84</v>
      </c>
      <c r="L26">
        <f>NDMC_EOD!AI26+NDMC_EOD!AJ26</f>
        <v>23</v>
      </c>
      <c r="M26">
        <f>TPDDL_EOD!AI26+TPDDL_EOD!AJ26</f>
        <v>54.89</v>
      </c>
      <c r="N26">
        <f t="shared" si="0"/>
        <v>262.76000000000005</v>
      </c>
      <c r="O26" s="112">
        <f t="shared" si="1"/>
        <v>0</v>
      </c>
      <c r="P26">
        <v>133.60999999999999</v>
      </c>
      <c r="Q26">
        <v>45.419999999999995</v>
      </c>
      <c r="R26">
        <v>5.839999999999999</v>
      </c>
      <c r="S26">
        <v>22.999999999999996</v>
      </c>
      <c r="T26">
        <v>54.889999999999986</v>
      </c>
      <c r="U26" s="114">
        <f t="shared" si="2"/>
        <v>262.76</v>
      </c>
      <c r="V26" s="112">
        <f t="shared" si="3"/>
        <v>0</v>
      </c>
      <c r="Y26">
        <f>BAWANA!AW26+BAWANA!AX26</f>
        <v>32</v>
      </c>
      <c r="Z26">
        <f>BAWANA!BD26+BAWANA!BE26</f>
        <v>25.24</v>
      </c>
      <c r="AA26">
        <f>BAWANA!X26+BAWANA!Y26</f>
        <v>32</v>
      </c>
      <c r="AB26">
        <f>BAWANA!AE26+BAWANA!AF26</f>
        <v>25.24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132.16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50</v>
      </c>
      <c r="N27">
        <f t="shared" si="0"/>
        <v>256</v>
      </c>
      <c r="O27" s="112">
        <f t="shared" si="1"/>
        <v>0</v>
      </c>
      <c r="P27">
        <v>132.16</v>
      </c>
      <c r="Q27">
        <v>45</v>
      </c>
      <c r="R27">
        <v>5.84</v>
      </c>
      <c r="S27">
        <v>23</v>
      </c>
      <c r="T27">
        <v>50</v>
      </c>
      <c r="U27" s="114">
        <f t="shared" si="2"/>
        <v>256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112.56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112.55560329674623</v>
      </c>
      <c r="Q28">
        <v>44.998242256161873</v>
      </c>
      <c r="R28">
        <v>5.8397718839107844</v>
      </c>
      <c r="S28">
        <v>22.999101597593846</v>
      </c>
      <c r="T28">
        <v>69.607280965587279</v>
      </c>
      <c r="U28" s="114">
        <f t="shared" si="2"/>
        <v>256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102.56</v>
      </c>
      <c r="J29">
        <f>BYPL_EOD!AI29+BYPL_EOD!AJ29</f>
        <v>55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102.55599390648803</v>
      </c>
      <c r="Q29">
        <v>54.997851646420067</v>
      </c>
      <c r="R29">
        <v>5.8397718839107844</v>
      </c>
      <c r="S29">
        <v>22.999101597593846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102.56</v>
      </c>
      <c r="J30">
        <f>BYPL_EOD!AI30+BYPL_EOD!AJ30</f>
        <v>55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102.55599390648803</v>
      </c>
      <c r="Q30">
        <v>54.997851646420067</v>
      </c>
      <c r="R30">
        <v>5.8397718839107844</v>
      </c>
      <c r="S30">
        <v>22.999101597593846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102.56</v>
      </c>
      <c r="J31">
        <f>BYPL_EOD!AI31+BYPL_EOD!AJ31</f>
        <v>55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256.01</v>
      </c>
      <c r="O31" s="112">
        <f t="shared" si="1"/>
        <v>-9.9999999999909051E-3</v>
      </c>
      <c r="P31">
        <v>102.55599390648803</v>
      </c>
      <c r="Q31">
        <v>54.997851646420067</v>
      </c>
      <c r="R31">
        <v>5.8397718839107844</v>
      </c>
      <c r="S31">
        <v>22.999101597593846</v>
      </c>
      <c r="T31">
        <v>69.607280965587279</v>
      </c>
      <c r="U31" s="114">
        <f t="shared" si="2"/>
        <v>255.99999999999997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102.56</v>
      </c>
      <c r="J32">
        <f>BYPL_EOD!AI32+BYPL_EOD!AJ32</f>
        <v>55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256.01</v>
      </c>
      <c r="O32" s="112">
        <f t="shared" si="1"/>
        <v>-9.9999999999909051E-3</v>
      </c>
      <c r="P32">
        <v>102.55599390648803</v>
      </c>
      <c r="Q32">
        <v>54.997851646420067</v>
      </c>
      <c r="R32">
        <v>5.8397718839107844</v>
      </c>
      <c r="S32">
        <v>22.999101597593846</v>
      </c>
      <c r="T32">
        <v>69.607280965587279</v>
      </c>
      <c r="U32" s="114">
        <f t="shared" si="2"/>
        <v>255.99999999999997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102.56</v>
      </c>
      <c r="J33">
        <f>BYPL_EOD!AI33+BYPL_EOD!AJ33</f>
        <v>55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256.01</v>
      </c>
      <c r="O33" s="112">
        <f t="shared" si="1"/>
        <v>-9.9999999999909051E-3</v>
      </c>
      <c r="P33">
        <v>102.55599390648803</v>
      </c>
      <c r="Q33">
        <v>54.997851646420067</v>
      </c>
      <c r="R33">
        <v>5.8397718839107844</v>
      </c>
      <c r="S33">
        <v>22.999101597593846</v>
      </c>
      <c r="T33">
        <v>69.607280965587279</v>
      </c>
      <c r="U33" s="114">
        <f t="shared" si="2"/>
        <v>255.99999999999997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102.56</v>
      </c>
      <c r="J34">
        <f>BYPL_EOD!AI34+BYPL_EOD!AJ34</f>
        <v>55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256.01</v>
      </c>
      <c r="O34" s="112">
        <f t="shared" si="1"/>
        <v>-9.9999999999909051E-3</v>
      </c>
      <c r="P34">
        <v>102.55599390648803</v>
      </c>
      <c r="Q34">
        <v>54.997851646420067</v>
      </c>
      <c r="R34">
        <v>5.8397718839107844</v>
      </c>
      <c r="S34">
        <v>22.999101597593846</v>
      </c>
      <c r="T34">
        <v>69.607280965587279</v>
      </c>
      <c r="U34" s="114">
        <f t="shared" si="2"/>
        <v>255.99999999999997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102.56</v>
      </c>
      <c r="J35">
        <f>BYPL_EOD!AI35+BYPL_EOD!AJ35</f>
        <v>55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256.01</v>
      </c>
      <c r="O35" s="112">
        <f t="shared" si="1"/>
        <v>-9.9999999999909051E-3</v>
      </c>
      <c r="P35">
        <v>102.55599390648803</v>
      </c>
      <c r="Q35">
        <v>54.997851646420067</v>
      </c>
      <c r="R35">
        <v>5.8397718839107844</v>
      </c>
      <c r="S35">
        <v>22.999101597593846</v>
      </c>
      <c r="T35">
        <v>69.607280965587279</v>
      </c>
      <c r="U35" s="114">
        <f t="shared" si="2"/>
        <v>255.99999999999997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102.56</v>
      </c>
      <c r="J36">
        <f>BYPL_EOD!AI36+BYPL_EOD!AJ36</f>
        <v>55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256.01</v>
      </c>
      <c r="O36" s="112">
        <f t="shared" si="1"/>
        <v>-9.9999999999909051E-3</v>
      </c>
      <c r="P36">
        <v>102.55599390648803</v>
      </c>
      <c r="Q36">
        <v>54.997851646420067</v>
      </c>
      <c r="R36">
        <v>5.8397718839107844</v>
      </c>
      <c r="S36">
        <v>22.999101597593846</v>
      </c>
      <c r="T36">
        <v>69.607280965587279</v>
      </c>
      <c r="U36" s="114">
        <f t="shared" si="2"/>
        <v>255.99999999999997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102.56</v>
      </c>
      <c r="J37">
        <f>BYPL_EOD!AI37+BYPL_EOD!AJ37</f>
        <v>55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256.01</v>
      </c>
      <c r="O37" s="112">
        <f t="shared" si="1"/>
        <v>-9.9999999999909051E-3</v>
      </c>
      <c r="P37">
        <v>102.55599390648803</v>
      </c>
      <c r="Q37">
        <v>54.997851646420067</v>
      </c>
      <c r="R37">
        <v>5.8397718839107844</v>
      </c>
      <c r="S37">
        <v>22.999101597593846</v>
      </c>
      <c r="T37">
        <v>69.607280965587279</v>
      </c>
      <c r="U37" s="114">
        <f t="shared" si="2"/>
        <v>255.99999999999997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102.56</v>
      </c>
      <c r="J38">
        <f>BYPL_EOD!AI38+BYPL_EOD!AJ38</f>
        <v>55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256.01</v>
      </c>
      <c r="O38" s="112">
        <f t="shared" si="1"/>
        <v>-9.9999999999909051E-3</v>
      </c>
      <c r="P38">
        <v>102.55599390648803</v>
      </c>
      <c r="Q38">
        <v>54.997851646420067</v>
      </c>
      <c r="R38">
        <v>5.8397718839107844</v>
      </c>
      <c r="S38">
        <v>22.999101597593846</v>
      </c>
      <c r="T38">
        <v>69.607280965587279</v>
      </c>
      <c r="U38" s="114">
        <f t="shared" si="2"/>
        <v>255.99999999999997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102.56</v>
      </c>
      <c r="J39">
        <f>BYPL_EOD!AI39+BYPL_EOD!AJ39</f>
        <v>55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256.01</v>
      </c>
      <c r="O39" s="112">
        <f t="shared" si="1"/>
        <v>-9.9999999999909051E-3</v>
      </c>
      <c r="P39">
        <v>102.55599390648803</v>
      </c>
      <c r="Q39">
        <v>54.997851646420067</v>
      </c>
      <c r="R39">
        <v>5.8397718839107844</v>
      </c>
      <c r="S39">
        <v>22.999101597593846</v>
      </c>
      <c r="T39">
        <v>69.607280965587279</v>
      </c>
      <c r="U39" s="114">
        <f t="shared" si="2"/>
        <v>255.99999999999997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102.56</v>
      </c>
      <c r="J40">
        <f>BYPL_EOD!AI40+BYPL_EOD!AJ40</f>
        <v>55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256.01</v>
      </c>
      <c r="O40" s="112">
        <f t="shared" si="1"/>
        <v>-9.9999999999909051E-3</v>
      </c>
      <c r="P40">
        <v>102.55599390648803</v>
      </c>
      <c r="Q40">
        <v>54.997851646420067</v>
      </c>
      <c r="R40">
        <v>5.8397718839107844</v>
      </c>
      <c r="S40">
        <v>22.999101597593846</v>
      </c>
      <c r="T40">
        <v>69.607280965587279</v>
      </c>
      <c r="U40" s="114">
        <f t="shared" si="2"/>
        <v>255.99999999999997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102.56</v>
      </c>
      <c r="J41">
        <f>BYPL_EOD!AI41+BYPL_EOD!AJ41</f>
        <v>55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256.01</v>
      </c>
      <c r="O41" s="112">
        <f t="shared" si="1"/>
        <v>-9.9999999999909051E-3</v>
      </c>
      <c r="P41">
        <v>102.55599390648803</v>
      </c>
      <c r="Q41">
        <v>54.997851646420067</v>
      </c>
      <c r="R41">
        <v>5.8397718839107844</v>
      </c>
      <c r="S41">
        <v>22.999101597593846</v>
      </c>
      <c r="T41">
        <v>69.607280965587279</v>
      </c>
      <c r="U41" s="114">
        <f t="shared" si="2"/>
        <v>255.99999999999997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102.56</v>
      </c>
      <c r="J42">
        <f>BYPL_EOD!AI42+BYPL_EOD!AJ42</f>
        <v>55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256.01</v>
      </c>
      <c r="O42" s="112">
        <f t="shared" si="1"/>
        <v>-9.9999999999909051E-3</v>
      </c>
      <c r="P42">
        <v>102.55599390648803</v>
      </c>
      <c r="Q42">
        <v>54.997851646420067</v>
      </c>
      <c r="R42">
        <v>5.8397718839107844</v>
      </c>
      <c r="S42">
        <v>22.999101597593846</v>
      </c>
      <c r="T42">
        <v>69.607280965587279</v>
      </c>
      <c r="U42" s="114">
        <f t="shared" si="2"/>
        <v>255.99999999999997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102.56</v>
      </c>
      <c r="J43">
        <f>BYPL_EOD!AI43+BYPL_EOD!AJ43</f>
        <v>55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256.01</v>
      </c>
      <c r="O43" s="112">
        <f t="shared" si="1"/>
        <v>-9.9999999999909051E-3</v>
      </c>
      <c r="P43">
        <v>102.55599390648803</v>
      </c>
      <c r="Q43">
        <v>54.997851646420067</v>
      </c>
      <c r="R43">
        <v>5.8397718839107844</v>
      </c>
      <c r="S43">
        <v>22.999101597593846</v>
      </c>
      <c r="T43">
        <v>69.607280965587279</v>
      </c>
      <c r="U43" s="114">
        <f t="shared" si="2"/>
        <v>255.99999999999997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102.56</v>
      </c>
      <c r="J44">
        <f>BYPL_EOD!AI44+BYPL_EOD!AJ44</f>
        <v>55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256.01</v>
      </c>
      <c r="O44" s="112">
        <f t="shared" si="1"/>
        <v>-9.9999999999909051E-3</v>
      </c>
      <c r="P44">
        <v>102.55599390648803</v>
      </c>
      <c r="Q44">
        <v>54.997851646420067</v>
      </c>
      <c r="R44">
        <v>5.8397718839107844</v>
      </c>
      <c r="S44">
        <v>22.999101597593846</v>
      </c>
      <c r="T44">
        <v>69.607280965587279</v>
      </c>
      <c r="U44" s="114">
        <f t="shared" si="2"/>
        <v>255.99999999999997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102.56</v>
      </c>
      <c r="J45">
        <f>BYPL_EOD!AI45+BYPL_EOD!AJ45</f>
        <v>55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256.01</v>
      </c>
      <c r="O45" s="112">
        <f t="shared" si="1"/>
        <v>-9.9999999999909051E-3</v>
      </c>
      <c r="P45">
        <v>102.55599390648803</v>
      </c>
      <c r="Q45">
        <v>54.997851646420067</v>
      </c>
      <c r="R45">
        <v>5.8397718839107844</v>
      </c>
      <c r="S45">
        <v>22.999101597593846</v>
      </c>
      <c r="T45">
        <v>69.607280965587279</v>
      </c>
      <c r="U45" s="114">
        <f t="shared" si="2"/>
        <v>255.99999999999997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102.56</v>
      </c>
      <c r="J46">
        <f>BYPL_EOD!AI46+BYPL_EOD!AJ46</f>
        <v>55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256.01</v>
      </c>
      <c r="O46" s="112">
        <f t="shared" si="1"/>
        <v>-9.9999999999909051E-3</v>
      </c>
      <c r="P46">
        <v>102.55599390648803</v>
      </c>
      <c r="Q46">
        <v>54.997851646420067</v>
      </c>
      <c r="R46">
        <v>5.8397718839107844</v>
      </c>
      <c r="S46">
        <v>22.999101597593846</v>
      </c>
      <c r="T46">
        <v>69.607280965587279</v>
      </c>
      <c r="U46" s="114">
        <f t="shared" si="2"/>
        <v>255.99999999999997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112.56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256.01</v>
      </c>
      <c r="O47" s="112">
        <f t="shared" si="1"/>
        <v>-9.9999999999909051E-3</v>
      </c>
      <c r="P47">
        <v>112.55560329674623</v>
      </c>
      <c r="Q47">
        <v>44.998242256161873</v>
      </c>
      <c r="R47">
        <v>5.8397718839107844</v>
      </c>
      <c r="S47">
        <v>22.999101597593846</v>
      </c>
      <c r="T47">
        <v>69.607280965587279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112.56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256.01</v>
      </c>
      <c r="O48" s="112">
        <f t="shared" si="1"/>
        <v>-9.9999999999909051E-3</v>
      </c>
      <c r="P48">
        <v>112.55560329674623</v>
      </c>
      <c r="Q48">
        <v>44.998242256161873</v>
      </c>
      <c r="R48">
        <v>5.8397718839107844</v>
      </c>
      <c r="S48">
        <v>22.999101597593846</v>
      </c>
      <c r="T48">
        <v>69.607280965587279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132.16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50</v>
      </c>
      <c r="N49">
        <f t="shared" si="0"/>
        <v>256</v>
      </c>
      <c r="O49" s="112">
        <f t="shared" si="1"/>
        <v>0</v>
      </c>
      <c r="P49">
        <v>132.16</v>
      </c>
      <c r="Q49">
        <v>45</v>
      </c>
      <c r="R49">
        <v>5.84</v>
      </c>
      <c r="S49">
        <v>23</v>
      </c>
      <c r="T49">
        <v>50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132.16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50</v>
      </c>
      <c r="N50">
        <f t="shared" si="0"/>
        <v>256</v>
      </c>
      <c r="O50" s="112">
        <f t="shared" si="1"/>
        <v>0</v>
      </c>
      <c r="P50">
        <v>132.16</v>
      </c>
      <c r="Q50">
        <v>45</v>
      </c>
      <c r="R50">
        <v>5.84</v>
      </c>
      <c r="S50">
        <v>23</v>
      </c>
      <c r="T50">
        <v>50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267.26</v>
      </c>
      <c r="E51">
        <f>BAWANA!AM51</f>
        <v>0</v>
      </c>
      <c r="F51">
        <f t="shared" si="4"/>
        <v>256</v>
      </c>
      <c r="G51">
        <f t="shared" si="5"/>
        <v>267.26</v>
      </c>
      <c r="H51" s="112"/>
      <c r="I51">
        <f>BRPL_EOD!AI51+BRPL_EOD!AJ51</f>
        <v>133.61000000000001</v>
      </c>
      <c r="J51">
        <f>BYPL_EOD!AI51+BYPL_EOD!AJ51</f>
        <v>47.46</v>
      </c>
      <c r="K51">
        <f>MES_EOD!AI51+MES_EOD!AJ51</f>
        <v>5.84</v>
      </c>
      <c r="L51">
        <f>NDMC_EOD!AI51+NDMC_EOD!AJ51</f>
        <v>23</v>
      </c>
      <c r="M51">
        <f>TPDDL_EOD!AI51+TPDDL_EOD!AJ51</f>
        <v>57.36</v>
      </c>
      <c r="N51">
        <f t="shared" si="0"/>
        <v>267.27000000000004</v>
      </c>
      <c r="O51" s="112">
        <f t="shared" si="1"/>
        <v>-1.0000000000047748E-2</v>
      </c>
      <c r="P51">
        <v>133.60500093538369</v>
      </c>
      <c r="Q51">
        <v>47.458224267594559</v>
      </c>
      <c r="R51">
        <v>5.8397814943689887</v>
      </c>
      <c r="S51">
        <v>22.999139447001156</v>
      </c>
      <c r="T51">
        <v>57.357853855651577</v>
      </c>
      <c r="U51" s="114">
        <f t="shared" si="2"/>
        <v>267.25999999999993</v>
      </c>
      <c r="V51" s="112">
        <f t="shared" si="3"/>
        <v>0</v>
      </c>
      <c r="Y51">
        <f>BAWANA!AW51+BAWANA!AX51</f>
        <v>26.37</v>
      </c>
      <c r="Z51">
        <f>BAWANA!BD51+BAWANA!BE51</f>
        <v>26.37</v>
      </c>
      <c r="AA51">
        <f>BAWANA!X51+BAWANA!Y51</f>
        <v>26.37</v>
      </c>
      <c r="AB51">
        <f>BAWANA!AE51+BAWANA!AF51</f>
        <v>26.37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267.26</v>
      </c>
      <c r="E52">
        <f>BAWANA!AM52</f>
        <v>0</v>
      </c>
      <c r="F52">
        <f t="shared" si="4"/>
        <v>256</v>
      </c>
      <c r="G52">
        <f t="shared" si="5"/>
        <v>267.26</v>
      </c>
      <c r="H52" s="112"/>
      <c r="I52">
        <f>BRPL_EOD!AI52+BRPL_EOD!AJ52</f>
        <v>133.61000000000001</v>
      </c>
      <c r="J52">
        <f>BYPL_EOD!AI52+BYPL_EOD!AJ52</f>
        <v>47.46</v>
      </c>
      <c r="K52">
        <f>MES_EOD!AI52+MES_EOD!AJ52</f>
        <v>5.84</v>
      </c>
      <c r="L52">
        <f>NDMC_EOD!AI52+NDMC_EOD!AJ52</f>
        <v>23</v>
      </c>
      <c r="M52">
        <f>TPDDL_EOD!AI52+TPDDL_EOD!AJ52</f>
        <v>57.36</v>
      </c>
      <c r="N52">
        <f t="shared" si="0"/>
        <v>267.27000000000004</v>
      </c>
      <c r="O52" s="112">
        <f t="shared" si="1"/>
        <v>-1.0000000000047748E-2</v>
      </c>
      <c r="P52">
        <v>133.60500093538369</v>
      </c>
      <c r="Q52">
        <v>47.458224267594559</v>
      </c>
      <c r="R52">
        <v>5.8397814943689887</v>
      </c>
      <c r="S52">
        <v>22.999139447001156</v>
      </c>
      <c r="T52">
        <v>57.357853855651577</v>
      </c>
      <c r="U52" s="114">
        <f t="shared" si="2"/>
        <v>267.25999999999993</v>
      </c>
      <c r="V52" s="112">
        <f t="shared" si="3"/>
        <v>0</v>
      </c>
      <c r="Y52">
        <f>BAWANA!AW52+BAWANA!AX52</f>
        <v>26.37</v>
      </c>
      <c r="Z52">
        <f>BAWANA!BD52+BAWANA!BE52</f>
        <v>26.37</v>
      </c>
      <c r="AA52">
        <f>BAWANA!X52+BAWANA!Y52</f>
        <v>26.37</v>
      </c>
      <c r="AB52">
        <f>BAWANA!AE52+BAWANA!AF52</f>
        <v>26.37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267.26</v>
      </c>
      <c r="E53">
        <f>BAWANA!AM53</f>
        <v>0</v>
      </c>
      <c r="F53">
        <f t="shared" si="4"/>
        <v>256</v>
      </c>
      <c r="G53">
        <f t="shared" si="5"/>
        <v>267.26</v>
      </c>
      <c r="H53" s="112"/>
      <c r="I53">
        <f>BRPL_EOD!AI53+BRPL_EOD!AJ53</f>
        <v>133.61000000000001</v>
      </c>
      <c r="J53">
        <f>BYPL_EOD!AI53+BYPL_EOD!AJ53</f>
        <v>47.46</v>
      </c>
      <c r="K53">
        <f>MES_EOD!AI53+MES_EOD!AJ53</f>
        <v>5.84</v>
      </c>
      <c r="L53">
        <f>NDMC_EOD!AI53+NDMC_EOD!AJ53</f>
        <v>23</v>
      </c>
      <c r="M53">
        <f>TPDDL_EOD!AI53+TPDDL_EOD!AJ53</f>
        <v>57.36</v>
      </c>
      <c r="N53">
        <f t="shared" si="0"/>
        <v>267.27000000000004</v>
      </c>
      <c r="O53" s="112">
        <f t="shared" si="1"/>
        <v>-1.0000000000047748E-2</v>
      </c>
      <c r="P53">
        <v>133.60500093538369</v>
      </c>
      <c r="Q53">
        <v>47.458224267594559</v>
      </c>
      <c r="R53">
        <v>5.8397814943689887</v>
      </c>
      <c r="S53">
        <v>22.999139447001156</v>
      </c>
      <c r="T53">
        <v>57.357853855651577</v>
      </c>
      <c r="U53" s="114">
        <f t="shared" si="2"/>
        <v>267.25999999999993</v>
      </c>
      <c r="V53" s="112">
        <f t="shared" si="3"/>
        <v>0</v>
      </c>
      <c r="Y53">
        <f>BAWANA!AW53+BAWANA!AX53</f>
        <v>26.37</v>
      </c>
      <c r="Z53">
        <f>BAWANA!BD53+BAWANA!BE53</f>
        <v>26.37</v>
      </c>
      <c r="AA53">
        <f>BAWANA!X53+BAWANA!Y53</f>
        <v>26.37</v>
      </c>
      <c r="AB53">
        <f>BAWANA!AE53+BAWANA!AF53</f>
        <v>26.37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267.26</v>
      </c>
      <c r="E54">
        <f>BAWANA!AM54</f>
        <v>0</v>
      </c>
      <c r="F54">
        <f t="shared" si="4"/>
        <v>256</v>
      </c>
      <c r="G54">
        <f t="shared" si="5"/>
        <v>267.26</v>
      </c>
      <c r="H54" s="112"/>
      <c r="I54">
        <f>BRPL_EOD!AI54+BRPL_EOD!AJ54</f>
        <v>133.61000000000001</v>
      </c>
      <c r="J54">
        <f>BYPL_EOD!AI54+BYPL_EOD!AJ54</f>
        <v>47.46</v>
      </c>
      <c r="K54">
        <f>MES_EOD!AI54+MES_EOD!AJ54</f>
        <v>5.84</v>
      </c>
      <c r="L54">
        <f>NDMC_EOD!AI54+NDMC_EOD!AJ54</f>
        <v>23</v>
      </c>
      <c r="M54">
        <f>TPDDL_EOD!AI54+TPDDL_EOD!AJ54</f>
        <v>57.36</v>
      </c>
      <c r="N54">
        <f t="shared" si="0"/>
        <v>267.27000000000004</v>
      </c>
      <c r="O54" s="112">
        <f t="shared" si="1"/>
        <v>-1.0000000000047748E-2</v>
      </c>
      <c r="P54">
        <v>133.60500093538369</v>
      </c>
      <c r="Q54">
        <v>47.458224267594559</v>
      </c>
      <c r="R54">
        <v>5.8397814943689887</v>
      </c>
      <c r="S54">
        <v>22.999139447001156</v>
      </c>
      <c r="T54">
        <v>57.357853855651577</v>
      </c>
      <c r="U54" s="114">
        <f t="shared" si="2"/>
        <v>267.25999999999993</v>
      </c>
      <c r="V54" s="112">
        <f t="shared" si="3"/>
        <v>0</v>
      </c>
      <c r="Y54">
        <f>BAWANA!AW54+BAWANA!AX54</f>
        <v>26.37</v>
      </c>
      <c r="Z54">
        <f>BAWANA!BD54+BAWANA!BE54</f>
        <v>26.37</v>
      </c>
      <c r="AA54">
        <f>BAWANA!X54+BAWANA!Y54</f>
        <v>26.37</v>
      </c>
      <c r="AB54">
        <f>BAWANA!AE54+BAWANA!AF54</f>
        <v>26.37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267.26</v>
      </c>
      <c r="E55">
        <f>BAWANA!AM55</f>
        <v>0</v>
      </c>
      <c r="F55">
        <f t="shared" si="4"/>
        <v>256</v>
      </c>
      <c r="G55">
        <f t="shared" si="5"/>
        <v>267.26</v>
      </c>
      <c r="H55" s="112"/>
      <c r="I55">
        <f>BRPL_EOD!AI55+BRPL_EOD!AJ55</f>
        <v>133.61000000000001</v>
      </c>
      <c r="J55">
        <f>BYPL_EOD!AI55+BYPL_EOD!AJ55</f>
        <v>47.46</v>
      </c>
      <c r="K55">
        <f>MES_EOD!AI55+MES_EOD!AJ55</f>
        <v>5.84</v>
      </c>
      <c r="L55">
        <f>NDMC_EOD!AI55+NDMC_EOD!AJ55</f>
        <v>23</v>
      </c>
      <c r="M55">
        <f>TPDDL_EOD!AI55+TPDDL_EOD!AJ55</f>
        <v>57.36</v>
      </c>
      <c r="N55">
        <f t="shared" si="0"/>
        <v>267.27000000000004</v>
      </c>
      <c r="O55" s="112">
        <f t="shared" si="1"/>
        <v>-1.0000000000047748E-2</v>
      </c>
      <c r="P55">
        <v>133.60500093538369</v>
      </c>
      <c r="Q55">
        <v>47.458224267594559</v>
      </c>
      <c r="R55">
        <v>5.8397814943689887</v>
      </c>
      <c r="S55">
        <v>22.999139447001156</v>
      </c>
      <c r="T55">
        <v>57.357853855651577</v>
      </c>
      <c r="U55" s="114">
        <f t="shared" si="2"/>
        <v>267.25999999999993</v>
      </c>
      <c r="V55" s="112">
        <f t="shared" si="3"/>
        <v>0</v>
      </c>
      <c r="Y55">
        <f>BAWANA!AW55+BAWANA!AX55</f>
        <v>26.37</v>
      </c>
      <c r="Z55">
        <f>BAWANA!BD55+BAWANA!BE55</f>
        <v>26.37</v>
      </c>
      <c r="AA55">
        <f>BAWANA!X55+BAWANA!Y55</f>
        <v>26.37</v>
      </c>
      <c r="AB55">
        <f>BAWANA!AE55+BAWANA!AF55</f>
        <v>26.37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267.26</v>
      </c>
      <c r="E56">
        <f>BAWANA!AM56</f>
        <v>0</v>
      </c>
      <c r="F56">
        <f t="shared" si="4"/>
        <v>256</v>
      </c>
      <c r="G56">
        <f t="shared" si="5"/>
        <v>267.26</v>
      </c>
      <c r="H56" s="112"/>
      <c r="I56">
        <f>BRPL_EOD!AI56+BRPL_EOD!AJ56</f>
        <v>133.61000000000001</v>
      </c>
      <c r="J56">
        <f>BYPL_EOD!AI56+BYPL_EOD!AJ56</f>
        <v>47.46</v>
      </c>
      <c r="K56">
        <f>MES_EOD!AI56+MES_EOD!AJ56</f>
        <v>5.84</v>
      </c>
      <c r="L56">
        <f>NDMC_EOD!AI56+NDMC_EOD!AJ56</f>
        <v>23</v>
      </c>
      <c r="M56">
        <f>TPDDL_EOD!AI56+TPDDL_EOD!AJ56</f>
        <v>57.36</v>
      </c>
      <c r="N56">
        <f t="shared" si="0"/>
        <v>267.27000000000004</v>
      </c>
      <c r="O56" s="112">
        <f t="shared" si="1"/>
        <v>-1.0000000000047748E-2</v>
      </c>
      <c r="P56">
        <v>133.60500093538369</v>
      </c>
      <c r="Q56">
        <v>47.458224267594559</v>
      </c>
      <c r="R56">
        <v>5.8397814943689887</v>
      </c>
      <c r="S56">
        <v>22.999139447001156</v>
      </c>
      <c r="T56">
        <v>57.357853855651577</v>
      </c>
      <c r="U56" s="114">
        <f t="shared" si="2"/>
        <v>267.25999999999993</v>
      </c>
      <c r="V56" s="112">
        <f t="shared" si="3"/>
        <v>0</v>
      </c>
      <c r="Y56">
        <f>BAWANA!AW56+BAWANA!AX56</f>
        <v>26.37</v>
      </c>
      <c r="Z56">
        <f>BAWANA!BD56+BAWANA!BE56</f>
        <v>26.37</v>
      </c>
      <c r="AA56">
        <f>BAWANA!X56+BAWANA!Y56</f>
        <v>26.37</v>
      </c>
      <c r="AB56">
        <f>BAWANA!AE56+BAWANA!AF56</f>
        <v>26.37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267.26</v>
      </c>
      <c r="E57">
        <f>BAWANA!AM57</f>
        <v>0</v>
      </c>
      <c r="F57">
        <f t="shared" si="4"/>
        <v>256</v>
      </c>
      <c r="G57">
        <f t="shared" si="5"/>
        <v>267.26</v>
      </c>
      <c r="H57" s="112"/>
      <c r="I57">
        <f>BRPL_EOD!AI57+BRPL_EOD!AJ57</f>
        <v>133.61000000000001</v>
      </c>
      <c r="J57">
        <f>BYPL_EOD!AI57+BYPL_EOD!AJ57</f>
        <v>47.46</v>
      </c>
      <c r="K57">
        <f>MES_EOD!AI57+MES_EOD!AJ57</f>
        <v>5.84</v>
      </c>
      <c r="L57">
        <f>NDMC_EOD!AI57+NDMC_EOD!AJ57</f>
        <v>23</v>
      </c>
      <c r="M57">
        <f>TPDDL_EOD!AI57+TPDDL_EOD!AJ57</f>
        <v>57.36</v>
      </c>
      <c r="N57">
        <f t="shared" si="0"/>
        <v>267.27000000000004</v>
      </c>
      <c r="O57" s="112">
        <f t="shared" si="1"/>
        <v>-1.0000000000047748E-2</v>
      </c>
      <c r="P57">
        <v>133.60500093538369</v>
      </c>
      <c r="Q57">
        <v>47.458224267594559</v>
      </c>
      <c r="R57">
        <v>5.8397814943689887</v>
      </c>
      <c r="S57">
        <v>22.999139447001156</v>
      </c>
      <c r="T57">
        <v>57.357853855651577</v>
      </c>
      <c r="U57" s="114">
        <f t="shared" si="2"/>
        <v>267.25999999999993</v>
      </c>
      <c r="V57" s="112">
        <f t="shared" si="3"/>
        <v>0</v>
      </c>
      <c r="Y57">
        <f>BAWANA!AW57+BAWANA!AX57</f>
        <v>26.37</v>
      </c>
      <c r="Z57">
        <f>BAWANA!BD57+BAWANA!BE57</f>
        <v>26.37</v>
      </c>
      <c r="AA57">
        <f>BAWANA!X57+BAWANA!Y57</f>
        <v>26.37</v>
      </c>
      <c r="AB57">
        <f>BAWANA!AE57+BAWANA!AF57</f>
        <v>26.37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267.26</v>
      </c>
      <c r="E58">
        <f>BAWANA!AM58</f>
        <v>0</v>
      </c>
      <c r="F58">
        <f t="shared" si="4"/>
        <v>256</v>
      </c>
      <c r="G58">
        <f t="shared" si="5"/>
        <v>267.26</v>
      </c>
      <c r="H58" s="112"/>
      <c r="I58">
        <f>BRPL_EOD!AI58+BRPL_EOD!AJ58</f>
        <v>133.61000000000001</v>
      </c>
      <c r="J58">
        <f>BYPL_EOD!AI58+BYPL_EOD!AJ58</f>
        <v>47.46</v>
      </c>
      <c r="K58">
        <f>MES_EOD!AI58+MES_EOD!AJ58</f>
        <v>5.84</v>
      </c>
      <c r="L58">
        <f>NDMC_EOD!AI58+NDMC_EOD!AJ58</f>
        <v>23</v>
      </c>
      <c r="M58">
        <f>TPDDL_EOD!AI58+TPDDL_EOD!AJ58</f>
        <v>57.36</v>
      </c>
      <c r="N58">
        <f t="shared" si="0"/>
        <v>267.27000000000004</v>
      </c>
      <c r="O58" s="112">
        <f t="shared" si="1"/>
        <v>-1.0000000000047748E-2</v>
      </c>
      <c r="P58">
        <v>133.60500093538369</v>
      </c>
      <c r="Q58">
        <v>47.458224267594559</v>
      </c>
      <c r="R58">
        <v>5.8397814943689887</v>
      </c>
      <c r="S58">
        <v>22.999139447001156</v>
      </c>
      <c r="T58">
        <v>57.357853855651577</v>
      </c>
      <c r="U58" s="114">
        <f t="shared" si="2"/>
        <v>267.25999999999993</v>
      </c>
      <c r="V58" s="112">
        <f t="shared" si="3"/>
        <v>0</v>
      </c>
      <c r="Y58">
        <f>BAWANA!AW58+BAWANA!AX58</f>
        <v>26.37</v>
      </c>
      <c r="Z58">
        <f>BAWANA!BD58+BAWANA!BE58</f>
        <v>26.37</v>
      </c>
      <c r="AA58">
        <f>BAWANA!X58+BAWANA!Y58</f>
        <v>26.37</v>
      </c>
      <c r="AB58">
        <f>BAWANA!AE58+BAWANA!AF58</f>
        <v>26.37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267.26</v>
      </c>
      <c r="E59">
        <f>BAWANA!AM59</f>
        <v>0</v>
      </c>
      <c r="F59">
        <f t="shared" si="4"/>
        <v>256</v>
      </c>
      <c r="G59">
        <f t="shared" si="5"/>
        <v>267.26</v>
      </c>
      <c r="H59" s="112"/>
      <c r="I59">
        <f>BRPL_EOD!AI59+BRPL_EOD!AJ59</f>
        <v>133.61000000000001</v>
      </c>
      <c r="J59">
        <f>BYPL_EOD!AI59+BYPL_EOD!AJ59</f>
        <v>47.46</v>
      </c>
      <c r="K59">
        <f>MES_EOD!AI59+MES_EOD!AJ59</f>
        <v>5.84</v>
      </c>
      <c r="L59">
        <f>NDMC_EOD!AI59+NDMC_EOD!AJ59</f>
        <v>23</v>
      </c>
      <c r="M59">
        <f>TPDDL_EOD!AI59+TPDDL_EOD!AJ59</f>
        <v>57.36</v>
      </c>
      <c r="N59">
        <f t="shared" si="0"/>
        <v>267.27000000000004</v>
      </c>
      <c r="O59" s="112">
        <f t="shared" si="1"/>
        <v>-1.0000000000047748E-2</v>
      </c>
      <c r="P59">
        <v>133.60500093538369</v>
      </c>
      <c r="Q59">
        <v>47.458224267594559</v>
      </c>
      <c r="R59">
        <v>5.8397814943689887</v>
      </c>
      <c r="S59">
        <v>22.999139447001156</v>
      </c>
      <c r="T59">
        <v>57.357853855651577</v>
      </c>
      <c r="U59" s="114">
        <f t="shared" si="2"/>
        <v>267.25999999999993</v>
      </c>
      <c r="V59" s="112">
        <f t="shared" si="3"/>
        <v>0</v>
      </c>
      <c r="Y59">
        <f>BAWANA!AW59+BAWANA!AX59</f>
        <v>26.37</v>
      </c>
      <c r="Z59">
        <f>BAWANA!BD59+BAWANA!BE59</f>
        <v>26.37</v>
      </c>
      <c r="AA59">
        <f>BAWANA!X59+BAWANA!Y59</f>
        <v>26.37</v>
      </c>
      <c r="AB59">
        <f>BAWANA!AE59+BAWANA!AF59</f>
        <v>26.37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267.26</v>
      </c>
      <c r="E60">
        <f>BAWANA!AM60</f>
        <v>0</v>
      </c>
      <c r="F60">
        <f t="shared" si="4"/>
        <v>256</v>
      </c>
      <c r="G60">
        <f t="shared" si="5"/>
        <v>267.26</v>
      </c>
      <c r="H60" s="112"/>
      <c r="I60">
        <f>BRPL_EOD!AI60+BRPL_EOD!AJ60</f>
        <v>133.61000000000001</v>
      </c>
      <c r="J60">
        <f>BYPL_EOD!AI60+BYPL_EOD!AJ60</f>
        <v>47.46</v>
      </c>
      <c r="K60">
        <f>MES_EOD!AI60+MES_EOD!AJ60</f>
        <v>5.84</v>
      </c>
      <c r="L60">
        <f>NDMC_EOD!AI60+NDMC_EOD!AJ60</f>
        <v>23</v>
      </c>
      <c r="M60">
        <f>TPDDL_EOD!AI60+TPDDL_EOD!AJ60</f>
        <v>57.36</v>
      </c>
      <c r="N60">
        <f t="shared" si="0"/>
        <v>267.27000000000004</v>
      </c>
      <c r="O60" s="112">
        <f t="shared" si="1"/>
        <v>-1.0000000000047748E-2</v>
      </c>
      <c r="P60">
        <v>133.60500093538369</v>
      </c>
      <c r="Q60">
        <v>47.458224267594559</v>
      </c>
      <c r="R60">
        <v>5.8397814943689887</v>
      </c>
      <c r="S60">
        <v>22.999139447001156</v>
      </c>
      <c r="T60">
        <v>57.357853855651577</v>
      </c>
      <c r="U60" s="114">
        <f t="shared" si="2"/>
        <v>267.25999999999993</v>
      </c>
      <c r="V60" s="112">
        <f t="shared" si="3"/>
        <v>0</v>
      </c>
      <c r="Y60">
        <f>BAWANA!AW60+BAWANA!AX60</f>
        <v>26.37</v>
      </c>
      <c r="Z60">
        <f>BAWANA!BD60+BAWANA!BE60</f>
        <v>26.37</v>
      </c>
      <c r="AA60">
        <f>BAWANA!X60+BAWANA!Y60</f>
        <v>26.37</v>
      </c>
      <c r="AB60">
        <f>BAWANA!AE60+BAWANA!AF60</f>
        <v>26.37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267.26</v>
      </c>
      <c r="E61">
        <f>BAWANA!AM61</f>
        <v>0</v>
      </c>
      <c r="F61">
        <f t="shared" si="4"/>
        <v>256</v>
      </c>
      <c r="G61">
        <f t="shared" si="5"/>
        <v>267.26</v>
      </c>
      <c r="H61" s="112"/>
      <c r="I61">
        <f>BRPL_EOD!AI61+BRPL_EOD!AJ61</f>
        <v>133.61000000000001</v>
      </c>
      <c r="J61">
        <f>BYPL_EOD!AI61+BYPL_EOD!AJ61</f>
        <v>47.46</v>
      </c>
      <c r="K61">
        <f>MES_EOD!AI61+MES_EOD!AJ61</f>
        <v>5.84</v>
      </c>
      <c r="L61">
        <f>NDMC_EOD!AI61+NDMC_EOD!AJ61</f>
        <v>23</v>
      </c>
      <c r="M61">
        <f>TPDDL_EOD!AI61+TPDDL_EOD!AJ61</f>
        <v>57.36</v>
      </c>
      <c r="N61">
        <f t="shared" si="0"/>
        <v>267.27000000000004</v>
      </c>
      <c r="O61" s="112">
        <f t="shared" si="1"/>
        <v>-1.0000000000047748E-2</v>
      </c>
      <c r="P61">
        <v>133.60500093538369</v>
      </c>
      <c r="Q61">
        <v>47.458224267594559</v>
      </c>
      <c r="R61">
        <v>5.8397814943689887</v>
      </c>
      <c r="S61">
        <v>22.999139447001156</v>
      </c>
      <c r="T61">
        <v>57.357853855651577</v>
      </c>
      <c r="U61" s="114">
        <f t="shared" si="2"/>
        <v>267.25999999999993</v>
      </c>
      <c r="V61" s="112">
        <f t="shared" si="3"/>
        <v>0</v>
      </c>
      <c r="Y61">
        <f>BAWANA!AW61+BAWANA!AX61</f>
        <v>26.37</v>
      </c>
      <c r="Z61">
        <f>BAWANA!BD61+BAWANA!BE61</f>
        <v>26.37</v>
      </c>
      <c r="AA61">
        <f>BAWANA!X61+BAWANA!Y61</f>
        <v>26.37</v>
      </c>
      <c r="AB61">
        <f>BAWANA!AE61+BAWANA!AF61</f>
        <v>26.37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267.26</v>
      </c>
      <c r="E62">
        <f>BAWANA!AM62</f>
        <v>0</v>
      </c>
      <c r="F62">
        <f t="shared" si="4"/>
        <v>256</v>
      </c>
      <c r="G62">
        <f t="shared" si="5"/>
        <v>267.26</v>
      </c>
      <c r="H62" s="112"/>
      <c r="I62">
        <f>BRPL_EOD!AI62+BRPL_EOD!AJ62</f>
        <v>133.61000000000001</v>
      </c>
      <c r="J62">
        <f>BYPL_EOD!AI62+BYPL_EOD!AJ62</f>
        <v>47.46</v>
      </c>
      <c r="K62">
        <f>MES_EOD!AI62+MES_EOD!AJ62</f>
        <v>5.84</v>
      </c>
      <c r="L62">
        <f>NDMC_EOD!AI62+NDMC_EOD!AJ62</f>
        <v>23</v>
      </c>
      <c r="M62">
        <f>TPDDL_EOD!AI62+TPDDL_EOD!AJ62</f>
        <v>57.36</v>
      </c>
      <c r="N62">
        <f t="shared" si="0"/>
        <v>267.27000000000004</v>
      </c>
      <c r="O62" s="112">
        <f t="shared" si="1"/>
        <v>-1.0000000000047748E-2</v>
      </c>
      <c r="P62">
        <v>133.60500093538369</v>
      </c>
      <c r="Q62">
        <v>47.458224267594559</v>
      </c>
      <c r="R62">
        <v>5.8397814943689887</v>
      </c>
      <c r="S62">
        <v>22.999139447001156</v>
      </c>
      <c r="T62">
        <v>57.357853855651577</v>
      </c>
      <c r="U62" s="114">
        <f t="shared" si="2"/>
        <v>267.25999999999993</v>
      </c>
      <c r="V62" s="112">
        <f t="shared" si="3"/>
        <v>0</v>
      </c>
      <c r="Y62">
        <f>BAWANA!AW62+BAWANA!AX62</f>
        <v>26.37</v>
      </c>
      <c r="Z62">
        <f>BAWANA!BD62+BAWANA!BE62</f>
        <v>26.37</v>
      </c>
      <c r="AA62">
        <f>BAWANA!X62+BAWANA!Y62</f>
        <v>26.37</v>
      </c>
      <c r="AB62">
        <f>BAWANA!AE62+BAWANA!AF62</f>
        <v>26.37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267.26</v>
      </c>
      <c r="E63">
        <f>BAWANA!AM63</f>
        <v>0</v>
      </c>
      <c r="F63">
        <f t="shared" si="4"/>
        <v>256</v>
      </c>
      <c r="G63">
        <f t="shared" si="5"/>
        <v>267.26</v>
      </c>
      <c r="H63" s="112"/>
      <c r="I63">
        <f>BRPL_EOD!AI63+BRPL_EOD!AJ63</f>
        <v>133.61000000000001</v>
      </c>
      <c r="J63">
        <f>BYPL_EOD!AI63+BYPL_EOD!AJ63</f>
        <v>47.46</v>
      </c>
      <c r="K63">
        <f>MES_EOD!AI63+MES_EOD!AJ63</f>
        <v>5.84</v>
      </c>
      <c r="L63">
        <f>NDMC_EOD!AI63+NDMC_EOD!AJ63</f>
        <v>23</v>
      </c>
      <c r="M63">
        <f>TPDDL_EOD!AI63+TPDDL_EOD!AJ63</f>
        <v>57.36</v>
      </c>
      <c r="N63">
        <f t="shared" si="0"/>
        <v>267.27000000000004</v>
      </c>
      <c r="O63" s="112">
        <f t="shared" si="1"/>
        <v>-1.0000000000047748E-2</v>
      </c>
      <c r="P63">
        <v>133.60500093538369</v>
      </c>
      <c r="Q63">
        <v>47.458224267594559</v>
      </c>
      <c r="R63">
        <v>5.8397814943689887</v>
      </c>
      <c r="S63">
        <v>22.999139447001156</v>
      </c>
      <c r="T63">
        <v>57.357853855651577</v>
      </c>
      <c r="U63" s="114">
        <f t="shared" si="2"/>
        <v>267.25999999999993</v>
      </c>
      <c r="V63" s="112">
        <f t="shared" si="3"/>
        <v>0</v>
      </c>
      <c r="Y63">
        <f>BAWANA!AW63+BAWANA!AX63</f>
        <v>26.37</v>
      </c>
      <c r="Z63">
        <f>BAWANA!BD63+BAWANA!BE63</f>
        <v>26.37</v>
      </c>
      <c r="AA63">
        <f>BAWANA!X63+BAWANA!Y63</f>
        <v>26.37</v>
      </c>
      <c r="AB63">
        <f>BAWANA!AE63+BAWANA!AF63</f>
        <v>26.37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267.26</v>
      </c>
      <c r="E64">
        <f>BAWANA!AM64</f>
        <v>0</v>
      </c>
      <c r="F64">
        <f t="shared" si="4"/>
        <v>256</v>
      </c>
      <c r="G64">
        <f t="shared" si="5"/>
        <v>267.26</v>
      </c>
      <c r="H64" s="112"/>
      <c r="I64">
        <f>BRPL_EOD!AI64+BRPL_EOD!AJ64</f>
        <v>133.61000000000001</v>
      </c>
      <c r="J64">
        <f>BYPL_EOD!AI64+BYPL_EOD!AJ64</f>
        <v>47.46</v>
      </c>
      <c r="K64">
        <f>MES_EOD!AI64+MES_EOD!AJ64</f>
        <v>5.84</v>
      </c>
      <c r="L64">
        <f>NDMC_EOD!AI64+NDMC_EOD!AJ64</f>
        <v>23</v>
      </c>
      <c r="M64">
        <f>TPDDL_EOD!AI64+TPDDL_EOD!AJ64</f>
        <v>57.36</v>
      </c>
      <c r="N64">
        <f t="shared" si="0"/>
        <v>267.27000000000004</v>
      </c>
      <c r="O64" s="112">
        <f t="shared" si="1"/>
        <v>-1.0000000000047748E-2</v>
      </c>
      <c r="P64">
        <v>133.60500093538369</v>
      </c>
      <c r="Q64">
        <v>47.458224267594559</v>
      </c>
      <c r="R64">
        <v>5.8397814943689887</v>
      </c>
      <c r="S64">
        <v>22.999139447001156</v>
      </c>
      <c r="T64">
        <v>57.357853855651577</v>
      </c>
      <c r="U64" s="114">
        <f t="shared" si="2"/>
        <v>267.25999999999993</v>
      </c>
      <c r="V64" s="112">
        <f t="shared" si="3"/>
        <v>0</v>
      </c>
      <c r="Y64">
        <f>BAWANA!AW64+BAWANA!AX64</f>
        <v>26.37</v>
      </c>
      <c r="Z64">
        <f>BAWANA!BD64+BAWANA!BE64</f>
        <v>26.37</v>
      </c>
      <c r="AA64">
        <f>BAWANA!X64+BAWANA!Y64</f>
        <v>26.37</v>
      </c>
      <c r="AB64">
        <f>BAWANA!AE64+BAWANA!AF64</f>
        <v>26.37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267.26</v>
      </c>
      <c r="E65">
        <f>BAWANA!AM65</f>
        <v>0</v>
      </c>
      <c r="F65">
        <f t="shared" si="4"/>
        <v>256</v>
      </c>
      <c r="G65">
        <f t="shared" si="5"/>
        <v>267.26</v>
      </c>
      <c r="H65" s="112"/>
      <c r="I65">
        <f>BRPL_EOD!AI65+BRPL_EOD!AJ65</f>
        <v>133.61000000000001</v>
      </c>
      <c r="J65">
        <f>BYPL_EOD!AI65+BYPL_EOD!AJ65</f>
        <v>47.46</v>
      </c>
      <c r="K65">
        <f>MES_EOD!AI65+MES_EOD!AJ65</f>
        <v>5.84</v>
      </c>
      <c r="L65">
        <f>NDMC_EOD!AI65+NDMC_EOD!AJ65</f>
        <v>23</v>
      </c>
      <c r="M65">
        <f>TPDDL_EOD!AI65+TPDDL_EOD!AJ65</f>
        <v>57.36</v>
      </c>
      <c r="N65">
        <f t="shared" si="0"/>
        <v>267.27000000000004</v>
      </c>
      <c r="O65" s="112">
        <f t="shared" si="1"/>
        <v>-1.0000000000047748E-2</v>
      </c>
      <c r="P65">
        <v>133.60500093538369</v>
      </c>
      <c r="Q65">
        <v>47.458224267594559</v>
      </c>
      <c r="R65">
        <v>5.8397814943689887</v>
      </c>
      <c r="S65">
        <v>22.999139447001156</v>
      </c>
      <c r="T65">
        <v>57.357853855651577</v>
      </c>
      <c r="U65" s="114">
        <f t="shared" si="2"/>
        <v>267.25999999999993</v>
      </c>
      <c r="V65" s="112">
        <f t="shared" si="3"/>
        <v>0</v>
      </c>
      <c r="Y65">
        <f>BAWANA!AW65+BAWANA!AX65</f>
        <v>26.37</v>
      </c>
      <c r="Z65">
        <f>BAWANA!BD65+BAWANA!BE65</f>
        <v>26.37</v>
      </c>
      <c r="AA65">
        <f>BAWANA!X65+BAWANA!Y65</f>
        <v>26.37</v>
      </c>
      <c r="AB65">
        <f>BAWANA!AE65+BAWANA!AF65</f>
        <v>26.37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267.26</v>
      </c>
      <c r="E66">
        <f>BAWANA!AM66</f>
        <v>0</v>
      </c>
      <c r="F66">
        <f t="shared" si="4"/>
        <v>256</v>
      </c>
      <c r="G66">
        <f t="shared" si="5"/>
        <v>267.26</v>
      </c>
      <c r="H66" s="112"/>
      <c r="I66">
        <f>BRPL_EOD!AI66+BRPL_EOD!AJ66</f>
        <v>133.61000000000001</v>
      </c>
      <c r="J66">
        <f>BYPL_EOD!AI66+BYPL_EOD!AJ66</f>
        <v>47.46</v>
      </c>
      <c r="K66">
        <f>MES_EOD!AI66+MES_EOD!AJ66</f>
        <v>5.84</v>
      </c>
      <c r="L66">
        <f>NDMC_EOD!AI66+NDMC_EOD!AJ66</f>
        <v>23</v>
      </c>
      <c r="M66">
        <f>TPDDL_EOD!AI66+TPDDL_EOD!AJ66</f>
        <v>57.36</v>
      </c>
      <c r="N66">
        <f t="shared" si="0"/>
        <v>267.27000000000004</v>
      </c>
      <c r="O66" s="112">
        <f t="shared" si="1"/>
        <v>-1.0000000000047748E-2</v>
      </c>
      <c r="P66">
        <v>133.60500093538369</v>
      </c>
      <c r="Q66">
        <v>47.458224267594559</v>
      </c>
      <c r="R66">
        <v>5.8397814943689887</v>
      </c>
      <c r="S66">
        <v>22.999139447001156</v>
      </c>
      <c r="T66">
        <v>57.357853855651577</v>
      </c>
      <c r="U66" s="114">
        <f t="shared" si="2"/>
        <v>267.25999999999993</v>
      </c>
      <c r="V66" s="112">
        <f t="shared" si="3"/>
        <v>0</v>
      </c>
      <c r="Y66">
        <f>BAWANA!AW66+BAWANA!AX66</f>
        <v>26.37</v>
      </c>
      <c r="Z66">
        <f>BAWANA!BD66+BAWANA!BE66</f>
        <v>26.37</v>
      </c>
      <c r="AA66">
        <f>BAWANA!X66+BAWANA!Y66</f>
        <v>26.37</v>
      </c>
      <c r="AB66">
        <f>BAWANA!AE66+BAWANA!AF66</f>
        <v>26.37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267.26</v>
      </c>
      <c r="E67">
        <f>BAWANA!AM67</f>
        <v>0</v>
      </c>
      <c r="F67">
        <f t="shared" si="4"/>
        <v>256</v>
      </c>
      <c r="G67">
        <f t="shared" si="5"/>
        <v>267.26</v>
      </c>
      <c r="H67" s="112"/>
      <c r="I67">
        <f>BRPL_EOD!AI67+BRPL_EOD!AJ67</f>
        <v>133.61000000000001</v>
      </c>
      <c r="J67">
        <f>BYPL_EOD!AI67+BYPL_EOD!AJ67</f>
        <v>47.46</v>
      </c>
      <c r="K67">
        <f>MES_EOD!AI67+MES_EOD!AJ67</f>
        <v>5.84</v>
      </c>
      <c r="L67">
        <f>NDMC_EOD!AI67+NDMC_EOD!AJ67</f>
        <v>23</v>
      </c>
      <c r="M67">
        <f>TPDDL_EOD!AI67+TPDDL_EOD!AJ67</f>
        <v>57.36</v>
      </c>
      <c r="N67">
        <f t="shared" ref="N67:N98" si="7">SUM(I67:M67)</f>
        <v>267.27000000000004</v>
      </c>
      <c r="O67" s="112">
        <f t="shared" ref="O67:O98" si="8">G67-N67</f>
        <v>-1.0000000000047748E-2</v>
      </c>
      <c r="P67">
        <v>133.60500093538369</v>
      </c>
      <c r="Q67">
        <v>47.458224267594559</v>
      </c>
      <c r="R67">
        <v>5.8397814943689887</v>
      </c>
      <c r="S67">
        <v>22.999139447001156</v>
      </c>
      <c r="T67">
        <v>57.357853855651577</v>
      </c>
      <c r="U67" s="114">
        <f t="shared" ref="U67:U98" si="9">SUM(P67:T67)</f>
        <v>267.25999999999993</v>
      </c>
      <c r="V67" s="112">
        <f t="shared" ref="V67:V99" si="10">G67-U67</f>
        <v>0</v>
      </c>
      <c r="Y67">
        <f>BAWANA!AW67+BAWANA!AX67</f>
        <v>26.37</v>
      </c>
      <c r="Z67">
        <f>BAWANA!BD67+BAWANA!BE67</f>
        <v>26.37</v>
      </c>
      <c r="AA67">
        <f>BAWANA!X67+BAWANA!Y67</f>
        <v>26.37</v>
      </c>
      <c r="AB67">
        <f>BAWANA!AE67+BAWANA!AF67</f>
        <v>26.37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267.26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267.26</v>
      </c>
      <c r="H68" s="112"/>
      <c r="I68">
        <f>BRPL_EOD!AI68+BRPL_EOD!AJ68</f>
        <v>133.61000000000001</v>
      </c>
      <c r="J68">
        <f>BYPL_EOD!AI68+BYPL_EOD!AJ68</f>
        <v>47.46</v>
      </c>
      <c r="K68">
        <f>MES_EOD!AI68+MES_EOD!AJ68</f>
        <v>5.84</v>
      </c>
      <c r="L68">
        <f>NDMC_EOD!AI68+NDMC_EOD!AJ68</f>
        <v>23</v>
      </c>
      <c r="M68">
        <f>TPDDL_EOD!AI68+TPDDL_EOD!AJ68</f>
        <v>57.36</v>
      </c>
      <c r="N68">
        <f t="shared" si="7"/>
        <v>267.27000000000004</v>
      </c>
      <c r="O68" s="112">
        <f t="shared" si="8"/>
        <v>-1.0000000000047748E-2</v>
      </c>
      <c r="P68">
        <v>133.60500093538369</v>
      </c>
      <c r="Q68">
        <v>47.458224267594559</v>
      </c>
      <c r="R68">
        <v>5.8397814943689887</v>
      </c>
      <c r="S68">
        <v>22.999139447001156</v>
      </c>
      <c r="T68">
        <v>57.357853855651577</v>
      </c>
      <c r="U68" s="114">
        <f t="shared" si="9"/>
        <v>267.25999999999993</v>
      </c>
      <c r="V68" s="112">
        <f t="shared" si="10"/>
        <v>0</v>
      </c>
      <c r="Y68">
        <f>BAWANA!AW68+BAWANA!AX68</f>
        <v>26.37</v>
      </c>
      <c r="Z68">
        <f>BAWANA!BD68+BAWANA!BE68</f>
        <v>26.37</v>
      </c>
      <c r="AA68">
        <f>BAWANA!X68+BAWANA!Y68</f>
        <v>26.37</v>
      </c>
      <c r="AB68">
        <f>BAWANA!AE68+BAWANA!AF68</f>
        <v>26.37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267.26</v>
      </c>
      <c r="E69">
        <f>BAWANA!AM69</f>
        <v>0</v>
      </c>
      <c r="F69">
        <f t="shared" si="11"/>
        <v>256</v>
      </c>
      <c r="G69">
        <f t="shared" si="12"/>
        <v>267.26</v>
      </c>
      <c r="H69" s="112"/>
      <c r="I69">
        <f>BRPL_EOD!AI69+BRPL_EOD!AJ69</f>
        <v>133.61000000000001</v>
      </c>
      <c r="J69">
        <f>BYPL_EOD!AI69+BYPL_EOD!AJ69</f>
        <v>47.46</v>
      </c>
      <c r="K69">
        <f>MES_EOD!AI69+MES_EOD!AJ69</f>
        <v>5.84</v>
      </c>
      <c r="L69">
        <f>NDMC_EOD!AI69+NDMC_EOD!AJ69</f>
        <v>23</v>
      </c>
      <c r="M69">
        <f>TPDDL_EOD!AI69+TPDDL_EOD!AJ69</f>
        <v>57.36</v>
      </c>
      <c r="N69">
        <f t="shared" si="7"/>
        <v>267.27000000000004</v>
      </c>
      <c r="O69" s="112">
        <f t="shared" si="8"/>
        <v>-1.0000000000047748E-2</v>
      </c>
      <c r="P69">
        <v>133.60500093538369</v>
      </c>
      <c r="Q69">
        <v>47.458224267594559</v>
      </c>
      <c r="R69">
        <v>5.8397814943689887</v>
      </c>
      <c r="S69">
        <v>22.999139447001156</v>
      </c>
      <c r="T69">
        <v>57.357853855651577</v>
      </c>
      <c r="U69" s="114">
        <f t="shared" si="9"/>
        <v>267.25999999999993</v>
      </c>
      <c r="V69" s="112">
        <f t="shared" si="10"/>
        <v>0</v>
      </c>
      <c r="Y69">
        <f>BAWANA!AW69+BAWANA!AX69</f>
        <v>26.37</v>
      </c>
      <c r="Z69">
        <f>BAWANA!BD69+BAWANA!BE69</f>
        <v>26.37</v>
      </c>
      <c r="AA69">
        <f>BAWANA!X69+BAWANA!Y69</f>
        <v>26.37</v>
      </c>
      <c r="AB69">
        <f>BAWANA!AE69+BAWANA!AF69</f>
        <v>26.37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267.26</v>
      </c>
      <c r="E70">
        <f>BAWANA!AM70</f>
        <v>0</v>
      </c>
      <c r="F70">
        <f t="shared" si="11"/>
        <v>256</v>
      </c>
      <c r="G70">
        <f t="shared" si="12"/>
        <v>267.26</v>
      </c>
      <c r="H70" s="112"/>
      <c r="I70">
        <f>BRPL_EOD!AI70+BRPL_EOD!AJ70</f>
        <v>133.61000000000001</v>
      </c>
      <c r="J70">
        <f>BYPL_EOD!AI70+BYPL_EOD!AJ70</f>
        <v>47.46</v>
      </c>
      <c r="K70">
        <f>MES_EOD!AI70+MES_EOD!AJ70</f>
        <v>5.84</v>
      </c>
      <c r="L70">
        <f>NDMC_EOD!AI70+NDMC_EOD!AJ70</f>
        <v>23</v>
      </c>
      <c r="M70">
        <f>TPDDL_EOD!AI70+TPDDL_EOD!AJ70</f>
        <v>57.36</v>
      </c>
      <c r="N70">
        <f t="shared" si="7"/>
        <v>267.27000000000004</v>
      </c>
      <c r="O70" s="112">
        <f t="shared" si="8"/>
        <v>-1.0000000000047748E-2</v>
      </c>
      <c r="P70">
        <v>133.60500093538369</v>
      </c>
      <c r="Q70">
        <v>47.458224267594559</v>
      </c>
      <c r="R70">
        <v>5.8397814943689887</v>
      </c>
      <c r="S70">
        <v>22.999139447001156</v>
      </c>
      <c r="T70">
        <v>57.357853855651577</v>
      </c>
      <c r="U70" s="114">
        <f t="shared" si="9"/>
        <v>267.25999999999993</v>
      </c>
      <c r="V70" s="112">
        <f t="shared" si="10"/>
        <v>0</v>
      </c>
      <c r="Y70">
        <f>BAWANA!AW70+BAWANA!AX70</f>
        <v>26.37</v>
      </c>
      <c r="Z70">
        <f>BAWANA!BD70+BAWANA!BE70</f>
        <v>26.37</v>
      </c>
      <c r="AA70">
        <f>BAWANA!X70+BAWANA!Y70</f>
        <v>26.37</v>
      </c>
      <c r="AB70">
        <f>BAWANA!AE70+BAWANA!AF70</f>
        <v>26.37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102.56</v>
      </c>
      <c r="J71">
        <f>BYPL_EOD!AI71+BYPL_EOD!AJ71</f>
        <v>55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256.01</v>
      </c>
      <c r="O71" s="112">
        <f t="shared" si="8"/>
        <v>-9.9999999999909051E-3</v>
      </c>
      <c r="P71">
        <v>102.55599390648803</v>
      </c>
      <c r="Q71">
        <v>54.997851646420067</v>
      </c>
      <c r="R71">
        <v>5.8397718839107844</v>
      </c>
      <c r="S71">
        <v>22.999101597593846</v>
      </c>
      <c r="T71">
        <v>69.607280965587279</v>
      </c>
      <c r="U71" s="114">
        <f t="shared" si="9"/>
        <v>255.99999999999997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102.56</v>
      </c>
      <c r="J72">
        <f>BYPL_EOD!AI72+BYPL_EOD!AJ72</f>
        <v>55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256.01</v>
      </c>
      <c r="O72" s="112">
        <f t="shared" si="8"/>
        <v>-9.9999999999909051E-3</v>
      </c>
      <c r="P72">
        <v>102.55599390648803</v>
      </c>
      <c r="Q72">
        <v>54.997851646420067</v>
      </c>
      <c r="R72">
        <v>5.8397718839107844</v>
      </c>
      <c r="S72">
        <v>22.999101597593846</v>
      </c>
      <c r="T72">
        <v>69.607280965587279</v>
      </c>
      <c r="U72" s="114">
        <f t="shared" si="9"/>
        <v>255.99999999999997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102.56</v>
      </c>
      <c r="J73">
        <f>BYPL_EOD!AI73+BYPL_EOD!AJ73</f>
        <v>55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256.01</v>
      </c>
      <c r="O73" s="112">
        <f t="shared" si="8"/>
        <v>-9.9999999999909051E-3</v>
      </c>
      <c r="P73">
        <v>102.55599390648803</v>
      </c>
      <c r="Q73">
        <v>54.997851646420067</v>
      </c>
      <c r="R73">
        <v>5.8397718839107844</v>
      </c>
      <c r="S73">
        <v>22.999101597593846</v>
      </c>
      <c r="T73">
        <v>69.607280965587279</v>
      </c>
      <c r="U73" s="114">
        <f t="shared" si="9"/>
        <v>255.99999999999997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102.56</v>
      </c>
      <c r="J74">
        <f>BYPL_EOD!AI74+BYPL_EOD!AJ74</f>
        <v>55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256.01</v>
      </c>
      <c r="O74" s="112">
        <f t="shared" si="8"/>
        <v>-9.9999999999909051E-3</v>
      </c>
      <c r="P74">
        <v>102.55599390648803</v>
      </c>
      <c r="Q74">
        <v>54.997851646420067</v>
      </c>
      <c r="R74">
        <v>5.8397718839107844</v>
      </c>
      <c r="S74">
        <v>22.999101597593846</v>
      </c>
      <c r="T74">
        <v>69.607280965587279</v>
      </c>
      <c r="U74" s="114">
        <f t="shared" si="9"/>
        <v>255.99999999999997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102.56</v>
      </c>
      <c r="J75">
        <f>BYPL_EOD!AI75+BYPL_EOD!AJ75</f>
        <v>55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256.01</v>
      </c>
      <c r="O75" s="112">
        <f t="shared" si="8"/>
        <v>-9.9999999999909051E-3</v>
      </c>
      <c r="P75">
        <v>102.55599390648803</v>
      </c>
      <c r="Q75">
        <v>54.997851646420067</v>
      </c>
      <c r="R75">
        <v>5.8397718839107844</v>
      </c>
      <c r="S75">
        <v>22.999101597593846</v>
      </c>
      <c r="T75">
        <v>69.607280965587279</v>
      </c>
      <c r="U75" s="114">
        <f t="shared" si="9"/>
        <v>255.99999999999997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102.56</v>
      </c>
      <c r="J76">
        <f>BYPL_EOD!AI76+BYPL_EOD!AJ76</f>
        <v>55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256.01</v>
      </c>
      <c r="O76" s="112">
        <f t="shared" si="8"/>
        <v>-9.9999999999909051E-3</v>
      </c>
      <c r="P76">
        <v>102.55599390648803</v>
      </c>
      <c r="Q76">
        <v>54.997851646420067</v>
      </c>
      <c r="R76">
        <v>5.8397718839107844</v>
      </c>
      <c r="S76">
        <v>22.999101597593846</v>
      </c>
      <c r="T76">
        <v>69.607280965587279</v>
      </c>
      <c r="U76" s="114">
        <f t="shared" si="9"/>
        <v>255.99999999999997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102.56</v>
      </c>
      <c r="J77">
        <f>BYPL_EOD!AI77+BYPL_EOD!AJ77</f>
        <v>55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256.01</v>
      </c>
      <c r="O77" s="112">
        <f t="shared" si="8"/>
        <v>-9.9999999999909051E-3</v>
      </c>
      <c r="P77">
        <v>102.55599390648803</v>
      </c>
      <c r="Q77">
        <v>54.997851646420067</v>
      </c>
      <c r="R77">
        <v>5.8397718839107844</v>
      </c>
      <c r="S77">
        <v>22.999101597593846</v>
      </c>
      <c r="T77">
        <v>69.607280965587279</v>
      </c>
      <c r="U77" s="114">
        <f t="shared" si="9"/>
        <v>255.99999999999997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102.56</v>
      </c>
      <c r="J78">
        <f>BYPL_EOD!AI78+BYPL_EOD!AJ78</f>
        <v>55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256.01</v>
      </c>
      <c r="O78" s="112">
        <f t="shared" si="8"/>
        <v>-9.9999999999909051E-3</v>
      </c>
      <c r="P78">
        <v>102.55599390648803</v>
      </c>
      <c r="Q78">
        <v>54.997851646420067</v>
      </c>
      <c r="R78">
        <v>5.8397718839107844</v>
      </c>
      <c r="S78">
        <v>22.999101597593846</v>
      </c>
      <c r="T78">
        <v>69.607280965587279</v>
      </c>
      <c r="U78" s="114">
        <f t="shared" si="9"/>
        <v>255.99999999999997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102.56</v>
      </c>
      <c r="J79">
        <f>BYPL_EOD!AI79+BYPL_EOD!AJ79</f>
        <v>55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102.55599390648803</v>
      </c>
      <c r="Q79">
        <v>54.997851646420067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102.56</v>
      </c>
      <c r="J80">
        <f>BYPL_EOD!AI80+BYPL_EOD!AJ80</f>
        <v>55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102.55599390648803</v>
      </c>
      <c r="Q80">
        <v>54.997851646420067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102.56</v>
      </c>
      <c r="J81">
        <f>BYPL_EOD!AI81+BYPL_EOD!AJ81</f>
        <v>55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102.55599390648803</v>
      </c>
      <c r="Q81">
        <v>54.997851646420067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102.56</v>
      </c>
      <c r="J82">
        <f>BYPL_EOD!AI82+BYPL_EOD!AJ82</f>
        <v>55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102.55599390648803</v>
      </c>
      <c r="Q82">
        <v>54.997851646420067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102.56</v>
      </c>
      <c r="J83">
        <f>BYPL_EOD!AI83+BYPL_EOD!AJ83</f>
        <v>55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102.55599390648803</v>
      </c>
      <c r="Q83">
        <v>54.997851646420067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102.56</v>
      </c>
      <c r="J84">
        <f>BYPL_EOD!AI84+BYPL_EOD!AJ84</f>
        <v>55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102.55599390648803</v>
      </c>
      <c r="Q84">
        <v>54.997851646420067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102.56</v>
      </c>
      <c r="J85">
        <f>BYPL_EOD!AI85+BYPL_EOD!AJ85</f>
        <v>55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102.55599390648803</v>
      </c>
      <c r="Q85">
        <v>54.997851646420067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102.56</v>
      </c>
      <c r="J86">
        <f>BYPL_EOD!AI86+BYPL_EOD!AJ86</f>
        <v>55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102.55599390648803</v>
      </c>
      <c r="Q86">
        <v>54.997851646420067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112.56</v>
      </c>
      <c r="J87">
        <f>BYPL_EOD!AI87+BYPL_EOD!AJ87</f>
        <v>45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112.55560329674623</v>
      </c>
      <c r="Q87">
        <v>44.998242256161873</v>
      </c>
      <c r="R87">
        <v>5.8397718839107844</v>
      </c>
      <c r="S87">
        <v>22.999101597593846</v>
      </c>
      <c r="T87">
        <v>69.607280965587279</v>
      </c>
      <c r="U87" s="114">
        <f t="shared" si="9"/>
        <v>256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112.56</v>
      </c>
      <c r="J88">
        <f>BYPL_EOD!AI88+BYPL_EOD!AJ88</f>
        <v>45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112.55560329674623</v>
      </c>
      <c r="Q88">
        <v>44.998242256161873</v>
      </c>
      <c r="R88">
        <v>5.8397718839107844</v>
      </c>
      <c r="S88">
        <v>22.999101597593846</v>
      </c>
      <c r="T88">
        <v>69.607280965587279</v>
      </c>
      <c r="U88" s="114">
        <f t="shared" si="9"/>
        <v>256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112.56</v>
      </c>
      <c r="J89">
        <f>BYPL_EOD!AI89+BYPL_EOD!AJ89</f>
        <v>45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112.55560329674623</v>
      </c>
      <c r="Q89">
        <v>44.998242256161873</v>
      </c>
      <c r="R89">
        <v>5.8397718839107844</v>
      </c>
      <c r="S89">
        <v>22.999101597593846</v>
      </c>
      <c r="T89">
        <v>69.607280965587279</v>
      </c>
      <c r="U89" s="114">
        <f t="shared" si="9"/>
        <v>256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112.56</v>
      </c>
      <c r="J90">
        <f>BYPL_EOD!AI90+BYPL_EOD!AJ90</f>
        <v>45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112.55560329674623</v>
      </c>
      <c r="Q90">
        <v>44.998242256161873</v>
      </c>
      <c r="R90">
        <v>5.8397718839107844</v>
      </c>
      <c r="S90">
        <v>22.999101597593846</v>
      </c>
      <c r="T90">
        <v>69.607280965587279</v>
      </c>
      <c r="U90" s="114">
        <f t="shared" si="9"/>
        <v>256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132.16</v>
      </c>
      <c r="J91">
        <f>BYPL_EOD!AI91+BYPL_EOD!AJ91</f>
        <v>45</v>
      </c>
      <c r="K91">
        <f>MES_EOD!AI91+MES_EOD!AJ91</f>
        <v>5.84</v>
      </c>
      <c r="L91">
        <f>NDMC_EOD!AI91+NDMC_EOD!AJ91</f>
        <v>23</v>
      </c>
      <c r="M91">
        <f>TPDDL_EOD!AI91+TPDDL_EOD!AJ91</f>
        <v>50</v>
      </c>
      <c r="N91">
        <f t="shared" si="7"/>
        <v>256</v>
      </c>
      <c r="O91" s="112">
        <f t="shared" si="8"/>
        <v>0</v>
      </c>
      <c r="P91">
        <v>132.16</v>
      </c>
      <c r="Q91">
        <v>45</v>
      </c>
      <c r="R91">
        <v>5.84</v>
      </c>
      <c r="S91">
        <v>23</v>
      </c>
      <c r="T91">
        <v>50</v>
      </c>
      <c r="U91" s="114">
        <f t="shared" si="9"/>
        <v>256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132.16</v>
      </c>
      <c r="J92">
        <f>BYPL_EOD!AI92+BYPL_EOD!AJ92</f>
        <v>45</v>
      </c>
      <c r="K92">
        <f>MES_EOD!AI92+MES_EOD!AJ92</f>
        <v>5.84</v>
      </c>
      <c r="L92">
        <f>NDMC_EOD!AI92+NDMC_EOD!AJ92</f>
        <v>23</v>
      </c>
      <c r="M92">
        <f>TPDDL_EOD!AI92+TPDDL_EOD!AJ92</f>
        <v>50</v>
      </c>
      <c r="N92">
        <f t="shared" si="7"/>
        <v>256</v>
      </c>
      <c r="O92" s="112">
        <f t="shared" si="8"/>
        <v>0</v>
      </c>
      <c r="P92">
        <v>132.16</v>
      </c>
      <c r="Q92">
        <v>45</v>
      </c>
      <c r="R92">
        <v>5.84</v>
      </c>
      <c r="S92">
        <v>23</v>
      </c>
      <c r="T92">
        <v>50</v>
      </c>
      <c r="U92" s="114">
        <f t="shared" si="9"/>
        <v>256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132.16</v>
      </c>
      <c r="J93">
        <f>BYPL_EOD!AI93+BYPL_EOD!AJ93</f>
        <v>45</v>
      </c>
      <c r="K93">
        <f>MES_EOD!AI93+MES_EOD!AJ93</f>
        <v>5.84</v>
      </c>
      <c r="L93">
        <f>NDMC_EOD!AI93+NDMC_EOD!AJ93</f>
        <v>23</v>
      </c>
      <c r="M93">
        <f>TPDDL_EOD!AI93+TPDDL_EOD!AJ93</f>
        <v>50</v>
      </c>
      <c r="N93">
        <f t="shared" si="7"/>
        <v>256</v>
      </c>
      <c r="O93" s="112">
        <f t="shared" si="8"/>
        <v>0</v>
      </c>
      <c r="P93">
        <v>132.16</v>
      </c>
      <c r="Q93">
        <v>45</v>
      </c>
      <c r="R93">
        <v>5.84</v>
      </c>
      <c r="S93">
        <v>23</v>
      </c>
      <c r="T93">
        <v>50</v>
      </c>
      <c r="U93" s="114">
        <f t="shared" si="9"/>
        <v>256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132.16</v>
      </c>
      <c r="J94">
        <f>BYPL_EOD!AI94+BYPL_EOD!AJ94</f>
        <v>45</v>
      </c>
      <c r="K94">
        <f>MES_EOD!AI94+MES_EOD!AJ94</f>
        <v>5.84</v>
      </c>
      <c r="L94">
        <f>NDMC_EOD!AI94+NDMC_EOD!AJ94</f>
        <v>23</v>
      </c>
      <c r="M94">
        <f>TPDDL_EOD!AI94+TPDDL_EOD!AJ94</f>
        <v>50</v>
      </c>
      <c r="N94">
        <f t="shared" si="7"/>
        <v>256</v>
      </c>
      <c r="O94" s="112">
        <f t="shared" si="8"/>
        <v>0</v>
      </c>
      <c r="P94">
        <v>132.16</v>
      </c>
      <c r="Q94">
        <v>45</v>
      </c>
      <c r="R94">
        <v>5.84</v>
      </c>
      <c r="S94">
        <v>23</v>
      </c>
      <c r="T94">
        <v>50</v>
      </c>
      <c r="U94" s="114">
        <f t="shared" si="9"/>
        <v>256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267.26</v>
      </c>
      <c r="E95">
        <f>BAWANA!AM95</f>
        <v>0</v>
      </c>
      <c r="F95">
        <f t="shared" si="11"/>
        <v>256</v>
      </c>
      <c r="G95">
        <f t="shared" si="12"/>
        <v>267.26</v>
      </c>
      <c r="H95" s="112"/>
      <c r="I95">
        <f>BRPL_EOD!AI95+BRPL_EOD!AJ95</f>
        <v>133.61000000000001</v>
      </c>
      <c r="J95">
        <f>BYPL_EOD!AI95+BYPL_EOD!AJ95</f>
        <v>47.46</v>
      </c>
      <c r="K95">
        <f>MES_EOD!AI95+MES_EOD!AJ95</f>
        <v>5.84</v>
      </c>
      <c r="L95">
        <f>NDMC_EOD!AI95+NDMC_EOD!AJ95</f>
        <v>23</v>
      </c>
      <c r="M95">
        <f>TPDDL_EOD!AI95+TPDDL_EOD!AJ95</f>
        <v>57.36</v>
      </c>
      <c r="N95">
        <f t="shared" si="7"/>
        <v>267.27000000000004</v>
      </c>
      <c r="O95" s="112">
        <f t="shared" si="8"/>
        <v>-1.0000000000047748E-2</v>
      </c>
      <c r="P95">
        <v>133.60500093538369</v>
      </c>
      <c r="Q95">
        <v>47.458224267594559</v>
      </c>
      <c r="R95">
        <v>5.8397814943689887</v>
      </c>
      <c r="S95">
        <v>22.999139447001156</v>
      </c>
      <c r="T95">
        <v>57.357853855651577</v>
      </c>
      <c r="U95" s="114">
        <f t="shared" si="9"/>
        <v>267.25999999999993</v>
      </c>
      <c r="V95" s="112">
        <f t="shared" si="10"/>
        <v>0</v>
      </c>
      <c r="Y95">
        <f>BAWANA!AW95+BAWANA!AX95</f>
        <v>26.37</v>
      </c>
      <c r="Z95">
        <f>BAWANA!BD95+BAWANA!BE95</f>
        <v>26.37</v>
      </c>
      <c r="AA95">
        <f>BAWANA!X95+BAWANA!Y95</f>
        <v>26.37</v>
      </c>
      <c r="AB95">
        <f>BAWANA!AE95+BAWANA!AF95</f>
        <v>26.37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267.26</v>
      </c>
      <c r="E96">
        <f>BAWANA!AM96</f>
        <v>0</v>
      </c>
      <c r="F96">
        <f t="shared" si="11"/>
        <v>256</v>
      </c>
      <c r="G96">
        <f t="shared" si="12"/>
        <v>267.26</v>
      </c>
      <c r="H96" s="112"/>
      <c r="I96">
        <f>BRPL_EOD!AI96+BRPL_EOD!AJ96</f>
        <v>133.61000000000001</v>
      </c>
      <c r="J96">
        <f>BYPL_EOD!AI96+BYPL_EOD!AJ96</f>
        <v>47.46</v>
      </c>
      <c r="K96">
        <f>MES_EOD!AI96+MES_EOD!AJ96</f>
        <v>5.84</v>
      </c>
      <c r="L96">
        <f>NDMC_EOD!AI96+NDMC_EOD!AJ96</f>
        <v>23</v>
      </c>
      <c r="M96">
        <f>TPDDL_EOD!AI96+TPDDL_EOD!AJ96</f>
        <v>57.36</v>
      </c>
      <c r="N96">
        <f t="shared" si="7"/>
        <v>267.27000000000004</v>
      </c>
      <c r="O96" s="112">
        <f t="shared" si="8"/>
        <v>-1.0000000000047748E-2</v>
      </c>
      <c r="P96">
        <v>133.60500093538369</v>
      </c>
      <c r="Q96">
        <v>47.458224267594559</v>
      </c>
      <c r="R96">
        <v>5.8397814943689887</v>
      </c>
      <c r="S96">
        <v>22.999139447001156</v>
      </c>
      <c r="T96">
        <v>57.357853855651577</v>
      </c>
      <c r="U96" s="114">
        <f t="shared" si="9"/>
        <v>267.25999999999993</v>
      </c>
      <c r="V96" s="112">
        <f t="shared" si="10"/>
        <v>0</v>
      </c>
      <c r="Y96">
        <f>BAWANA!AW96+BAWANA!AX96</f>
        <v>26.37</v>
      </c>
      <c r="Z96">
        <f>BAWANA!BD96+BAWANA!BE96</f>
        <v>26.37</v>
      </c>
      <c r="AA96">
        <f>BAWANA!X96+BAWANA!Y96</f>
        <v>26.37</v>
      </c>
      <c r="AB96">
        <f>BAWANA!AE96+BAWANA!AF96</f>
        <v>26.37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267.26</v>
      </c>
      <c r="E97">
        <f>BAWANA!AM97</f>
        <v>0</v>
      </c>
      <c r="F97">
        <f t="shared" si="11"/>
        <v>256</v>
      </c>
      <c r="G97">
        <f t="shared" si="12"/>
        <v>267.26</v>
      </c>
      <c r="H97" s="112"/>
      <c r="I97">
        <f>BRPL_EOD!AI97+BRPL_EOD!AJ97</f>
        <v>133.61000000000001</v>
      </c>
      <c r="J97">
        <f>BYPL_EOD!AI97+BYPL_EOD!AJ97</f>
        <v>47.46</v>
      </c>
      <c r="K97">
        <f>MES_EOD!AI97+MES_EOD!AJ97</f>
        <v>5.84</v>
      </c>
      <c r="L97">
        <f>NDMC_EOD!AI97+NDMC_EOD!AJ97</f>
        <v>23</v>
      </c>
      <c r="M97">
        <f>TPDDL_EOD!AI97+TPDDL_EOD!AJ97</f>
        <v>57.36</v>
      </c>
      <c r="N97">
        <f t="shared" si="7"/>
        <v>267.27000000000004</v>
      </c>
      <c r="O97" s="112">
        <f t="shared" si="8"/>
        <v>-1.0000000000047748E-2</v>
      </c>
      <c r="P97">
        <v>133.60500093538369</v>
      </c>
      <c r="Q97">
        <v>47.458224267594559</v>
      </c>
      <c r="R97">
        <v>5.8397814943689887</v>
      </c>
      <c r="S97">
        <v>22.999139447001156</v>
      </c>
      <c r="T97">
        <v>57.357853855651577</v>
      </c>
      <c r="U97" s="114">
        <f t="shared" si="9"/>
        <v>267.25999999999993</v>
      </c>
      <c r="V97" s="112">
        <f t="shared" si="10"/>
        <v>0</v>
      </c>
      <c r="Y97">
        <f>BAWANA!AW97+BAWANA!AX97</f>
        <v>26.37</v>
      </c>
      <c r="Z97">
        <f>BAWANA!BD97+BAWANA!BE97</f>
        <v>26.37</v>
      </c>
      <c r="AA97">
        <f>BAWANA!X97+BAWANA!Y97</f>
        <v>26.37</v>
      </c>
      <c r="AB97">
        <f>BAWANA!AE97+BAWANA!AF97</f>
        <v>26.37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267.26</v>
      </c>
      <c r="E98">
        <f>BAWANA!AM98</f>
        <v>0</v>
      </c>
      <c r="F98">
        <f t="shared" si="11"/>
        <v>256</v>
      </c>
      <c r="G98">
        <f t="shared" si="12"/>
        <v>267.26</v>
      </c>
      <c r="H98" s="112"/>
      <c r="I98">
        <f>BRPL_EOD!AI98+BRPL_EOD!AJ98</f>
        <v>133.61000000000001</v>
      </c>
      <c r="J98">
        <f>BYPL_EOD!AI98+BYPL_EOD!AJ98</f>
        <v>47.46</v>
      </c>
      <c r="K98">
        <f>MES_EOD!AI98+MES_EOD!AJ98</f>
        <v>5.84</v>
      </c>
      <c r="L98">
        <f>NDMC_EOD!AI98+NDMC_EOD!AJ98</f>
        <v>23</v>
      </c>
      <c r="M98">
        <f>TPDDL_EOD!AI98+TPDDL_EOD!AJ98</f>
        <v>57.36</v>
      </c>
      <c r="N98">
        <f t="shared" si="7"/>
        <v>267.27000000000004</v>
      </c>
      <c r="O98" s="112">
        <f t="shared" si="8"/>
        <v>-1.0000000000047748E-2</v>
      </c>
      <c r="P98">
        <v>133.60500093538369</v>
      </c>
      <c r="Q98">
        <v>47.458224267594559</v>
      </c>
      <c r="R98">
        <v>5.8397814943689887</v>
      </c>
      <c r="S98">
        <v>22.999139447001156</v>
      </c>
      <c r="T98">
        <v>57.357853855651577</v>
      </c>
      <c r="U98" s="114">
        <f t="shared" si="9"/>
        <v>267.25999999999993</v>
      </c>
      <c r="V98" s="112">
        <f t="shared" si="10"/>
        <v>0</v>
      </c>
      <c r="Y98">
        <f>BAWANA!AW98+BAWANA!AX98</f>
        <v>26.37</v>
      </c>
      <c r="Z98">
        <f>BAWANA!BD98+BAWANA!BE98</f>
        <v>26.37</v>
      </c>
      <c r="AA98">
        <f>BAWANA!X98+BAWANA!Y98</f>
        <v>26.37</v>
      </c>
      <c r="AB98">
        <f>BAWANA!AE98+BAWANA!AF98</f>
        <v>26.37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6.3512449999999969</v>
      </c>
      <c r="E99" s="114">
        <f t="shared" si="14"/>
        <v>0</v>
      </c>
      <c r="F99" s="114">
        <f t="shared" si="14"/>
        <v>6.1440000000000001</v>
      </c>
      <c r="G99" s="114">
        <f t="shared" si="14"/>
        <v>6.3512449999999969</v>
      </c>
      <c r="H99" s="114"/>
      <c r="I99" s="114">
        <f t="shared" si="14"/>
        <v>3.0033224999999995</v>
      </c>
      <c r="J99" s="114">
        <f t="shared" si="14"/>
        <v>1.1885800000000004</v>
      </c>
      <c r="K99" s="114">
        <f t="shared" si="14"/>
        <v>0.13417249999999978</v>
      </c>
      <c r="L99" s="114">
        <f t="shared" si="14"/>
        <v>0.55200000000000005</v>
      </c>
      <c r="M99" s="114">
        <f t="shared" si="14"/>
        <v>1.4733674999999988</v>
      </c>
      <c r="N99" s="114">
        <f t="shared" si="14"/>
        <v>6.3514424999999965</v>
      </c>
      <c r="O99" s="114">
        <f t="shared" si="14"/>
        <v>-1.9750000000036039E-4</v>
      </c>
      <c r="P99" s="114">
        <f t="shared" si="14"/>
        <v>3.0032332628605989</v>
      </c>
      <c r="Q99" s="114">
        <f t="shared" si="14"/>
        <v>1.1885417934850029</v>
      </c>
      <c r="R99" s="114">
        <f t="shared" si="14"/>
        <v>0.13416808600659075</v>
      </c>
      <c r="S99" s="114">
        <f t="shared" si="14"/>
        <v>0.55198261612184796</v>
      </c>
      <c r="T99" s="114">
        <f t="shared" si="14"/>
        <v>1.4733192415259582</v>
      </c>
      <c r="U99" s="114">
        <f t="shared" si="14"/>
        <v>6.351244999999996</v>
      </c>
      <c r="V99" s="114">
        <f t="shared" si="10"/>
        <v>0</v>
      </c>
      <c r="Y99" s="114">
        <f>SUM(Y3:Y98)/4000</f>
        <v>0.66606749999999948</v>
      </c>
      <c r="Z99" s="114">
        <f t="shared" ref="Z99:AD99" si="15">SUM(Z3:Z98)/4000</f>
        <v>0.66268749999999932</v>
      </c>
      <c r="AA99" s="114">
        <f t="shared" si="15"/>
        <v>0.66606749999999948</v>
      </c>
      <c r="AB99" s="114">
        <f t="shared" si="15"/>
        <v>0.66268749999999932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4" sqref="Y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149.16000000000003</v>
      </c>
      <c r="E3">
        <f>BAWANA!AQ3</f>
        <v>0</v>
      </c>
      <c r="F3">
        <f>(B3+C3)*0.8</f>
        <v>512</v>
      </c>
      <c r="G3">
        <f>(D3+E3)</f>
        <v>149.16000000000003</v>
      </c>
      <c r="H3" s="112"/>
      <c r="I3">
        <f>BRPL_EOD!AM3+BRPL_EOD!AN3</f>
        <v>135</v>
      </c>
      <c r="J3">
        <f>BYPL_EOD!AM3+BYPL_EOD!AN3</f>
        <v>0.94</v>
      </c>
      <c r="K3">
        <f>MES_EOD!AM3+MES_EOD!AN3</f>
        <v>0.1</v>
      </c>
      <c r="L3">
        <f>NDMC_EOD!AM3+NDMC_EOD!AN3</f>
        <v>12</v>
      </c>
      <c r="M3">
        <f>TPDDL_EOD!AM3+TPDDL_EOD!AN3</f>
        <v>1.1299999999999999</v>
      </c>
      <c r="N3">
        <f t="shared" ref="N3:N66" si="0">SUM(I3:M3)</f>
        <v>149.16999999999999</v>
      </c>
      <c r="O3" s="112">
        <f t="shared" ref="O3:O66" si="1">G3-N3</f>
        <v>-9.9999999999624833E-3</v>
      </c>
      <c r="P3">
        <v>134.99094992290679</v>
      </c>
      <c r="Q3">
        <v>0.93993698464838793</v>
      </c>
      <c r="R3">
        <v>9.9993296239190219E-2</v>
      </c>
      <c r="S3">
        <v>11.999195548702826</v>
      </c>
      <c r="T3">
        <v>1.1299242475028493</v>
      </c>
      <c r="U3" s="114">
        <f t="shared" ref="U3:U66" si="2">SUM(P3:T3)</f>
        <v>149.16000000000005</v>
      </c>
      <c r="V3" s="112">
        <f t="shared" ref="V3:V66" si="3">G3-U3</f>
        <v>0</v>
      </c>
      <c r="Y3">
        <f>BAWANA!BA3+BAWANA!BB3</f>
        <v>0.42</v>
      </c>
      <c r="Z3">
        <f>BAWANA!BH3+BAWANA!BI3</f>
        <v>0.42</v>
      </c>
      <c r="AA3">
        <f>BAWANA!AB3+BAWANA!AC3</f>
        <v>0.42</v>
      </c>
      <c r="AB3">
        <f>BAWANA!AI3+BAWANA!AJ3</f>
        <v>0.42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149.16000000000003</v>
      </c>
      <c r="E4">
        <f>BAWANA!AQ4</f>
        <v>0</v>
      </c>
      <c r="F4">
        <f t="shared" ref="F4:F67" si="4">(B4+C4)*0.8</f>
        <v>512</v>
      </c>
      <c r="G4">
        <f t="shared" ref="G4:G67" si="5">(D4+E4)</f>
        <v>149.16000000000003</v>
      </c>
      <c r="H4" s="112"/>
      <c r="I4">
        <f>BRPL_EOD!AM4+BRPL_EOD!AN4</f>
        <v>135</v>
      </c>
      <c r="J4">
        <f>BYPL_EOD!AM4+BYPL_EOD!AN4</f>
        <v>0.94</v>
      </c>
      <c r="K4">
        <f>MES_EOD!AM4+MES_EOD!AN4</f>
        <v>0.1</v>
      </c>
      <c r="L4">
        <f>NDMC_EOD!AM4+NDMC_EOD!AN4</f>
        <v>12</v>
      </c>
      <c r="M4">
        <f>TPDDL_EOD!AM4+TPDDL_EOD!AN4</f>
        <v>1.1299999999999999</v>
      </c>
      <c r="N4">
        <f t="shared" si="0"/>
        <v>149.16999999999999</v>
      </c>
      <c r="O4" s="112">
        <f t="shared" si="1"/>
        <v>-9.9999999999624833E-3</v>
      </c>
      <c r="P4">
        <v>134.99094992290679</v>
      </c>
      <c r="Q4">
        <v>0.93993698464838793</v>
      </c>
      <c r="R4">
        <v>9.9993296239190219E-2</v>
      </c>
      <c r="S4">
        <v>11.999195548702826</v>
      </c>
      <c r="T4">
        <v>1.1299242475028493</v>
      </c>
      <c r="U4" s="114">
        <f t="shared" si="2"/>
        <v>149.16000000000005</v>
      </c>
      <c r="V4" s="112">
        <f t="shared" si="3"/>
        <v>0</v>
      </c>
      <c r="Y4">
        <f>BAWANA!BA4+BAWANA!BB4</f>
        <v>0.42</v>
      </c>
      <c r="Z4">
        <f>BAWANA!BH4+BAWANA!BI4</f>
        <v>0.42</v>
      </c>
      <c r="AA4">
        <f>BAWANA!AB4+BAWANA!AC4</f>
        <v>0.42</v>
      </c>
      <c r="AB4">
        <f>BAWANA!AI4+BAWANA!AJ4</f>
        <v>0.42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151</v>
      </c>
      <c r="E5">
        <f>BAWANA!AQ5</f>
        <v>0</v>
      </c>
      <c r="F5">
        <f t="shared" si="4"/>
        <v>512</v>
      </c>
      <c r="G5">
        <f t="shared" si="5"/>
        <v>151</v>
      </c>
      <c r="H5" s="112"/>
      <c r="I5">
        <f>BRPL_EOD!AM5+BRPL_EOD!AN5</f>
        <v>139</v>
      </c>
      <c r="J5">
        <f>BYPL_EOD!AM5+BYPL_EOD!AN5</f>
        <v>0</v>
      </c>
      <c r="K5">
        <f>MES_EOD!AM5+MES_EOD!AN5</f>
        <v>0</v>
      </c>
      <c r="L5">
        <f>NDMC_EOD!AM5+NDMC_EOD!AN5</f>
        <v>12</v>
      </c>
      <c r="M5">
        <f>TPDDL_EOD!AM5+TPDDL_EOD!AN5</f>
        <v>0</v>
      </c>
      <c r="N5">
        <f t="shared" si="0"/>
        <v>151</v>
      </c>
      <c r="O5" s="112">
        <f t="shared" si="1"/>
        <v>0</v>
      </c>
      <c r="P5">
        <v>139</v>
      </c>
      <c r="Q5">
        <v>0</v>
      </c>
      <c r="R5">
        <v>0</v>
      </c>
      <c r="S5">
        <v>12</v>
      </c>
      <c r="T5">
        <v>0</v>
      </c>
      <c r="U5" s="114">
        <f t="shared" si="2"/>
        <v>151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151</v>
      </c>
      <c r="E6">
        <f>BAWANA!AQ6</f>
        <v>0</v>
      </c>
      <c r="F6">
        <f t="shared" si="4"/>
        <v>512</v>
      </c>
      <c r="G6">
        <f t="shared" si="5"/>
        <v>151</v>
      </c>
      <c r="H6" s="112"/>
      <c r="I6">
        <f>BRPL_EOD!AM6+BRPL_EOD!AN6</f>
        <v>139</v>
      </c>
      <c r="J6">
        <f>BYPL_EOD!AM6+BYPL_EOD!AN6</f>
        <v>0</v>
      </c>
      <c r="K6">
        <f>MES_EOD!AM6+MES_EOD!AN6</f>
        <v>0</v>
      </c>
      <c r="L6">
        <f>NDMC_EOD!AM6+NDMC_EOD!AN6</f>
        <v>12</v>
      </c>
      <c r="M6">
        <f>TPDDL_EOD!AM6+TPDDL_EOD!AN6</f>
        <v>0</v>
      </c>
      <c r="N6">
        <f t="shared" si="0"/>
        <v>151</v>
      </c>
      <c r="O6" s="112">
        <f t="shared" si="1"/>
        <v>0</v>
      </c>
      <c r="P6">
        <v>139</v>
      </c>
      <c r="Q6">
        <v>0</v>
      </c>
      <c r="R6">
        <v>0</v>
      </c>
      <c r="S6">
        <v>12</v>
      </c>
      <c r="T6">
        <v>0</v>
      </c>
      <c r="U6" s="114">
        <f t="shared" si="2"/>
        <v>151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151</v>
      </c>
      <c r="E7">
        <f>BAWANA!AQ7</f>
        <v>0</v>
      </c>
      <c r="F7">
        <f t="shared" si="4"/>
        <v>512</v>
      </c>
      <c r="G7">
        <f t="shared" si="5"/>
        <v>151</v>
      </c>
      <c r="H7" s="112"/>
      <c r="I7">
        <f>BRPL_EOD!AM7+BRPL_EOD!AN7</f>
        <v>139</v>
      </c>
      <c r="J7">
        <f>BYPL_EOD!AM7+BYPL_EOD!AN7</f>
        <v>0</v>
      </c>
      <c r="K7">
        <f>MES_EOD!AM7+MES_EOD!AN7</f>
        <v>0</v>
      </c>
      <c r="L7">
        <f>NDMC_EOD!AM7+NDMC_EOD!AN7</f>
        <v>12</v>
      </c>
      <c r="M7">
        <f>TPDDL_EOD!AM7+TPDDL_EOD!AN7</f>
        <v>0</v>
      </c>
      <c r="N7">
        <f t="shared" si="0"/>
        <v>151</v>
      </c>
      <c r="O7" s="112">
        <f t="shared" si="1"/>
        <v>0</v>
      </c>
      <c r="P7">
        <v>139</v>
      </c>
      <c r="Q7">
        <v>0</v>
      </c>
      <c r="R7">
        <v>0</v>
      </c>
      <c r="S7">
        <v>12</v>
      </c>
      <c r="T7">
        <v>0</v>
      </c>
      <c r="U7" s="114">
        <f t="shared" si="2"/>
        <v>151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151</v>
      </c>
      <c r="E8">
        <f>BAWANA!AQ8</f>
        <v>0</v>
      </c>
      <c r="F8">
        <f t="shared" si="4"/>
        <v>512</v>
      </c>
      <c r="G8">
        <f t="shared" si="5"/>
        <v>151</v>
      </c>
      <c r="H8" s="112"/>
      <c r="I8">
        <f>BRPL_EOD!AM8+BRPL_EOD!AN8</f>
        <v>139</v>
      </c>
      <c r="J8">
        <f>BYPL_EOD!AM8+BYPL_EOD!AN8</f>
        <v>0</v>
      </c>
      <c r="K8">
        <f>MES_EOD!AM8+MES_EOD!AN8</f>
        <v>0</v>
      </c>
      <c r="L8">
        <f>NDMC_EOD!AM8+NDMC_EOD!AN8</f>
        <v>12</v>
      </c>
      <c r="M8">
        <f>TPDDL_EOD!AM8+TPDDL_EOD!AN8</f>
        <v>0</v>
      </c>
      <c r="N8">
        <f t="shared" si="0"/>
        <v>151</v>
      </c>
      <c r="O8" s="112">
        <f t="shared" si="1"/>
        <v>0</v>
      </c>
      <c r="P8">
        <v>139</v>
      </c>
      <c r="Q8">
        <v>0</v>
      </c>
      <c r="R8">
        <v>0</v>
      </c>
      <c r="S8">
        <v>12</v>
      </c>
      <c r="T8">
        <v>0</v>
      </c>
      <c r="U8" s="114">
        <f t="shared" si="2"/>
        <v>151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151</v>
      </c>
      <c r="E9">
        <f>BAWANA!AQ9</f>
        <v>0</v>
      </c>
      <c r="F9">
        <f t="shared" si="4"/>
        <v>512</v>
      </c>
      <c r="G9">
        <f t="shared" si="5"/>
        <v>151</v>
      </c>
      <c r="H9" s="112"/>
      <c r="I9">
        <f>BRPL_EOD!AM9+BRPL_EOD!AN9</f>
        <v>139</v>
      </c>
      <c r="J9">
        <f>BYPL_EOD!AM9+BYPL_EOD!AN9</f>
        <v>0</v>
      </c>
      <c r="K9">
        <f>MES_EOD!AM9+MES_EOD!AN9</f>
        <v>0</v>
      </c>
      <c r="L9">
        <f>NDMC_EOD!AM9+NDMC_EOD!AN9</f>
        <v>12</v>
      </c>
      <c r="M9">
        <f>TPDDL_EOD!AM9+TPDDL_EOD!AN9</f>
        <v>0</v>
      </c>
      <c r="N9">
        <f t="shared" si="0"/>
        <v>151</v>
      </c>
      <c r="O9" s="112">
        <f t="shared" si="1"/>
        <v>0</v>
      </c>
      <c r="P9">
        <v>139</v>
      </c>
      <c r="Q9">
        <v>0</v>
      </c>
      <c r="R9">
        <v>0</v>
      </c>
      <c r="S9">
        <v>12</v>
      </c>
      <c r="T9">
        <v>0</v>
      </c>
      <c r="U9" s="114">
        <f t="shared" si="2"/>
        <v>151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151</v>
      </c>
      <c r="E10">
        <f>BAWANA!AQ10</f>
        <v>0</v>
      </c>
      <c r="F10">
        <f t="shared" si="4"/>
        <v>512</v>
      </c>
      <c r="G10">
        <f t="shared" si="5"/>
        <v>151</v>
      </c>
      <c r="H10" s="112"/>
      <c r="I10">
        <f>BRPL_EOD!AM10+BRPL_EOD!AN10</f>
        <v>139</v>
      </c>
      <c r="J10">
        <f>BYPL_EOD!AM10+BYPL_EOD!AN10</f>
        <v>0</v>
      </c>
      <c r="K10">
        <f>MES_EOD!AM10+MES_EOD!AN10</f>
        <v>0</v>
      </c>
      <c r="L10">
        <f>NDMC_EOD!AM10+NDMC_EOD!AN10</f>
        <v>12</v>
      </c>
      <c r="M10">
        <f>TPDDL_EOD!AM10+TPDDL_EOD!AN10</f>
        <v>0</v>
      </c>
      <c r="N10">
        <f t="shared" si="0"/>
        <v>151</v>
      </c>
      <c r="O10" s="112">
        <f t="shared" si="1"/>
        <v>0</v>
      </c>
      <c r="P10">
        <v>139</v>
      </c>
      <c r="Q10">
        <v>0</v>
      </c>
      <c r="R10">
        <v>0</v>
      </c>
      <c r="S10">
        <v>12</v>
      </c>
      <c r="T10">
        <v>0</v>
      </c>
      <c r="U10" s="114">
        <f t="shared" si="2"/>
        <v>151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151</v>
      </c>
      <c r="E11">
        <f>BAWANA!AQ11</f>
        <v>0</v>
      </c>
      <c r="F11">
        <f t="shared" si="4"/>
        <v>512</v>
      </c>
      <c r="G11">
        <f t="shared" si="5"/>
        <v>151</v>
      </c>
      <c r="H11" s="112"/>
      <c r="I11">
        <f>BRPL_EOD!AM11+BRPL_EOD!AN11</f>
        <v>139</v>
      </c>
      <c r="J11">
        <f>BYPL_EOD!AM11+BYPL_EOD!AN11</f>
        <v>0</v>
      </c>
      <c r="K11">
        <f>MES_EOD!AM11+MES_EOD!AN11</f>
        <v>0</v>
      </c>
      <c r="L11">
        <f>NDMC_EOD!AM11+NDMC_EOD!AN11</f>
        <v>12</v>
      </c>
      <c r="M11">
        <f>TPDDL_EOD!AM11+TPDDL_EOD!AN11</f>
        <v>0</v>
      </c>
      <c r="N11">
        <f t="shared" si="0"/>
        <v>151</v>
      </c>
      <c r="O11" s="112">
        <f t="shared" si="1"/>
        <v>0</v>
      </c>
      <c r="P11">
        <v>139</v>
      </c>
      <c r="Q11">
        <v>0</v>
      </c>
      <c r="R11">
        <v>0</v>
      </c>
      <c r="S11">
        <v>12</v>
      </c>
      <c r="T11">
        <v>0</v>
      </c>
      <c r="U11" s="114">
        <f t="shared" si="2"/>
        <v>151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151</v>
      </c>
      <c r="E12">
        <f>BAWANA!AQ12</f>
        <v>0</v>
      </c>
      <c r="F12">
        <f t="shared" si="4"/>
        <v>512</v>
      </c>
      <c r="G12">
        <f t="shared" si="5"/>
        <v>151</v>
      </c>
      <c r="H12" s="112"/>
      <c r="I12">
        <f>BRPL_EOD!AM12+BRPL_EOD!AN12</f>
        <v>139</v>
      </c>
      <c r="J12">
        <f>BYPL_EOD!AM12+BYPL_EOD!AN12</f>
        <v>0</v>
      </c>
      <c r="K12">
        <f>MES_EOD!AM12+MES_EOD!AN12</f>
        <v>0</v>
      </c>
      <c r="L12">
        <f>NDMC_EOD!AM12+NDMC_EOD!AN12</f>
        <v>12</v>
      </c>
      <c r="M12">
        <f>TPDDL_EOD!AM12+TPDDL_EOD!AN12</f>
        <v>0</v>
      </c>
      <c r="N12">
        <f t="shared" si="0"/>
        <v>151</v>
      </c>
      <c r="O12" s="112">
        <f t="shared" si="1"/>
        <v>0</v>
      </c>
      <c r="P12">
        <v>139</v>
      </c>
      <c r="Q12">
        <v>0</v>
      </c>
      <c r="R12">
        <v>0</v>
      </c>
      <c r="S12">
        <v>12</v>
      </c>
      <c r="T12">
        <v>0</v>
      </c>
      <c r="U12" s="114">
        <f t="shared" si="2"/>
        <v>151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151</v>
      </c>
      <c r="E13">
        <f>BAWANA!AQ13</f>
        <v>0</v>
      </c>
      <c r="F13">
        <f t="shared" si="4"/>
        <v>512</v>
      </c>
      <c r="G13">
        <f t="shared" si="5"/>
        <v>151</v>
      </c>
      <c r="H13" s="112"/>
      <c r="I13">
        <f>BRPL_EOD!AM13+BRPL_EOD!AN13</f>
        <v>139</v>
      </c>
      <c r="J13">
        <f>BYPL_EOD!AM13+BYPL_EOD!AN13</f>
        <v>0</v>
      </c>
      <c r="K13">
        <f>MES_EOD!AM13+MES_EOD!AN13</f>
        <v>0</v>
      </c>
      <c r="L13">
        <f>NDMC_EOD!AM13+NDMC_EOD!AN13</f>
        <v>12</v>
      </c>
      <c r="M13">
        <f>TPDDL_EOD!AM13+TPDDL_EOD!AN13</f>
        <v>0</v>
      </c>
      <c r="N13">
        <f t="shared" si="0"/>
        <v>151</v>
      </c>
      <c r="O13" s="112">
        <f t="shared" si="1"/>
        <v>0</v>
      </c>
      <c r="P13">
        <v>139</v>
      </c>
      <c r="Q13">
        <v>0</v>
      </c>
      <c r="R13">
        <v>0</v>
      </c>
      <c r="S13">
        <v>12</v>
      </c>
      <c r="T13">
        <v>0</v>
      </c>
      <c r="U13" s="114">
        <f t="shared" si="2"/>
        <v>151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151</v>
      </c>
      <c r="E14">
        <f>BAWANA!AQ14</f>
        <v>0</v>
      </c>
      <c r="F14">
        <f t="shared" si="4"/>
        <v>512</v>
      </c>
      <c r="G14">
        <f t="shared" si="5"/>
        <v>151</v>
      </c>
      <c r="H14" s="112"/>
      <c r="I14">
        <f>BRPL_EOD!AM14+BRPL_EOD!AN14</f>
        <v>139</v>
      </c>
      <c r="J14">
        <f>BYPL_EOD!AM14+BYPL_EOD!AN14</f>
        <v>0</v>
      </c>
      <c r="K14">
        <f>MES_EOD!AM14+MES_EOD!AN14</f>
        <v>0</v>
      </c>
      <c r="L14">
        <f>NDMC_EOD!AM14+NDMC_EOD!AN14</f>
        <v>12</v>
      </c>
      <c r="M14">
        <f>TPDDL_EOD!AM14+TPDDL_EOD!AN14</f>
        <v>0</v>
      </c>
      <c r="N14">
        <f t="shared" si="0"/>
        <v>151</v>
      </c>
      <c r="O14" s="112">
        <f t="shared" si="1"/>
        <v>0</v>
      </c>
      <c r="P14">
        <v>139</v>
      </c>
      <c r="Q14">
        <v>0</v>
      </c>
      <c r="R14">
        <v>0</v>
      </c>
      <c r="S14">
        <v>12</v>
      </c>
      <c r="T14">
        <v>0</v>
      </c>
      <c r="U14" s="114">
        <f t="shared" si="2"/>
        <v>151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151</v>
      </c>
      <c r="E15">
        <f>BAWANA!AQ15</f>
        <v>0</v>
      </c>
      <c r="F15">
        <f t="shared" si="4"/>
        <v>512</v>
      </c>
      <c r="G15">
        <f t="shared" si="5"/>
        <v>151</v>
      </c>
      <c r="H15" s="112"/>
      <c r="I15">
        <f>BRPL_EOD!AM15+BRPL_EOD!AN15</f>
        <v>139</v>
      </c>
      <c r="J15">
        <f>BYPL_EOD!AM15+BYPL_EOD!AN15</f>
        <v>0</v>
      </c>
      <c r="K15">
        <f>MES_EOD!AM15+MES_EOD!AN15</f>
        <v>0</v>
      </c>
      <c r="L15">
        <f>NDMC_EOD!AM15+NDMC_EOD!AN15</f>
        <v>12</v>
      </c>
      <c r="M15">
        <f>TPDDL_EOD!AM15+TPDDL_EOD!AN15</f>
        <v>0</v>
      </c>
      <c r="N15">
        <f t="shared" si="0"/>
        <v>151</v>
      </c>
      <c r="O15" s="112">
        <f t="shared" si="1"/>
        <v>0</v>
      </c>
      <c r="P15">
        <v>139</v>
      </c>
      <c r="Q15">
        <v>0</v>
      </c>
      <c r="R15">
        <v>0</v>
      </c>
      <c r="S15">
        <v>12</v>
      </c>
      <c r="T15">
        <v>0</v>
      </c>
      <c r="U15" s="114">
        <f t="shared" si="2"/>
        <v>151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151</v>
      </c>
      <c r="E16">
        <f>BAWANA!AQ16</f>
        <v>0</v>
      </c>
      <c r="F16">
        <f t="shared" si="4"/>
        <v>512</v>
      </c>
      <c r="G16">
        <f t="shared" si="5"/>
        <v>151</v>
      </c>
      <c r="H16" s="112"/>
      <c r="I16">
        <f>BRPL_EOD!AM16+BRPL_EOD!AN16</f>
        <v>139</v>
      </c>
      <c r="J16">
        <f>BYPL_EOD!AM16+BYPL_EOD!AN16</f>
        <v>0</v>
      </c>
      <c r="K16">
        <f>MES_EOD!AM16+MES_EOD!AN16</f>
        <v>0</v>
      </c>
      <c r="L16">
        <f>NDMC_EOD!AM16+NDMC_EOD!AN16</f>
        <v>12</v>
      </c>
      <c r="M16">
        <f>TPDDL_EOD!AM16+TPDDL_EOD!AN16</f>
        <v>0</v>
      </c>
      <c r="N16">
        <f t="shared" si="0"/>
        <v>151</v>
      </c>
      <c r="O16" s="112">
        <f t="shared" si="1"/>
        <v>0</v>
      </c>
      <c r="P16">
        <v>139</v>
      </c>
      <c r="Q16">
        <v>0</v>
      </c>
      <c r="R16">
        <v>0</v>
      </c>
      <c r="S16">
        <v>12</v>
      </c>
      <c r="T16">
        <v>0</v>
      </c>
      <c r="U16" s="114">
        <f t="shared" si="2"/>
        <v>151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151</v>
      </c>
      <c r="E17">
        <f>BAWANA!AQ17</f>
        <v>0</v>
      </c>
      <c r="F17">
        <f t="shared" si="4"/>
        <v>512</v>
      </c>
      <c r="G17">
        <f t="shared" si="5"/>
        <v>151</v>
      </c>
      <c r="H17" s="112"/>
      <c r="I17">
        <f>BRPL_EOD!AM17+BRPL_EOD!AN17</f>
        <v>139</v>
      </c>
      <c r="J17">
        <f>BYPL_EOD!AM17+BYPL_EOD!AN17</f>
        <v>0</v>
      </c>
      <c r="K17">
        <f>MES_EOD!AM17+MES_EOD!AN17</f>
        <v>0</v>
      </c>
      <c r="L17">
        <f>NDMC_EOD!AM17+NDMC_EOD!AN17</f>
        <v>12</v>
      </c>
      <c r="M17">
        <f>TPDDL_EOD!AM17+TPDDL_EOD!AN17</f>
        <v>0</v>
      </c>
      <c r="N17">
        <f t="shared" si="0"/>
        <v>151</v>
      </c>
      <c r="O17" s="112">
        <f t="shared" si="1"/>
        <v>0</v>
      </c>
      <c r="P17">
        <v>139</v>
      </c>
      <c r="Q17">
        <v>0</v>
      </c>
      <c r="R17">
        <v>0</v>
      </c>
      <c r="S17">
        <v>12</v>
      </c>
      <c r="T17">
        <v>0</v>
      </c>
      <c r="U17" s="114">
        <f t="shared" si="2"/>
        <v>151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151</v>
      </c>
      <c r="E18">
        <f>BAWANA!AQ18</f>
        <v>0</v>
      </c>
      <c r="F18">
        <f t="shared" si="4"/>
        <v>512</v>
      </c>
      <c r="G18">
        <f t="shared" si="5"/>
        <v>151</v>
      </c>
      <c r="H18" s="112"/>
      <c r="I18">
        <f>BRPL_EOD!AM18+BRPL_EOD!AN18</f>
        <v>139</v>
      </c>
      <c r="J18">
        <f>BYPL_EOD!AM18+BYPL_EOD!AN18</f>
        <v>0</v>
      </c>
      <c r="K18">
        <f>MES_EOD!AM18+MES_EOD!AN18</f>
        <v>0</v>
      </c>
      <c r="L18">
        <f>NDMC_EOD!AM18+NDMC_EOD!AN18</f>
        <v>12</v>
      </c>
      <c r="M18">
        <f>TPDDL_EOD!AM18+TPDDL_EOD!AN18</f>
        <v>0</v>
      </c>
      <c r="N18">
        <f t="shared" si="0"/>
        <v>151</v>
      </c>
      <c r="O18" s="112">
        <f t="shared" si="1"/>
        <v>0</v>
      </c>
      <c r="P18">
        <v>139</v>
      </c>
      <c r="Q18">
        <v>0</v>
      </c>
      <c r="R18">
        <v>0</v>
      </c>
      <c r="S18">
        <v>12</v>
      </c>
      <c r="T18">
        <v>0</v>
      </c>
      <c r="U18" s="114">
        <f t="shared" si="2"/>
        <v>151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151</v>
      </c>
      <c r="E19">
        <f>BAWANA!AQ19</f>
        <v>0</v>
      </c>
      <c r="F19">
        <f t="shared" si="4"/>
        <v>512</v>
      </c>
      <c r="G19">
        <f t="shared" si="5"/>
        <v>151</v>
      </c>
      <c r="H19" s="112"/>
      <c r="I19">
        <f>BRPL_EOD!AM19+BRPL_EOD!AN19</f>
        <v>139</v>
      </c>
      <c r="J19">
        <f>BYPL_EOD!AM19+BYPL_EOD!AN19</f>
        <v>0</v>
      </c>
      <c r="K19">
        <f>MES_EOD!AM19+MES_EOD!AN19</f>
        <v>0</v>
      </c>
      <c r="L19">
        <f>NDMC_EOD!AM19+NDMC_EOD!AN19</f>
        <v>12</v>
      </c>
      <c r="M19">
        <f>TPDDL_EOD!AM19+TPDDL_EOD!AN19</f>
        <v>0</v>
      </c>
      <c r="N19">
        <f t="shared" si="0"/>
        <v>151</v>
      </c>
      <c r="O19" s="112">
        <f t="shared" si="1"/>
        <v>0</v>
      </c>
      <c r="P19">
        <v>139</v>
      </c>
      <c r="Q19">
        <v>0</v>
      </c>
      <c r="R19">
        <v>0</v>
      </c>
      <c r="S19">
        <v>12</v>
      </c>
      <c r="T19">
        <v>0</v>
      </c>
      <c r="U19" s="114">
        <f t="shared" si="2"/>
        <v>151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151</v>
      </c>
      <c r="E20">
        <f>BAWANA!AQ20</f>
        <v>0</v>
      </c>
      <c r="F20">
        <f t="shared" si="4"/>
        <v>512</v>
      </c>
      <c r="G20">
        <f t="shared" si="5"/>
        <v>151</v>
      </c>
      <c r="H20" s="112"/>
      <c r="I20">
        <f>BRPL_EOD!AM20+BRPL_EOD!AN20</f>
        <v>139</v>
      </c>
      <c r="J20">
        <f>BYPL_EOD!AM20+BYPL_EOD!AN20</f>
        <v>0</v>
      </c>
      <c r="K20">
        <f>MES_EOD!AM20+MES_EOD!AN20</f>
        <v>0</v>
      </c>
      <c r="L20">
        <f>NDMC_EOD!AM20+NDMC_EOD!AN20</f>
        <v>12</v>
      </c>
      <c r="M20">
        <f>TPDDL_EOD!AM20+TPDDL_EOD!AN20</f>
        <v>0</v>
      </c>
      <c r="N20">
        <f t="shared" si="0"/>
        <v>151</v>
      </c>
      <c r="O20" s="112">
        <f t="shared" si="1"/>
        <v>0</v>
      </c>
      <c r="P20">
        <v>139</v>
      </c>
      <c r="Q20">
        <v>0</v>
      </c>
      <c r="R20">
        <v>0</v>
      </c>
      <c r="S20">
        <v>12</v>
      </c>
      <c r="T20">
        <v>0</v>
      </c>
      <c r="U20" s="114">
        <f t="shared" si="2"/>
        <v>151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151</v>
      </c>
      <c r="E21">
        <f>BAWANA!AQ21</f>
        <v>0</v>
      </c>
      <c r="F21">
        <f t="shared" si="4"/>
        <v>512</v>
      </c>
      <c r="G21">
        <f t="shared" si="5"/>
        <v>151</v>
      </c>
      <c r="H21" s="112"/>
      <c r="I21">
        <f>BRPL_EOD!AM21+BRPL_EOD!AN21</f>
        <v>139</v>
      </c>
      <c r="J21">
        <f>BYPL_EOD!AM21+BYPL_EOD!AN21</f>
        <v>0</v>
      </c>
      <c r="K21">
        <f>MES_EOD!AM21+MES_EOD!AN21</f>
        <v>0</v>
      </c>
      <c r="L21">
        <f>NDMC_EOD!AM21+NDMC_EOD!AN21</f>
        <v>12</v>
      </c>
      <c r="M21">
        <f>TPDDL_EOD!AM21+TPDDL_EOD!AN21</f>
        <v>0</v>
      </c>
      <c r="N21">
        <f t="shared" si="0"/>
        <v>151</v>
      </c>
      <c r="O21" s="112">
        <f t="shared" si="1"/>
        <v>0</v>
      </c>
      <c r="P21">
        <v>139</v>
      </c>
      <c r="Q21">
        <v>0</v>
      </c>
      <c r="R21">
        <v>0</v>
      </c>
      <c r="S21">
        <v>12</v>
      </c>
      <c r="T21">
        <v>0</v>
      </c>
      <c r="U21" s="114">
        <f t="shared" si="2"/>
        <v>151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151</v>
      </c>
      <c r="E22">
        <f>BAWANA!AQ22</f>
        <v>0</v>
      </c>
      <c r="F22">
        <f t="shared" si="4"/>
        <v>512</v>
      </c>
      <c r="G22">
        <f t="shared" si="5"/>
        <v>151</v>
      </c>
      <c r="H22" s="112"/>
      <c r="I22">
        <f>BRPL_EOD!AM22+BRPL_EOD!AN22</f>
        <v>139</v>
      </c>
      <c r="J22">
        <f>BYPL_EOD!AM22+BYPL_EOD!AN22</f>
        <v>0</v>
      </c>
      <c r="K22">
        <f>MES_EOD!AM22+MES_EOD!AN22</f>
        <v>0</v>
      </c>
      <c r="L22">
        <f>NDMC_EOD!AM22+NDMC_EOD!AN22</f>
        <v>12</v>
      </c>
      <c r="M22">
        <f>TPDDL_EOD!AM22+TPDDL_EOD!AN22</f>
        <v>0</v>
      </c>
      <c r="N22">
        <f t="shared" si="0"/>
        <v>151</v>
      </c>
      <c r="O22" s="112">
        <f t="shared" si="1"/>
        <v>0</v>
      </c>
      <c r="P22">
        <v>139</v>
      </c>
      <c r="Q22">
        <v>0</v>
      </c>
      <c r="R22">
        <v>0</v>
      </c>
      <c r="S22">
        <v>12</v>
      </c>
      <c r="T22">
        <v>0</v>
      </c>
      <c r="U22" s="114">
        <f t="shared" si="2"/>
        <v>151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151</v>
      </c>
      <c r="E23">
        <f>BAWANA!AQ23</f>
        <v>0</v>
      </c>
      <c r="F23">
        <f t="shared" si="4"/>
        <v>512</v>
      </c>
      <c r="G23">
        <f t="shared" si="5"/>
        <v>151</v>
      </c>
      <c r="H23" s="112"/>
      <c r="I23">
        <f>BRPL_EOD!AM23+BRPL_EOD!AN23</f>
        <v>139</v>
      </c>
      <c r="J23">
        <f>BYPL_EOD!AM23+BYPL_EOD!AN23</f>
        <v>0</v>
      </c>
      <c r="K23">
        <f>MES_EOD!AM23+MES_EOD!AN23</f>
        <v>0</v>
      </c>
      <c r="L23">
        <f>NDMC_EOD!AM23+NDMC_EOD!AN23</f>
        <v>12</v>
      </c>
      <c r="M23">
        <f>TPDDL_EOD!AM23+TPDDL_EOD!AN23</f>
        <v>0</v>
      </c>
      <c r="N23">
        <f t="shared" si="0"/>
        <v>151</v>
      </c>
      <c r="O23" s="112">
        <f t="shared" si="1"/>
        <v>0</v>
      </c>
      <c r="P23">
        <v>139</v>
      </c>
      <c r="Q23">
        <v>0</v>
      </c>
      <c r="R23">
        <v>0</v>
      </c>
      <c r="S23">
        <v>12</v>
      </c>
      <c r="T23">
        <v>0</v>
      </c>
      <c r="U23" s="114">
        <f t="shared" si="2"/>
        <v>151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151</v>
      </c>
      <c r="E24">
        <f>BAWANA!AQ24</f>
        <v>0</v>
      </c>
      <c r="F24">
        <f t="shared" si="4"/>
        <v>512</v>
      </c>
      <c r="G24">
        <f t="shared" si="5"/>
        <v>151</v>
      </c>
      <c r="H24" s="112"/>
      <c r="I24">
        <f>BRPL_EOD!AM24+BRPL_EOD!AN24</f>
        <v>139</v>
      </c>
      <c r="J24">
        <f>BYPL_EOD!AM24+BYPL_EOD!AN24</f>
        <v>0</v>
      </c>
      <c r="K24">
        <f>MES_EOD!AM24+MES_EOD!AN24</f>
        <v>0</v>
      </c>
      <c r="L24">
        <f>NDMC_EOD!AM24+NDMC_EOD!AN24</f>
        <v>12</v>
      </c>
      <c r="M24">
        <f>TPDDL_EOD!AM24+TPDDL_EOD!AN24</f>
        <v>0</v>
      </c>
      <c r="N24">
        <f t="shared" si="0"/>
        <v>151</v>
      </c>
      <c r="O24" s="112">
        <f t="shared" si="1"/>
        <v>0</v>
      </c>
      <c r="P24">
        <v>139</v>
      </c>
      <c r="Q24">
        <v>0</v>
      </c>
      <c r="R24">
        <v>0</v>
      </c>
      <c r="S24">
        <v>12</v>
      </c>
      <c r="T24">
        <v>0</v>
      </c>
      <c r="U24" s="114">
        <f t="shared" si="2"/>
        <v>151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151</v>
      </c>
      <c r="E25">
        <f>BAWANA!AQ25</f>
        <v>0</v>
      </c>
      <c r="F25">
        <f t="shared" si="4"/>
        <v>512</v>
      </c>
      <c r="G25">
        <f t="shared" si="5"/>
        <v>151</v>
      </c>
      <c r="H25" s="112"/>
      <c r="I25">
        <f>BRPL_EOD!AM25+BRPL_EOD!AN25</f>
        <v>139</v>
      </c>
      <c r="J25">
        <f>BYPL_EOD!AM25+BYPL_EOD!AN25</f>
        <v>0</v>
      </c>
      <c r="K25">
        <f>MES_EOD!AM25+MES_EOD!AN25</f>
        <v>0</v>
      </c>
      <c r="L25">
        <f>NDMC_EOD!AM25+NDMC_EOD!AN25</f>
        <v>12</v>
      </c>
      <c r="M25">
        <f>TPDDL_EOD!AM25+TPDDL_EOD!AN25</f>
        <v>0</v>
      </c>
      <c r="N25">
        <f t="shared" si="0"/>
        <v>151</v>
      </c>
      <c r="O25" s="112">
        <f t="shared" si="1"/>
        <v>0</v>
      </c>
      <c r="P25">
        <v>139</v>
      </c>
      <c r="Q25">
        <v>0</v>
      </c>
      <c r="R25">
        <v>0</v>
      </c>
      <c r="S25">
        <v>12</v>
      </c>
      <c r="T25">
        <v>0</v>
      </c>
      <c r="U25" s="114">
        <f t="shared" si="2"/>
        <v>151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151</v>
      </c>
      <c r="E26">
        <f>BAWANA!AQ26</f>
        <v>0</v>
      </c>
      <c r="F26">
        <f t="shared" si="4"/>
        <v>512</v>
      </c>
      <c r="G26">
        <f t="shared" si="5"/>
        <v>151</v>
      </c>
      <c r="H26" s="112"/>
      <c r="I26">
        <f>BRPL_EOD!AM26+BRPL_EOD!AN26</f>
        <v>139</v>
      </c>
      <c r="J26">
        <f>BYPL_EOD!AM26+BYPL_EOD!AN26</f>
        <v>0</v>
      </c>
      <c r="K26">
        <f>MES_EOD!AM26+MES_EOD!AN26</f>
        <v>0</v>
      </c>
      <c r="L26">
        <f>NDMC_EOD!AM26+NDMC_EOD!AN26</f>
        <v>12</v>
      </c>
      <c r="M26">
        <f>TPDDL_EOD!AM26+TPDDL_EOD!AN26</f>
        <v>0</v>
      </c>
      <c r="N26">
        <f t="shared" si="0"/>
        <v>151</v>
      </c>
      <c r="O26" s="112">
        <f t="shared" si="1"/>
        <v>0</v>
      </c>
      <c r="P26">
        <v>139</v>
      </c>
      <c r="Q26">
        <v>0</v>
      </c>
      <c r="R26">
        <v>0</v>
      </c>
      <c r="S26">
        <v>12</v>
      </c>
      <c r="T26">
        <v>0</v>
      </c>
      <c r="U26" s="114">
        <f t="shared" si="2"/>
        <v>151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151</v>
      </c>
      <c r="E27">
        <f>BAWANA!AQ27</f>
        <v>0</v>
      </c>
      <c r="F27">
        <f t="shared" si="4"/>
        <v>512</v>
      </c>
      <c r="G27">
        <f t="shared" si="5"/>
        <v>151</v>
      </c>
      <c r="H27" s="112"/>
      <c r="I27">
        <f>BRPL_EOD!AM27+BRPL_EOD!AN27</f>
        <v>139</v>
      </c>
      <c r="J27">
        <f>BYPL_EOD!AM27+BYPL_EOD!AN27</f>
        <v>0</v>
      </c>
      <c r="K27">
        <f>MES_EOD!AM27+MES_EOD!AN27</f>
        <v>0</v>
      </c>
      <c r="L27">
        <f>NDMC_EOD!AM27+NDMC_EOD!AN27</f>
        <v>12</v>
      </c>
      <c r="M27">
        <f>TPDDL_EOD!AM27+TPDDL_EOD!AN27</f>
        <v>0</v>
      </c>
      <c r="N27">
        <f t="shared" si="0"/>
        <v>151</v>
      </c>
      <c r="O27" s="112">
        <f t="shared" si="1"/>
        <v>0</v>
      </c>
      <c r="P27">
        <v>139</v>
      </c>
      <c r="Q27">
        <v>0</v>
      </c>
      <c r="R27">
        <v>0</v>
      </c>
      <c r="S27">
        <v>12</v>
      </c>
      <c r="T27">
        <v>0</v>
      </c>
      <c r="U27" s="114">
        <f t="shared" si="2"/>
        <v>151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211</v>
      </c>
      <c r="E28">
        <f>BAWANA!AQ28</f>
        <v>0</v>
      </c>
      <c r="F28">
        <f t="shared" si="4"/>
        <v>512</v>
      </c>
      <c r="G28">
        <f t="shared" si="5"/>
        <v>211</v>
      </c>
      <c r="H28" s="112"/>
      <c r="I28">
        <f>BRPL_EOD!AM28+BRPL_EOD!AN28</f>
        <v>199</v>
      </c>
      <c r="J28">
        <f>BYPL_EOD!AM28+BYPL_EOD!AN28</f>
        <v>0</v>
      </c>
      <c r="K28">
        <f>MES_EOD!AM28+MES_EOD!AN28</f>
        <v>0</v>
      </c>
      <c r="L28">
        <f>NDMC_EOD!AM28+NDMC_EOD!AN28</f>
        <v>12</v>
      </c>
      <c r="M28">
        <f>TPDDL_EOD!AM28+TPDDL_EOD!AN28</f>
        <v>0</v>
      </c>
      <c r="N28">
        <f t="shared" si="0"/>
        <v>211</v>
      </c>
      <c r="O28" s="112">
        <f t="shared" si="1"/>
        <v>0</v>
      </c>
      <c r="P28">
        <v>199</v>
      </c>
      <c r="Q28">
        <v>0</v>
      </c>
      <c r="R28">
        <v>0</v>
      </c>
      <c r="S28">
        <v>12</v>
      </c>
      <c r="T28">
        <v>0</v>
      </c>
      <c r="U28" s="114">
        <f t="shared" si="2"/>
        <v>211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241</v>
      </c>
      <c r="E29">
        <f>BAWANA!AQ29</f>
        <v>0</v>
      </c>
      <c r="F29">
        <f t="shared" si="4"/>
        <v>512</v>
      </c>
      <c r="G29">
        <f t="shared" si="5"/>
        <v>241</v>
      </c>
      <c r="H29" s="112"/>
      <c r="I29">
        <f>BRPL_EOD!AM29+BRPL_EOD!AN29</f>
        <v>229</v>
      </c>
      <c r="J29">
        <f>BYPL_EOD!AM29+BYPL_EOD!AN29</f>
        <v>0</v>
      </c>
      <c r="K29">
        <f>MES_EOD!AM29+MES_EOD!AN29</f>
        <v>0</v>
      </c>
      <c r="L29">
        <f>NDMC_EOD!AM29+NDMC_EOD!AN29</f>
        <v>12</v>
      </c>
      <c r="M29">
        <f>TPDDL_EOD!AM29+TPDDL_EOD!AN29</f>
        <v>0</v>
      </c>
      <c r="N29">
        <f t="shared" si="0"/>
        <v>241</v>
      </c>
      <c r="O29" s="112">
        <f t="shared" si="1"/>
        <v>0</v>
      </c>
      <c r="P29">
        <v>229</v>
      </c>
      <c r="Q29">
        <v>0</v>
      </c>
      <c r="R29">
        <v>0</v>
      </c>
      <c r="S29">
        <v>12</v>
      </c>
      <c r="T29">
        <v>0</v>
      </c>
      <c r="U29" s="114">
        <f t="shared" si="2"/>
        <v>241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231</v>
      </c>
      <c r="E30">
        <f>BAWANA!AQ30</f>
        <v>0</v>
      </c>
      <c r="F30">
        <f t="shared" si="4"/>
        <v>512</v>
      </c>
      <c r="G30">
        <f t="shared" si="5"/>
        <v>231</v>
      </c>
      <c r="H30" s="112"/>
      <c r="I30">
        <f>BRPL_EOD!AM30+BRPL_EOD!AN30</f>
        <v>219</v>
      </c>
      <c r="J30">
        <f>BYPL_EOD!AM30+BYPL_EOD!AN30</f>
        <v>0</v>
      </c>
      <c r="K30">
        <f>MES_EOD!AM30+MES_EOD!AN30</f>
        <v>0</v>
      </c>
      <c r="L30">
        <f>NDMC_EOD!AM30+NDMC_EOD!AN30</f>
        <v>12</v>
      </c>
      <c r="M30">
        <f>TPDDL_EOD!AM30+TPDDL_EOD!AN30</f>
        <v>0</v>
      </c>
      <c r="N30">
        <f t="shared" si="0"/>
        <v>231</v>
      </c>
      <c r="O30" s="112">
        <f t="shared" si="1"/>
        <v>0</v>
      </c>
      <c r="P30">
        <v>219</v>
      </c>
      <c r="Q30">
        <v>0</v>
      </c>
      <c r="R30">
        <v>0</v>
      </c>
      <c r="S30">
        <v>12</v>
      </c>
      <c r="T30">
        <v>0</v>
      </c>
      <c r="U30" s="114">
        <f t="shared" si="2"/>
        <v>231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221</v>
      </c>
      <c r="E31">
        <f>BAWANA!AQ31</f>
        <v>0</v>
      </c>
      <c r="F31">
        <f t="shared" si="4"/>
        <v>512</v>
      </c>
      <c r="G31">
        <f t="shared" si="5"/>
        <v>221</v>
      </c>
      <c r="H31" s="112"/>
      <c r="I31">
        <f>BRPL_EOD!AM31+BRPL_EOD!AN31</f>
        <v>209</v>
      </c>
      <c r="J31">
        <f>BYPL_EOD!AM31+BYPL_EOD!AN31</f>
        <v>0</v>
      </c>
      <c r="K31">
        <f>MES_EOD!AM31+MES_EOD!AN31</f>
        <v>0</v>
      </c>
      <c r="L31">
        <f>NDMC_EOD!AM31+NDMC_EOD!AN31</f>
        <v>12</v>
      </c>
      <c r="M31">
        <f>TPDDL_EOD!AM31+TPDDL_EOD!AN31</f>
        <v>0</v>
      </c>
      <c r="N31">
        <f t="shared" si="0"/>
        <v>221</v>
      </c>
      <c r="O31" s="112">
        <f t="shared" si="1"/>
        <v>0</v>
      </c>
      <c r="P31">
        <v>209</v>
      </c>
      <c r="Q31">
        <v>0</v>
      </c>
      <c r="R31">
        <v>0</v>
      </c>
      <c r="S31">
        <v>12</v>
      </c>
      <c r="T31">
        <v>0</v>
      </c>
      <c r="U31" s="114">
        <f t="shared" si="2"/>
        <v>221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221</v>
      </c>
      <c r="E32">
        <f>BAWANA!AQ32</f>
        <v>0</v>
      </c>
      <c r="F32">
        <f t="shared" si="4"/>
        <v>512</v>
      </c>
      <c r="G32">
        <f t="shared" si="5"/>
        <v>221</v>
      </c>
      <c r="H32" s="112"/>
      <c r="I32">
        <f>BRPL_EOD!AM32+BRPL_EOD!AN32</f>
        <v>209</v>
      </c>
      <c r="J32">
        <f>BYPL_EOD!AM32+BYPL_EOD!AN32</f>
        <v>0</v>
      </c>
      <c r="K32">
        <f>MES_EOD!AM32+MES_EOD!AN32</f>
        <v>0</v>
      </c>
      <c r="L32">
        <f>NDMC_EOD!AM32+NDMC_EOD!AN32</f>
        <v>12</v>
      </c>
      <c r="M32">
        <f>TPDDL_EOD!AM32+TPDDL_EOD!AN32</f>
        <v>0</v>
      </c>
      <c r="N32">
        <f t="shared" si="0"/>
        <v>221</v>
      </c>
      <c r="O32" s="112">
        <f t="shared" si="1"/>
        <v>0</v>
      </c>
      <c r="P32">
        <v>209</v>
      </c>
      <c r="Q32">
        <v>0</v>
      </c>
      <c r="R32">
        <v>0</v>
      </c>
      <c r="S32">
        <v>12</v>
      </c>
      <c r="T32">
        <v>0</v>
      </c>
      <c r="U32" s="114">
        <f t="shared" si="2"/>
        <v>221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281</v>
      </c>
      <c r="E33">
        <f>BAWANA!AQ33</f>
        <v>0</v>
      </c>
      <c r="F33">
        <f t="shared" si="4"/>
        <v>512</v>
      </c>
      <c r="G33">
        <f t="shared" si="5"/>
        <v>281</v>
      </c>
      <c r="H33" s="112"/>
      <c r="I33">
        <f>BRPL_EOD!AM33+BRPL_EOD!AN33</f>
        <v>269</v>
      </c>
      <c r="J33">
        <f>BYPL_EOD!AM33+BYPL_EOD!AN33</f>
        <v>0</v>
      </c>
      <c r="K33">
        <f>MES_EOD!AM33+MES_EOD!AN33</f>
        <v>0</v>
      </c>
      <c r="L33">
        <f>NDMC_EOD!AM33+NDMC_EOD!AN33</f>
        <v>12</v>
      </c>
      <c r="M33">
        <f>TPDDL_EOD!AM33+TPDDL_EOD!AN33</f>
        <v>0</v>
      </c>
      <c r="N33">
        <f t="shared" si="0"/>
        <v>281</v>
      </c>
      <c r="O33" s="112">
        <f t="shared" si="1"/>
        <v>0</v>
      </c>
      <c r="P33">
        <v>269</v>
      </c>
      <c r="Q33">
        <v>0</v>
      </c>
      <c r="R33">
        <v>0</v>
      </c>
      <c r="S33">
        <v>12</v>
      </c>
      <c r="T33">
        <v>0</v>
      </c>
      <c r="U33" s="114">
        <f t="shared" si="2"/>
        <v>281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300</v>
      </c>
      <c r="E34">
        <f>BAWANA!AQ34</f>
        <v>0</v>
      </c>
      <c r="F34">
        <f t="shared" si="4"/>
        <v>512</v>
      </c>
      <c r="G34">
        <f t="shared" si="5"/>
        <v>300</v>
      </c>
      <c r="H34" s="112"/>
      <c r="I34">
        <f>BRPL_EOD!AM34+BRPL_EOD!AN34</f>
        <v>288.42</v>
      </c>
      <c r="J34">
        <f>BYPL_EOD!AM34+BYPL_EOD!AN34</f>
        <v>0</v>
      </c>
      <c r="K34">
        <f>MES_EOD!AM34+MES_EOD!AN34</f>
        <v>0</v>
      </c>
      <c r="L34">
        <f>NDMC_EOD!AM34+NDMC_EOD!AN34</f>
        <v>11.58</v>
      </c>
      <c r="M34">
        <f>TPDDL_EOD!AM34+TPDDL_EOD!AN34</f>
        <v>0</v>
      </c>
      <c r="N34">
        <f t="shared" si="0"/>
        <v>300</v>
      </c>
      <c r="O34" s="112">
        <f t="shared" si="1"/>
        <v>0</v>
      </c>
      <c r="P34">
        <v>288.42</v>
      </c>
      <c r="Q34">
        <v>0</v>
      </c>
      <c r="R34">
        <v>0</v>
      </c>
      <c r="S34">
        <v>11.58</v>
      </c>
      <c r="T34">
        <v>0</v>
      </c>
      <c r="U34" s="114">
        <f t="shared" si="2"/>
        <v>300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281</v>
      </c>
      <c r="E35">
        <f>BAWANA!AQ35</f>
        <v>0</v>
      </c>
      <c r="F35">
        <f t="shared" si="4"/>
        <v>512</v>
      </c>
      <c r="G35">
        <f t="shared" si="5"/>
        <v>281</v>
      </c>
      <c r="H35" s="112"/>
      <c r="I35">
        <f>BRPL_EOD!AM35+BRPL_EOD!AN35</f>
        <v>269</v>
      </c>
      <c r="J35">
        <f>BYPL_EOD!AM35+BYPL_EOD!AN35</f>
        <v>0</v>
      </c>
      <c r="K35">
        <f>MES_EOD!AM35+MES_EOD!AN35</f>
        <v>0</v>
      </c>
      <c r="L35">
        <f>NDMC_EOD!AM35+NDMC_EOD!AN35</f>
        <v>12</v>
      </c>
      <c r="M35">
        <f>TPDDL_EOD!AM35+TPDDL_EOD!AN35</f>
        <v>0</v>
      </c>
      <c r="N35">
        <f t="shared" si="0"/>
        <v>281</v>
      </c>
      <c r="O35" s="112">
        <f t="shared" si="1"/>
        <v>0</v>
      </c>
      <c r="P35">
        <v>269</v>
      </c>
      <c r="Q35">
        <v>0</v>
      </c>
      <c r="R35">
        <v>0</v>
      </c>
      <c r="S35">
        <v>12</v>
      </c>
      <c r="T35">
        <v>0</v>
      </c>
      <c r="U35" s="114">
        <f t="shared" si="2"/>
        <v>281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291</v>
      </c>
      <c r="E36">
        <f>BAWANA!AQ36</f>
        <v>0</v>
      </c>
      <c r="F36">
        <f t="shared" si="4"/>
        <v>512</v>
      </c>
      <c r="G36">
        <f t="shared" si="5"/>
        <v>291</v>
      </c>
      <c r="H36" s="112"/>
      <c r="I36">
        <f>BRPL_EOD!AM36+BRPL_EOD!AN36</f>
        <v>279</v>
      </c>
      <c r="J36">
        <f>BYPL_EOD!AM36+BYPL_EOD!AN36</f>
        <v>0</v>
      </c>
      <c r="K36">
        <f>MES_EOD!AM36+MES_EOD!AN36</f>
        <v>0</v>
      </c>
      <c r="L36">
        <f>NDMC_EOD!AM36+NDMC_EOD!AN36</f>
        <v>12</v>
      </c>
      <c r="M36">
        <f>TPDDL_EOD!AM36+TPDDL_EOD!AN36</f>
        <v>0</v>
      </c>
      <c r="N36">
        <f t="shared" si="0"/>
        <v>291</v>
      </c>
      <c r="O36" s="112">
        <f t="shared" si="1"/>
        <v>0</v>
      </c>
      <c r="P36">
        <v>279</v>
      </c>
      <c r="Q36">
        <v>0</v>
      </c>
      <c r="R36">
        <v>0</v>
      </c>
      <c r="S36">
        <v>12</v>
      </c>
      <c r="T36">
        <v>0</v>
      </c>
      <c r="U36" s="114">
        <f t="shared" si="2"/>
        <v>291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300</v>
      </c>
      <c r="E37">
        <f>BAWANA!AQ37</f>
        <v>0</v>
      </c>
      <c r="F37">
        <f t="shared" si="4"/>
        <v>512</v>
      </c>
      <c r="G37">
        <f t="shared" si="5"/>
        <v>300</v>
      </c>
      <c r="H37" s="112"/>
      <c r="I37">
        <f>BRPL_EOD!AM37+BRPL_EOD!AN37</f>
        <v>288.04000000000002</v>
      </c>
      <c r="J37">
        <f>BYPL_EOD!AM37+BYPL_EOD!AN37</f>
        <v>0</v>
      </c>
      <c r="K37">
        <f>MES_EOD!AM37+MES_EOD!AN37</f>
        <v>0</v>
      </c>
      <c r="L37">
        <f>NDMC_EOD!AM37+NDMC_EOD!AN37</f>
        <v>11.96</v>
      </c>
      <c r="M37">
        <f>TPDDL_EOD!AM37+TPDDL_EOD!AN37</f>
        <v>0</v>
      </c>
      <c r="N37">
        <f t="shared" si="0"/>
        <v>300</v>
      </c>
      <c r="O37" s="112">
        <f t="shared" si="1"/>
        <v>0</v>
      </c>
      <c r="P37">
        <v>288.04000000000002</v>
      </c>
      <c r="Q37">
        <v>0</v>
      </c>
      <c r="R37">
        <v>0</v>
      </c>
      <c r="S37">
        <v>11.96</v>
      </c>
      <c r="T37">
        <v>0</v>
      </c>
      <c r="U37" s="114">
        <f t="shared" si="2"/>
        <v>300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291</v>
      </c>
      <c r="E38">
        <f>BAWANA!AQ38</f>
        <v>0</v>
      </c>
      <c r="F38">
        <f t="shared" si="4"/>
        <v>512</v>
      </c>
      <c r="G38">
        <f t="shared" si="5"/>
        <v>291</v>
      </c>
      <c r="H38" s="112"/>
      <c r="I38">
        <f>BRPL_EOD!AM38+BRPL_EOD!AN38</f>
        <v>279</v>
      </c>
      <c r="J38">
        <f>BYPL_EOD!AM38+BYPL_EOD!AN38</f>
        <v>0</v>
      </c>
      <c r="K38">
        <f>MES_EOD!AM38+MES_EOD!AN38</f>
        <v>0</v>
      </c>
      <c r="L38">
        <f>NDMC_EOD!AM38+NDMC_EOD!AN38</f>
        <v>12</v>
      </c>
      <c r="M38">
        <f>TPDDL_EOD!AM38+TPDDL_EOD!AN38</f>
        <v>0</v>
      </c>
      <c r="N38">
        <f t="shared" si="0"/>
        <v>291</v>
      </c>
      <c r="O38" s="112">
        <f t="shared" si="1"/>
        <v>0</v>
      </c>
      <c r="P38">
        <v>279</v>
      </c>
      <c r="Q38">
        <v>0</v>
      </c>
      <c r="R38">
        <v>0</v>
      </c>
      <c r="S38">
        <v>12</v>
      </c>
      <c r="T38">
        <v>0</v>
      </c>
      <c r="U38" s="114">
        <f t="shared" si="2"/>
        <v>291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261</v>
      </c>
      <c r="E39">
        <f>BAWANA!AQ39</f>
        <v>0</v>
      </c>
      <c r="F39">
        <f t="shared" si="4"/>
        <v>512</v>
      </c>
      <c r="G39">
        <f t="shared" si="5"/>
        <v>261</v>
      </c>
      <c r="H39" s="112"/>
      <c r="I39">
        <f>BRPL_EOD!AM39+BRPL_EOD!AN39</f>
        <v>249</v>
      </c>
      <c r="J39">
        <f>BYPL_EOD!AM39+BYPL_EOD!AN39</f>
        <v>0</v>
      </c>
      <c r="K39">
        <f>MES_EOD!AM39+MES_EOD!AN39</f>
        <v>0</v>
      </c>
      <c r="L39">
        <f>NDMC_EOD!AM39+NDMC_EOD!AN39</f>
        <v>12</v>
      </c>
      <c r="M39">
        <f>TPDDL_EOD!AM39+TPDDL_EOD!AN39</f>
        <v>0</v>
      </c>
      <c r="N39">
        <f t="shared" si="0"/>
        <v>261</v>
      </c>
      <c r="O39" s="112">
        <f t="shared" si="1"/>
        <v>0</v>
      </c>
      <c r="P39">
        <v>249</v>
      </c>
      <c r="Q39">
        <v>0</v>
      </c>
      <c r="R39">
        <v>0</v>
      </c>
      <c r="S39">
        <v>12</v>
      </c>
      <c r="T39">
        <v>0</v>
      </c>
      <c r="U39" s="114">
        <f t="shared" si="2"/>
        <v>261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241</v>
      </c>
      <c r="E40">
        <f>BAWANA!AQ40</f>
        <v>0</v>
      </c>
      <c r="F40">
        <f t="shared" si="4"/>
        <v>512</v>
      </c>
      <c r="G40">
        <f t="shared" si="5"/>
        <v>241</v>
      </c>
      <c r="H40" s="112"/>
      <c r="I40">
        <f>BRPL_EOD!AM40+BRPL_EOD!AN40</f>
        <v>229</v>
      </c>
      <c r="J40">
        <f>BYPL_EOD!AM40+BYPL_EOD!AN40</f>
        <v>0</v>
      </c>
      <c r="K40">
        <f>MES_EOD!AM40+MES_EOD!AN40</f>
        <v>0</v>
      </c>
      <c r="L40">
        <f>NDMC_EOD!AM40+NDMC_EOD!AN40</f>
        <v>12</v>
      </c>
      <c r="M40">
        <f>TPDDL_EOD!AM40+TPDDL_EOD!AN40</f>
        <v>0</v>
      </c>
      <c r="N40">
        <f t="shared" si="0"/>
        <v>241</v>
      </c>
      <c r="O40" s="112">
        <f t="shared" si="1"/>
        <v>0</v>
      </c>
      <c r="P40">
        <v>229</v>
      </c>
      <c r="Q40">
        <v>0</v>
      </c>
      <c r="R40">
        <v>0</v>
      </c>
      <c r="S40">
        <v>12</v>
      </c>
      <c r="T40">
        <v>0</v>
      </c>
      <c r="U40" s="114">
        <f t="shared" si="2"/>
        <v>241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221</v>
      </c>
      <c r="E41">
        <f>BAWANA!AQ41</f>
        <v>0</v>
      </c>
      <c r="F41">
        <f t="shared" si="4"/>
        <v>512</v>
      </c>
      <c r="G41">
        <f t="shared" si="5"/>
        <v>221</v>
      </c>
      <c r="H41" s="112"/>
      <c r="I41">
        <f>BRPL_EOD!AM41+BRPL_EOD!AN41</f>
        <v>209</v>
      </c>
      <c r="J41">
        <f>BYPL_EOD!AM41+BYPL_EOD!AN41</f>
        <v>0</v>
      </c>
      <c r="K41">
        <f>MES_EOD!AM41+MES_EOD!AN41</f>
        <v>0</v>
      </c>
      <c r="L41">
        <f>NDMC_EOD!AM41+NDMC_EOD!AN41</f>
        <v>12</v>
      </c>
      <c r="M41">
        <f>TPDDL_EOD!AM41+TPDDL_EOD!AN41</f>
        <v>0</v>
      </c>
      <c r="N41">
        <f t="shared" si="0"/>
        <v>221</v>
      </c>
      <c r="O41" s="112">
        <f t="shared" si="1"/>
        <v>0</v>
      </c>
      <c r="P41">
        <v>209</v>
      </c>
      <c r="Q41">
        <v>0</v>
      </c>
      <c r="R41">
        <v>0</v>
      </c>
      <c r="S41">
        <v>12</v>
      </c>
      <c r="T41">
        <v>0</v>
      </c>
      <c r="U41" s="114">
        <f t="shared" si="2"/>
        <v>221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221</v>
      </c>
      <c r="E42">
        <f>BAWANA!AQ42</f>
        <v>0</v>
      </c>
      <c r="F42">
        <f t="shared" si="4"/>
        <v>512</v>
      </c>
      <c r="G42">
        <f t="shared" si="5"/>
        <v>221</v>
      </c>
      <c r="H42" s="112"/>
      <c r="I42">
        <f>BRPL_EOD!AM42+BRPL_EOD!AN42</f>
        <v>209</v>
      </c>
      <c r="J42">
        <f>BYPL_EOD!AM42+BYPL_EOD!AN42</f>
        <v>0</v>
      </c>
      <c r="K42">
        <f>MES_EOD!AM42+MES_EOD!AN42</f>
        <v>0</v>
      </c>
      <c r="L42">
        <f>NDMC_EOD!AM42+NDMC_EOD!AN42</f>
        <v>12</v>
      </c>
      <c r="M42">
        <f>TPDDL_EOD!AM42+TPDDL_EOD!AN42</f>
        <v>0</v>
      </c>
      <c r="N42">
        <f t="shared" si="0"/>
        <v>221</v>
      </c>
      <c r="O42" s="112">
        <f t="shared" si="1"/>
        <v>0</v>
      </c>
      <c r="P42">
        <v>209</v>
      </c>
      <c r="Q42">
        <v>0</v>
      </c>
      <c r="R42">
        <v>0</v>
      </c>
      <c r="S42">
        <v>12</v>
      </c>
      <c r="T42">
        <v>0</v>
      </c>
      <c r="U42" s="114">
        <f t="shared" si="2"/>
        <v>221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151</v>
      </c>
      <c r="E43">
        <f>BAWANA!AQ43</f>
        <v>0</v>
      </c>
      <c r="F43">
        <f t="shared" si="4"/>
        <v>512</v>
      </c>
      <c r="G43">
        <f t="shared" si="5"/>
        <v>151</v>
      </c>
      <c r="H43" s="112"/>
      <c r="I43">
        <f>BRPL_EOD!AM43+BRPL_EOD!AN43</f>
        <v>139</v>
      </c>
      <c r="J43">
        <f>BYPL_EOD!AM43+BYPL_EOD!AN43</f>
        <v>0</v>
      </c>
      <c r="K43">
        <f>MES_EOD!AM43+MES_EOD!AN43</f>
        <v>0</v>
      </c>
      <c r="L43">
        <f>NDMC_EOD!AM43+NDMC_EOD!AN43</f>
        <v>12</v>
      </c>
      <c r="M43">
        <f>TPDDL_EOD!AM43+TPDDL_EOD!AN43</f>
        <v>0</v>
      </c>
      <c r="N43">
        <f t="shared" si="0"/>
        <v>151</v>
      </c>
      <c r="O43" s="112">
        <f t="shared" si="1"/>
        <v>0</v>
      </c>
      <c r="P43">
        <v>139</v>
      </c>
      <c r="Q43">
        <v>0</v>
      </c>
      <c r="R43">
        <v>0</v>
      </c>
      <c r="S43">
        <v>12</v>
      </c>
      <c r="T43">
        <v>0</v>
      </c>
      <c r="U43" s="114">
        <f t="shared" si="2"/>
        <v>151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151</v>
      </c>
      <c r="E44">
        <f>BAWANA!AQ44</f>
        <v>0</v>
      </c>
      <c r="F44">
        <f t="shared" si="4"/>
        <v>512</v>
      </c>
      <c r="G44">
        <f t="shared" si="5"/>
        <v>151</v>
      </c>
      <c r="H44" s="112"/>
      <c r="I44">
        <f>BRPL_EOD!AM44+BRPL_EOD!AN44</f>
        <v>139</v>
      </c>
      <c r="J44">
        <f>BYPL_EOD!AM44+BYPL_EOD!AN44</f>
        <v>0</v>
      </c>
      <c r="K44">
        <f>MES_EOD!AM44+MES_EOD!AN44</f>
        <v>0</v>
      </c>
      <c r="L44">
        <f>NDMC_EOD!AM44+NDMC_EOD!AN44</f>
        <v>12</v>
      </c>
      <c r="M44">
        <f>TPDDL_EOD!AM44+TPDDL_EOD!AN44</f>
        <v>0</v>
      </c>
      <c r="N44">
        <f t="shared" si="0"/>
        <v>151</v>
      </c>
      <c r="O44" s="112">
        <f t="shared" si="1"/>
        <v>0</v>
      </c>
      <c r="P44">
        <v>139</v>
      </c>
      <c r="Q44">
        <v>0</v>
      </c>
      <c r="R44">
        <v>0</v>
      </c>
      <c r="S44">
        <v>12</v>
      </c>
      <c r="T44">
        <v>0</v>
      </c>
      <c r="U44" s="114">
        <f t="shared" si="2"/>
        <v>151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151</v>
      </c>
      <c r="E45">
        <f>BAWANA!AQ45</f>
        <v>0</v>
      </c>
      <c r="F45">
        <f t="shared" si="4"/>
        <v>512</v>
      </c>
      <c r="G45">
        <f t="shared" si="5"/>
        <v>151</v>
      </c>
      <c r="H45" s="112"/>
      <c r="I45">
        <f>BRPL_EOD!AM45+BRPL_EOD!AN45</f>
        <v>139</v>
      </c>
      <c r="J45">
        <f>BYPL_EOD!AM45+BYPL_EOD!AN45</f>
        <v>0</v>
      </c>
      <c r="K45">
        <f>MES_EOD!AM45+MES_EOD!AN45</f>
        <v>0</v>
      </c>
      <c r="L45">
        <f>NDMC_EOD!AM45+NDMC_EOD!AN45</f>
        <v>12</v>
      </c>
      <c r="M45">
        <f>TPDDL_EOD!AM45+TPDDL_EOD!AN45</f>
        <v>0</v>
      </c>
      <c r="N45">
        <f t="shared" si="0"/>
        <v>151</v>
      </c>
      <c r="O45" s="112">
        <f t="shared" si="1"/>
        <v>0</v>
      </c>
      <c r="P45">
        <v>139</v>
      </c>
      <c r="Q45">
        <v>0</v>
      </c>
      <c r="R45">
        <v>0</v>
      </c>
      <c r="S45">
        <v>12</v>
      </c>
      <c r="T45">
        <v>0</v>
      </c>
      <c r="U45" s="114">
        <f t="shared" si="2"/>
        <v>151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151</v>
      </c>
      <c r="E46">
        <f>BAWANA!AQ46</f>
        <v>0</v>
      </c>
      <c r="F46">
        <f t="shared" si="4"/>
        <v>512</v>
      </c>
      <c r="G46">
        <f t="shared" si="5"/>
        <v>151</v>
      </c>
      <c r="H46" s="112"/>
      <c r="I46">
        <f>BRPL_EOD!AM46+BRPL_EOD!AN46</f>
        <v>139</v>
      </c>
      <c r="J46">
        <f>BYPL_EOD!AM46+BYPL_EOD!AN46</f>
        <v>0</v>
      </c>
      <c r="K46">
        <f>MES_EOD!AM46+MES_EOD!AN46</f>
        <v>0</v>
      </c>
      <c r="L46">
        <f>NDMC_EOD!AM46+NDMC_EOD!AN46</f>
        <v>12</v>
      </c>
      <c r="M46">
        <f>TPDDL_EOD!AM46+TPDDL_EOD!AN46</f>
        <v>0</v>
      </c>
      <c r="N46">
        <f t="shared" si="0"/>
        <v>151</v>
      </c>
      <c r="O46" s="112">
        <f t="shared" si="1"/>
        <v>0</v>
      </c>
      <c r="P46">
        <v>139</v>
      </c>
      <c r="Q46">
        <v>0</v>
      </c>
      <c r="R46">
        <v>0</v>
      </c>
      <c r="S46">
        <v>12</v>
      </c>
      <c r="T46">
        <v>0</v>
      </c>
      <c r="U46" s="114">
        <f t="shared" si="2"/>
        <v>151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151</v>
      </c>
      <c r="E47">
        <f>BAWANA!AQ47</f>
        <v>0</v>
      </c>
      <c r="F47">
        <f t="shared" si="4"/>
        <v>512</v>
      </c>
      <c r="G47">
        <f t="shared" si="5"/>
        <v>151</v>
      </c>
      <c r="H47" s="112"/>
      <c r="I47">
        <f>BRPL_EOD!AM47+BRPL_EOD!AN47</f>
        <v>139</v>
      </c>
      <c r="J47">
        <f>BYPL_EOD!AM47+BYPL_EOD!AN47</f>
        <v>0</v>
      </c>
      <c r="K47">
        <f>MES_EOD!AM47+MES_EOD!AN47</f>
        <v>0</v>
      </c>
      <c r="L47">
        <f>NDMC_EOD!AM47+NDMC_EOD!AN47</f>
        <v>12</v>
      </c>
      <c r="M47">
        <f>TPDDL_EOD!AM47+TPDDL_EOD!AN47</f>
        <v>0</v>
      </c>
      <c r="N47">
        <f t="shared" si="0"/>
        <v>151</v>
      </c>
      <c r="O47" s="112">
        <f t="shared" si="1"/>
        <v>0</v>
      </c>
      <c r="P47">
        <v>139</v>
      </c>
      <c r="Q47">
        <v>0</v>
      </c>
      <c r="R47">
        <v>0</v>
      </c>
      <c r="S47">
        <v>12</v>
      </c>
      <c r="T47">
        <v>0</v>
      </c>
      <c r="U47" s="114">
        <f t="shared" si="2"/>
        <v>151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151</v>
      </c>
      <c r="E48">
        <f>BAWANA!AQ48</f>
        <v>0</v>
      </c>
      <c r="F48">
        <f t="shared" si="4"/>
        <v>512</v>
      </c>
      <c r="G48">
        <f t="shared" si="5"/>
        <v>151</v>
      </c>
      <c r="H48" s="112"/>
      <c r="I48">
        <f>BRPL_EOD!AM48+BRPL_EOD!AN48</f>
        <v>139</v>
      </c>
      <c r="J48">
        <f>BYPL_EOD!AM48+BYPL_EOD!AN48</f>
        <v>0</v>
      </c>
      <c r="K48">
        <f>MES_EOD!AM48+MES_EOD!AN48</f>
        <v>0</v>
      </c>
      <c r="L48">
        <f>NDMC_EOD!AM48+NDMC_EOD!AN48</f>
        <v>12</v>
      </c>
      <c r="M48">
        <f>TPDDL_EOD!AM48+TPDDL_EOD!AN48</f>
        <v>0</v>
      </c>
      <c r="N48">
        <f t="shared" si="0"/>
        <v>151</v>
      </c>
      <c r="O48" s="112">
        <f t="shared" si="1"/>
        <v>0</v>
      </c>
      <c r="P48">
        <v>139</v>
      </c>
      <c r="Q48">
        <v>0</v>
      </c>
      <c r="R48">
        <v>0</v>
      </c>
      <c r="S48">
        <v>12</v>
      </c>
      <c r="T48">
        <v>0</v>
      </c>
      <c r="U48" s="114">
        <f t="shared" si="2"/>
        <v>151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151</v>
      </c>
      <c r="E49">
        <f>BAWANA!AQ49</f>
        <v>0</v>
      </c>
      <c r="F49">
        <f t="shared" si="4"/>
        <v>512</v>
      </c>
      <c r="G49">
        <f t="shared" si="5"/>
        <v>151</v>
      </c>
      <c r="H49" s="112"/>
      <c r="I49">
        <f>BRPL_EOD!AM49+BRPL_EOD!AN49</f>
        <v>139</v>
      </c>
      <c r="J49">
        <f>BYPL_EOD!AM49+BYPL_EOD!AN49</f>
        <v>0</v>
      </c>
      <c r="K49">
        <f>MES_EOD!AM49+MES_EOD!AN49</f>
        <v>0</v>
      </c>
      <c r="L49">
        <f>NDMC_EOD!AM49+NDMC_EOD!AN49</f>
        <v>12</v>
      </c>
      <c r="M49">
        <f>TPDDL_EOD!AM49+TPDDL_EOD!AN49</f>
        <v>0</v>
      </c>
      <c r="N49">
        <f t="shared" si="0"/>
        <v>151</v>
      </c>
      <c r="O49" s="112">
        <f t="shared" si="1"/>
        <v>0</v>
      </c>
      <c r="P49">
        <v>139</v>
      </c>
      <c r="Q49">
        <v>0</v>
      </c>
      <c r="R49">
        <v>0</v>
      </c>
      <c r="S49">
        <v>12</v>
      </c>
      <c r="T49">
        <v>0</v>
      </c>
      <c r="U49" s="114">
        <f t="shared" si="2"/>
        <v>151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151</v>
      </c>
      <c r="E50">
        <f>BAWANA!AQ50</f>
        <v>0</v>
      </c>
      <c r="F50">
        <f t="shared" si="4"/>
        <v>512</v>
      </c>
      <c r="G50">
        <f t="shared" si="5"/>
        <v>151</v>
      </c>
      <c r="H50" s="112"/>
      <c r="I50">
        <f>BRPL_EOD!AM50+BRPL_EOD!AN50</f>
        <v>139</v>
      </c>
      <c r="J50">
        <f>BYPL_EOD!AM50+BYPL_EOD!AN50</f>
        <v>0</v>
      </c>
      <c r="K50">
        <f>MES_EOD!AM50+MES_EOD!AN50</f>
        <v>0</v>
      </c>
      <c r="L50">
        <f>NDMC_EOD!AM50+NDMC_EOD!AN50</f>
        <v>12</v>
      </c>
      <c r="M50">
        <f>TPDDL_EOD!AM50+TPDDL_EOD!AN50</f>
        <v>0</v>
      </c>
      <c r="N50">
        <f t="shared" si="0"/>
        <v>151</v>
      </c>
      <c r="O50" s="112">
        <f t="shared" si="1"/>
        <v>0</v>
      </c>
      <c r="P50">
        <v>139</v>
      </c>
      <c r="Q50">
        <v>0</v>
      </c>
      <c r="R50">
        <v>0</v>
      </c>
      <c r="S50">
        <v>12</v>
      </c>
      <c r="T50">
        <v>0</v>
      </c>
      <c r="U50" s="114">
        <f t="shared" si="2"/>
        <v>151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640</v>
      </c>
      <c r="C51">
        <f>BAWANA!G51</f>
        <v>0</v>
      </c>
      <c r="D51">
        <f>BAWANA!AP51</f>
        <v>151</v>
      </c>
      <c r="E51">
        <f>BAWANA!AQ51</f>
        <v>0</v>
      </c>
      <c r="F51">
        <f t="shared" si="4"/>
        <v>512</v>
      </c>
      <c r="G51">
        <f t="shared" si="5"/>
        <v>151</v>
      </c>
      <c r="H51" s="112"/>
      <c r="I51">
        <f>BRPL_EOD!AM51+BRPL_EOD!AN51</f>
        <v>139</v>
      </c>
      <c r="J51">
        <f>BYPL_EOD!AM51+BYPL_EOD!AN51</f>
        <v>0</v>
      </c>
      <c r="K51">
        <f>MES_EOD!AM51+MES_EOD!AN51</f>
        <v>0</v>
      </c>
      <c r="L51">
        <f>NDMC_EOD!AM51+NDMC_EOD!AN51</f>
        <v>12</v>
      </c>
      <c r="M51">
        <f>TPDDL_EOD!AM51+TPDDL_EOD!AN51</f>
        <v>0</v>
      </c>
      <c r="N51">
        <f t="shared" si="0"/>
        <v>151</v>
      </c>
      <c r="O51" s="112">
        <f t="shared" si="1"/>
        <v>0</v>
      </c>
      <c r="P51">
        <v>139</v>
      </c>
      <c r="Q51">
        <v>0</v>
      </c>
      <c r="R51">
        <v>0</v>
      </c>
      <c r="S51">
        <v>12</v>
      </c>
      <c r="T51">
        <v>0</v>
      </c>
      <c r="U51" s="114">
        <f t="shared" si="2"/>
        <v>151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640</v>
      </c>
      <c r="C52">
        <f>BAWANA!G52</f>
        <v>0</v>
      </c>
      <c r="D52">
        <f>BAWANA!AP52</f>
        <v>151</v>
      </c>
      <c r="E52">
        <f>BAWANA!AQ52</f>
        <v>0</v>
      </c>
      <c r="F52">
        <f t="shared" si="4"/>
        <v>512</v>
      </c>
      <c r="G52">
        <f t="shared" si="5"/>
        <v>151</v>
      </c>
      <c r="H52" s="112"/>
      <c r="I52">
        <f>BRPL_EOD!AM52+BRPL_EOD!AN52</f>
        <v>139</v>
      </c>
      <c r="J52">
        <f>BYPL_EOD!AM52+BYPL_EOD!AN52</f>
        <v>0</v>
      </c>
      <c r="K52">
        <f>MES_EOD!AM52+MES_EOD!AN52</f>
        <v>0</v>
      </c>
      <c r="L52">
        <f>NDMC_EOD!AM52+NDMC_EOD!AN52</f>
        <v>12</v>
      </c>
      <c r="M52">
        <f>TPDDL_EOD!AM52+TPDDL_EOD!AN52</f>
        <v>0</v>
      </c>
      <c r="N52">
        <f t="shared" si="0"/>
        <v>151</v>
      </c>
      <c r="O52" s="112">
        <f t="shared" si="1"/>
        <v>0</v>
      </c>
      <c r="P52">
        <v>139</v>
      </c>
      <c r="Q52">
        <v>0</v>
      </c>
      <c r="R52">
        <v>0</v>
      </c>
      <c r="S52">
        <v>12</v>
      </c>
      <c r="T52">
        <v>0</v>
      </c>
      <c r="U52" s="114">
        <f t="shared" si="2"/>
        <v>151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640</v>
      </c>
      <c r="C53">
        <f>BAWANA!G53</f>
        <v>0</v>
      </c>
      <c r="D53">
        <f>BAWANA!AP53</f>
        <v>151</v>
      </c>
      <c r="E53">
        <f>BAWANA!AQ53</f>
        <v>0</v>
      </c>
      <c r="F53">
        <f t="shared" si="4"/>
        <v>512</v>
      </c>
      <c r="G53">
        <f t="shared" si="5"/>
        <v>151</v>
      </c>
      <c r="H53" s="112"/>
      <c r="I53">
        <f>BRPL_EOD!AM53+BRPL_EOD!AN53</f>
        <v>139</v>
      </c>
      <c r="J53">
        <f>BYPL_EOD!AM53+BYPL_EOD!AN53</f>
        <v>0</v>
      </c>
      <c r="K53">
        <f>MES_EOD!AM53+MES_EOD!AN53</f>
        <v>0</v>
      </c>
      <c r="L53">
        <f>NDMC_EOD!AM53+NDMC_EOD!AN53</f>
        <v>12</v>
      </c>
      <c r="M53">
        <f>TPDDL_EOD!AM53+TPDDL_EOD!AN53</f>
        <v>0</v>
      </c>
      <c r="N53">
        <f t="shared" si="0"/>
        <v>151</v>
      </c>
      <c r="O53" s="112">
        <f t="shared" si="1"/>
        <v>0</v>
      </c>
      <c r="P53">
        <v>139</v>
      </c>
      <c r="Q53">
        <v>0</v>
      </c>
      <c r="R53">
        <v>0</v>
      </c>
      <c r="S53">
        <v>12</v>
      </c>
      <c r="T53">
        <v>0</v>
      </c>
      <c r="U53" s="114">
        <f t="shared" si="2"/>
        <v>151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640</v>
      </c>
      <c r="C54">
        <f>BAWANA!G54</f>
        <v>0</v>
      </c>
      <c r="D54">
        <f>BAWANA!AP54</f>
        <v>151</v>
      </c>
      <c r="E54">
        <f>BAWANA!AQ54</f>
        <v>0</v>
      </c>
      <c r="F54">
        <f t="shared" si="4"/>
        <v>512</v>
      </c>
      <c r="G54">
        <f t="shared" si="5"/>
        <v>151</v>
      </c>
      <c r="H54" s="112"/>
      <c r="I54">
        <f>BRPL_EOD!AM54+BRPL_EOD!AN54</f>
        <v>139</v>
      </c>
      <c r="J54">
        <f>BYPL_EOD!AM54+BYPL_EOD!AN54</f>
        <v>0</v>
      </c>
      <c r="K54">
        <f>MES_EOD!AM54+MES_EOD!AN54</f>
        <v>0</v>
      </c>
      <c r="L54">
        <f>NDMC_EOD!AM54+NDMC_EOD!AN54</f>
        <v>12</v>
      </c>
      <c r="M54">
        <f>TPDDL_EOD!AM54+TPDDL_EOD!AN54</f>
        <v>0</v>
      </c>
      <c r="N54">
        <f t="shared" si="0"/>
        <v>151</v>
      </c>
      <c r="O54" s="112">
        <f t="shared" si="1"/>
        <v>0</v>
      </c>
      <c r="P54">
        <v>139</v>
      </c>
      <c r="Q54">
        <v>0</v>
      </c>
      <c r="R54">
        <v>0</v>
      </c>
      <c r="S54">
        <v>12</v>
      </c>
      <c r="T54">
        <v>0</v>
      </c>
      <c r="U54" s="114">
        <f t="shared" si="2"/>
        <v>151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640</v>
      </c>
      <c r="C55">
        <f>BAWANA!G55</f>
        <v>0</v>
      </c>
      <c r="D55">
        <f>BAWANA!AP55</f>
        <v>151</v>
      </c>
      <c r="E55">
        <f>BAWANA!AQ55</f>
        <v>0</v>
      </c>
      <c r="F55">
        <f t="shared" si="4"/>
        <v>512</v>
      </c>
      <c r="G55">
        <f t="shared" si="5"/>
        <v>151</v>
      </c>
      <c r="H55" s="112"/>
      <c r="I55">
        <f>BRPL_EOD!AM55+BRPL_EOD!AN55</f>
        <v>139</v>
      </c>
      <c r="J55">
        <f>BYPL_EOD!AM55+BYPL_EOD!AN55</f>
        <v>0</v>
      </c>
      <c r="K55">
        <f>MES_EOD!AM55+MES_EOD!AN55</f>
        <v>0</v>
      </c>
      <c r="L55">
        <f>NDMC_EOD!AM55+NDMC_EOD!AN55</f>
        <v>12</v>
      </c>
      <c r="M55">
        <f>TPDDL_EOD!AM55+TPDDL_EOD!AN55</f>
        <v>0</v>
      </c>
      <c r="N55">
        <f t="shared" si="0"/>
        <v>151</v>
      </c>
      <c r="O55" s="112">
        <f t="shared" si="1"/>
        <v>0</v>
      </c>
      <c r="P55">
        <v>139</v>
      </c>
      <c r="Q55">
        <v>0</v>
      </c>
      <c r="R55">
        <v>0</v>
      </c>
      <c r="S55">
        <v>12</v>
      </c>
      <c r="T55">
        <v>0</v>
      </c>
      <c r="U55" s="114">
        <f t="shared" si="2"/>
        <v>151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640</v>
      </c>
      <c r="C56">
        <f>BAWANA!G56</f>
        <v>0</v>
      </c>
      <c r="D56">
        <f>BAWANA!AP56</f>
        <v>151</v>
      </c>
      <c r="E56">
        <f>BAWANA!AQ56</f>
        <v>0</v>
      </c>
      <c r="F56">
        <f t="shared" si="4"/>
        <v>512</v>
      </c>
      <c r="G56">
        <f t="shared" si="5"/>
        <v>151</v>
      </c>
      <c r="H56" s="112"/>
      <c r="I56">
        <f>BRPL_EOD!AM56+BRPL_EOD!AN56</f>
        <v>139</v>
      </c>
      <c r="J56">
        <f>BYPL_EOD!AM56+BYPL_EOD!AN56</f>
        <v>0</v>
      </c>
      <c r="K56">
        <f>MES_EOD!AM56+MES_EOD!AN56</f>
        <v>0</v>
      </c>
      <c r="L56">
        <f>NDMC_EOD!AM56+NDMC_EOD!AN56</f>
        <v>12</v>
      </c>
      <c r="M56">
        <f>TPDDL_EOD!AM56+TPDDL_EOD!AN56</f>
        <v>0</v>
      </c>
      <c r="N56">
        <f t="shared" si="0"/>
        <v>151</v>
      </c>
      <c r="O56" s="112">
        <f t="shared" si="1"/>
        <v>0</v>
      </c>
      <c r="P56">
        <v>139</v>
      </c>
      <c r="Q56">
        <v>0</v>
      </c>
      <c r="R56">
        <v>0</v>
      </c>
      <c r="S56">
        <v>12</v>
      </c>
      <c r="T56">
        <v>0</v>
      </c>
      <c r="U56" s="114">
        <f t="shared" si="2"/>
        <v>151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640</v>
      </c>
      <c r="C57">
        <f>BAWANA!G57</f>
        <v>0</v>
      </c>
      <c r="D57">
        <f>BAWANA!AP57</f>
        <v>151</v>
      </c>
      <c r="E57">
        <f>BAWANA!AQ57</f>
        <v>0</v>
      </c>
      <c r="F57">
        <f t="shared" si="4"/>
        <v>512</v>
      </c>
      <c r="G57">
        <f t="shared" si="5"/>
        <v>151</v>
      </c>
      <c r="H57" s="112"/>
      <c r="I57">
        <f>BRPL_EOD!AM57+BRPL_EOD!AN57</f>
        <v>139</v>
      </c>
      <c r="J57">
        <f>BYPL_EOD!AM57+BYPL_EOD!AN57</f>
        <v>0</v>
      </c>
      <c r="K57">
        <f>MES_EOD!AM57+MES_EOD!AN57</f>
        <v>0</v>
      </c>
      <c r="L57">
        <f>NDMC_EOD!AM57+NDMC_EOD!AN57</f>
        <v>12</v>
      </c>
      <c r="M57">
        <f>TPDDL_EOD!AM57+TPDDL_EOD!AN57</f>
        <v>0</v>
      </c>
      <c r="N57">
        <f t="shared" si="0"/>
        <v>151</v>
      </c>
      <c r="O57" s="112">
        <f t="shared" si="1"/>
        <v>0</v>
      </c>
      <c r="P57">
        <v>139</v>
      </c>
      <c r="Q57">
        <v>0</v>
      </c>
      <c r="R57">
        <v>0</v>
      </c>
      <c r="S57">
        <v>12</v>
      </c>
      <c r="T57">
        <v>0</v>
      </c>
      <c r="U57" s="114">
        <f t="shared" si="2"/>
        <v>151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640</v>
      </c>
      <c r="C58">
        <f>BAWANA!G58</f>
        <v>0</v>
      </c>
      <c r="D58">
        <f>BAWANA!AP58</f>
        <v>151</v>
      </c>
      <c r="E58">
        <f>BAWANA!AQ58</f>
        <v>0</v>
      </c>
      <c r="F58">
        <f t="shared" si="4"/>
        <v>512</v>
      </c>
      <c r="G58">
        <f t="shared" si="5"/>
        <v>151</v>
      </c>
      <c r="H58" s="112"/>
      <c r="I58">
        <f>BRPL_EOD!AM58+BRPL_EOD!AN58</f>
        <v>139</v>
      </c>
      <c r="J58">
        <f>BYPL_EOD!AM58+BYPL_EOD!AN58</f>
        <v>0</v>
      </c>
      <c r="K58">
        <f>MES_EOD!AM58+MES_EOD!AN58</f>
        <v>0</v>
      </c>
      <c r="L58">
        <f>NDMC_EOD!AM58+NDMC_EOD!AN58</f>
        <v>12</v>
      </c>
      <c r="M58">
        <f>TPDDL_EOD!AM58+TPDDL_EOD!AN58</f>
        <v>0</v>
      </c>
      <c r="N58">
        <f t="shared" si="0"/>
        <v>151</v>
      </c>
      <c r="O58" s="112">
        <f t="shared" si="1"/>
        <v>0</v>
      </c>
      <c r="P58">
        <v>139</v>
      </c>
      <c r="Q58">
        <v>0</v>
      </c>
      <c r="R58">
        <v>0</v>
      </c>
      <c r="S58">
        <v>12</v>
      </c>
      <c r="T58">
        <v>0</v>
      </c>
      <c r="U58" s="114">
        <f t="shared" si="2"/>
        <v>151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640</v>
      </c>
      <c r="C59">
        <f>BAWANA!G59</f>
        <v>0</v>
      </c>
      <c r="D59">
        <f>BAWANA!AP59</f>
        <v>151</v>
      </c>
      <c r="E59">
        <f>BAWANA!AQ59</f>
        <v>0</v>
      </c>
      <c r="F59">
        <f t="shared" si="4"/>
        <v>512</v>
      </c>
      <c r="G59">
        <f t="shared" si="5"/>
        <v>151</v>
      </c>
      <c r="H59" s="112"/>
      <c r="I59">
        <f>BRPL_EOD!AM59+BRPL_EOD!AN59</f>
        <v>139</v>
      </c>
      <c r="J59">
        <f>BYPL_EOD!AM59+BYPL_EOD!AN59</f>
        <v>0</v>
      </c>
      <c r="K59">
        <f>MES_EOD!AM59+MES_EOD!AN59</f>
        <v>0</v>
      </c>
      <c r="L59">
        <f>NDMC_EOD!AM59+NDMC_EOD!AN59</f>
        <v>12</v>
      </c>
      <c r="M59">
        <f>TPDDL_EOD!AM59+TPDDL_EOD!AN59</f>
        <v>0</v>
      </c>
      <c r="N59">
        <f t="shared" si="0"/>
        <v>151</v>
      </c>
      <c r="O59" s="112">
        <f t="shared" si="1"/>
        <v>0</v>
      </c>
      <c r="P59">
        <v>139</v>
      </c>
      <c r="Q59">
        <v>0</v>
      </c>
      <c r="R59">
        <v>0</v>
      </c>
      <c r="S59">
        <v>12</v>
      </c>
      <c r="T59">
        <v>0</v>
      </c>
      <c r="U59" s="114">
        <f t="shared" si="2"/>
        <v>151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640</v>
      </c>
      <c r="C60">
        <f>BAWANA!G60</f>
        <v>0</v>
      </c>
      <c r="D60">
        <f>BAWANA!AP60</f>
        <v>151</v>
      </c>
      <c r="E60">
        <f>BAWANA!AQ60</f>
        <v>0</v>
      </c>
      <c r="F60">
        <f t="shared" si="4"/>
        <v>512</v>
      </c>
      <c r="G60">
        <f t="shared" si="5"/>
        <v>151</v>
      </c>
      <c r="H60" s="112"/>
      <c r="I60">
        <f>BRPL_EOD!AM60+BRPL_EOD!AN60</f>
        <v>139</v>
      </c>
      <c r="J60">
        <f>BYPL_EOD!AM60+BYPL_EOD!AN60</f>
        <v>0</v>
      </c>
      <c r="K60">
        <f>MES_EOD!AM60+MES_EOD!AN60</f>
        <v>0</v>
      </c>
      <c r="L60">
        <f>NDMC_EOD!AM60+NDMC_EOD!AN60</f>
        <v>12</v>
      </c>
      <c r="M60">
        <f>TPDDL_EOD!AM60+TPDDL_EOD!AN60</f>
        <v>0</v>
      </c>
      <c r="N60">
        <f t="shared" si="0"/>
        <v>151</v>
      </c>
      <c r="O60" s="112">
        <f t="shared" si="1"/>
        <v>0</v>
      </c>
      <c r="P60">
        <v>139</v>
      </c>
      <c r="Q60">
        <v>0</v>
      </c>
      <c r="R60">
        <v>0</v>
      </c>
      <c r="S60">
        <v>12</v>
      </c>
      <c r="T60">
        <v>0</v>
      </c>
      <c r="U60" s="114">
        <f t="shared" si="2"/>
        <v>151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149.72000000000003</v>
      </c>
      <c r="E61">
        <f>BAWANA!AQ61</f>
        <v>0</v>
      </c>
      <c r="F61">
        <f t="shared" si="4"/>
        <v>808</v>
      </c>
      <c r="G61">
        <f t="shared" si="5"/>
        <v>149.72000000000003</v>
      </c>
      <c r="H61" s="112"/>
      <c r="I61">
        <f>BRPL_EOD!AM61+BRPL_EOD!AN61</f>
        <v>135</v>
      </c>
      <c r="J61">
        <f>BYPL_EOD!AM61+BYPL_EOD!AN61</f>
        <v>0.31</v>
      </c>
      <c r="K61">
        <f>MES_EOD!AM61+MES_EOD!AN61</f>
        <v>0.03</v>
      </c>
      <c r="L61">
        <f>NDMC_EOD!AM61+NDMC_EOD!AN61</f>
        <v>14</v>
      </c>
      <c r="M61">
        <f>TPDDL_EOD!AM61+TPDDL_EOD!AN61</f>
        <v>0.38</v>
      </c>
      <c r="N61">
        <f t="shared" si="0"/>
        <v>149.72</v>
      </c>
      <c r="O61" s="112">
        <f t="shared" si="1"/>
        <v>0</v>
      </c>
      <c r="P61">
        <v>135.00000000000003</v>
      </c>
      <c r="Q61">
        <v>0.31000000000000005</v>
      </c>
      <c r="R61">
        <v>3.0000000000000006E-2</v>
      </c>
      <c r="S61">
        <v>14.000000000000002</v>
      </c>
      <c r="T61">
        <v>0.38000000000000006</v>
      </c>
      <c r="U61" s="114">
        <f t="shared" si="2"/>
        <v>149.72000000000003</v>
      </c>
      <c r="V61" s="112">
        <f t="shared" si="3"/>
        <v>0</v>
      </c>
      <c r="Y61">
        <f>BAWANA!BA61+BAWANA!BB61</f>
        <v>0.14000000000000001</v>
      </c>
      <c r="Z61">
        <f>BAWANA!BH61+BAWANA!BI61</f>
        <v>0.14000000000000001</v>
      </c>
      <c r="AA61">
        <f>BAWANA!AB61+BAWANA!AC61</f>
        <v>0.14000000000000001</v>
      </c>
      <c r="AB61">
        <f>BAWANA!AI61+BAWANA!AJ61</f>
        <v>0.14000000000000001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149.72000000000003</v>
      </c>
      <c r="E62">
        <f>BAWANA!AQ62</f>
        <v>0</v>
      </c>
      <c r="F62">
        <f t="shared" si="4"/>
        <v>808</v>
      </c>
      <c r="G62">
        <f t="shared" si="5"/>
        <v>149.72000000000003</v>
      </c>
      <c r="H62" s="112"/>
      <c r="I62">
        <f>BRPL_EOD!AM62+BRPL_EOD!AN62</f>
        <v>135</v>
      </c>
      <c r="J62">
        <f>BYPL_EOD!AM62+BYPL_EOD!AN62</f>
        <v>0.31</v>
      </c>
      <c r="K62">
        <f>MES_EOD!AM62+MES_EOD!AN62</f>
        <v>0.03</v>
      </c>
      <c r="L62">
        <f>NDMC_EOD!AM62+NDMC_EOD!AN62</f>
        <v>14</v>
      </c>
      <c r="M62">
        <f>TPDDL_EOD!AM62+TPDDL_EOD!AN62</f>
        <v>0.38</v>
      </c>
      <c r="N62">
        <f t="shared" si="0"/>
        <v>149.72</v>
      </c>
      <c r="O62" s="112">
        <f t="shared" si="1"/>
        <v>0</v>
      </c>
      <c r="P62">
        <v>135.00000000000003</v>
      </c>
      <c r="Q62">
        <v>0.31000000000000005</v>
      </c>
      <c r="R62">
        <v>3.0000000000000006E-2</v>
      </c>
      <c r="S62">
        <v>14.000000000000002</v>
      </c>
      <c r="T62">
        <v>0.38000000000000006</v>
      </c>
      <c r="U62" s="114">
        <f t="shared" si="2"/>
        <v>149.72000000000003</v>
      </c>
      <c r="V62" s="112">
        <f t="shared" si="3"/>
        <v>0</v>
      </c>
      <c r="Y62">
        <f>BAWANA!BA62+BAWANA!BB62</f>
        <v>0.14000000000000001</v>
      </c>
      <c r="Z62">
        <f>BAWANA!BH62+BAWANA!BI62</f>
        <v>0.14000000000000001</v>
      </c>
      <c r="AA62">
        <f>BAWANA!AB62+BAWANA!AC62</f>
        <v>0.14000000000000001</v>
      </c>
      <c r="AB62">
        <f>BAWANA!AI62+BAWANA!AJ62</f>
        <v>0.14000000000000001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150.5</v>
      </c>
      <c r="E63">
        <f>BAWANA!AQ63</f>
        <v>0</v>
      </c>
      <c r="F63">
        <f t="shared" si="4"/>
        <v>808</v>
      </c>
      <c r="G63">
        <f t="shared" si="5"/>
        <v>150.5</v>
      </c>
      <c r="H63" s="112"/>
      <c r="I63">
        <f>BRPL_EOD!AM63+BRPL_EOD!AN63</f>
        <v>136.5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150.5</v>
      </c>
      <c r="O63" s="112">
        <f t="shared" si="1"/>
        <v>0</v>
      </c>
      <c r="P63">
        <v>136.5</v>
      </c>
      <c r="Q63">
        <v>0</v>
      </c>
      <c r="R63">
        <v>0</v>
      </c>
      <c r="S63">
        <v>14</v>
      </c>
      <c r="T63">
        <v>0</v>
      </c>
      <c r="U63" s="114">
        <f t="shared" si="2"/>
        <v>150.5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150.5</v>
      </c>
      <c r="E64">
        <f>BAWANA!AQ64</f>
        <v>0</v>
      </c>
      <c r="F64">
        <f t="shared" si="4"/>
        <v>808</v>
      </c>
      <c r="G64">
        <f t="shared" si="5"/>
        <v>150.5</v>
      </c>
      <c r="H64" s="112"/>
      <c r="I64">
        <f>BRPL_EOD!AM64+BRPL_EOD!AN64</f>
        <v>136.5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150.5</v>
      </c>
      <c r="O64" s="112">
        <f t="shared" si="1"/>
        <v>0</v>
      </c>
      <c r="P64">
        <v>136.5</v>
      </c>
      <c r="Q64">
        <v>0</v>
      </c>
      <c r="R64">
        <v>0</v>
      </c>
      <c r="S64">
        <v>14</v>
      </c>
      <c r="T64">
        <v>0</v>
      </c>
      <c r="U64" s="114">
        <f t="shared" si="2"/>
        <v>150.5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150.5</v>
      </c>
      <c r="E65">
        <f>BAWANA!AQ65</f>
        <v>0</v>
      </c>
      <c r="F65">
        <f t="shared" si="4"/>
        <v>808</v>
      </c>
      <c r="G65">
        <f t="shared" si="5"/>
        <v>150.5</v>
      </c>
      <c r="H65" s="112"/>
      <c r="I65">
        <f>BRPL_EOD!AM65+BRPL_EOD!AN65</f>
        <v>136.5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150.5</v>
      </c>
      <c r="O65" s="112">
        <f t="shared" si="1"/>
        <v>0</v>
      </c>
      <c r="P65">
        <v>136.5</v>
      </c>
      <c r="Q65">
        <v>0</v>
      </c>
      <c r="R65">
        <v>0</v>
      </c>
      <c r="S65">
        <v>14</v>
      </c>
      <c r="T65">
        <v>0</v>
      </c>
      <c r="U65" s="114">
        <f t="shared" si="2"/>
        <v>150.5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150.5</v>
      </c>
      <c r="E66">
        <f>BAWANA!AQ66</f>
        <v>0</v>
      </c>
      <c r="F66">
        <f t="shared" si="4"/>
        <v>808</v>
      </c>
      <c r="G66">
        <f t="shared" si="5"/>
        <v>150.5</v>
      </c>
      <c r="H66" s="112"/>
      <c r="I66">
        <f>BRPL_EOD!AM66+BRPL_EOD!AN66</f>
        <v>136.5</v>
      </c>
      <c r="J66">
        <f>BYPL_EOD!AM66+BYPL_EOD!AN66</f>
        <v>0</v>
      </c>
      <c r="K66">
        <f>MES_EOD!AM66+MES_EOD!AN66</f>
        <v>0</v>
      </c>
      <c r="L66">
        <f>NDMC_EOD!AM66+NDMC_EOD!AN66</f>
        <v>14</v>
      </c>
      <c r="M66">
        <f>TPDDL_EOD!AM66+TPDDL_EOD!AN66</f>
        <v>0</v>
      </c>
      <c r="N66">
        <f t="shared" si="0"/>
        <v>150.5</v>
      </c>
      <c r="O66" s="112">
        <f t="shared" si="1"/>
        <v>0</v>
      </c>
      <c r="P66">
        <v>136.5</v>
      </c>
      <c r="Q66">
        <v>0</v>
      </c>
      <c r="R66">
        <v>0</v>
      </c>
      <c r="S66">
        <v>14</v>
      </c>
      <c r="T66">
        <v>0</v>
      </c>
      <c r="U66" s="114">
        <f t="shared" si="2"/>
        <v>150.5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150.5</v>
      </c>
      <c r="E67">
        <f>BAWANA!AQ67</f>
        <v>0</v>
      </c>
      <c r="F67">
        <f t="shared" si="4"/>
        <v>808</v>
      </c>
      <c r="G67">
        <f t="shared" si="5"/>
        <v>150.5</v>
      </c>
      <c r="H67" s="112"/>
      <c r="I67">
        <f>BRPL_EOD!AM67+BRPL_EOD!AN67</f>
        <v>136.5</v>
      </c>
      <c r="J67">
        <f>BYPL_EOD!AM67+BYPL_EOD!AN67</f>
        <v>0</v>
      </c>
      <c r="K67">
        <f>MES_EOD!AM67+MES_EOD!AN67</f>
        <v>0</v>
      </c>
      <c r="L67">
        <f>NDMC_EOD!AM67+NDMC_EOD!AN67</f>
        <v>14</v>
      </c>
      <c r="M67">
        <f>TPDDL_EOD!AM67+TPDDL_EOD!AN67</f>
        <v>0</v>
      </c>
      <c r="N67">
        <f t="shared" ref="N67:N98" si="7">SUM(I67:M67)</f>
        <v>150.5</v>
      </c>
      <c r="O67" s="112">
        <f t="shared" ref="O67:O98" si="8">G67-N67</f>
        <v>0</v>
      </c>
      <c r="P67">
        <v>136.5</v>
      </c>
      <c r="Q67">
        <v>0</v>
      </c>
      <c r="R67">
        <v>0</v>
      </c>
      <c r="S67">
        <v>14</v>
      </c>
      <c r="T67">
        <v>0</v>
      </c>
      <c r="U67" s="114">
        <f t="shared" ref="U67:U98" si="9">SUM(P67:T67)</f>
        <v>150.5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150.5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150.5</v>
      </c>
      <c r="H68" s="112"/>
      <c r="I68">
        <f>BRPL_EOD!AM68+BRPL_EOD!AN68</f>
        <v>136.5</v>
      </c>
      <c r="J68">
        <f>BYPL_EOD!AM68+BYPL_EOD!AN68</f>
        <v>0</v>
      </c>
      <c r="K68">
        <f>MES_EOD!AM68+MES_EOD!AN68</f>
        <v>0</v>
      </c>
      <c r="L68">
        <f>NDMC_EOD!AM68+NDMC_EOD!AN68</f>
        <v>14</v>
      </c>
      <c r="M68">
        <f>TPDDL_EOD!AM68+TPDDL_EOD!AN68</f>
        <v>0</v>
      </c>
      <c r="N68">
        <f t="shared" si="7"/>
        <v>150.5</v>
      </c>
      <c r="O68" s="112">
        <f t="shared" si="8"/>
        <v>0</v>
      </c>
      <c r="P68">
        <v>136.5</v>
      </c>
      <c r="Q68">
        <v>0</v>
      </c>
      <c r="R68">
        <v>0</v>
      </c>
      <c r="S68">
        <v>14</v>
      </c>
      <c r="T68">
        <v>0</v>
      </c>
      <c r="U68" s="114">
        <f t="shared" si="9"/>
        <v>150.5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150.5</v>
      </c>
      <c r="E69">
        <f>BAWANA!AQ69</f>
        <v>0</v>
      </c>
      <c r="F69">
        <f t="shared" si="11"/>
        <v>808</v>
      </c>
      <c r="G69">
        <f t="shared" si="12"/>
        <v>150.5</v>
      </c>
      <c r="H69" s="112"/>
      <c r="I69">
        <f>BRPL_EOD!AM69+BRPL_EOD!AN69</f>
        <v>136.5</v>
      </c>
      <c r="J69">
        <f>BYPL_EOD!AM69+BYPL_EOD!AN69</f>
        <v>0</v>
      </c>
      <c r="K69">
        <f>MES_EOD!AM69+MES_EOD!AN69</f>
        <v>0</v>
      </c>
      <c r="L69">
        <f>NDMC_EOD!AM69+NDMC_EOD!AN69</f>
        <v>14</v>
      </c>
      <c r="M69">
        <f>TPDDL_EOD!AM69+TPDDL_EOD!AN69</f>
        <v>0</v>
      </c>
      <c r="N69">
        <f t="shared" si="7"/>
        <v>150.5</v>
      </c>
      <c r="O69" s="112">
        <f t="shared" si="8"/>
        <v>0</v>
      </c>
      <c r="P69">
        <v>136.5</v>
      </c>
      <c r="Q69">
        <v>0</v>
      </c>
      <c r="R69">
        <v>0</v>
      </c>
      <c r="S69">
        <v>14</v>
      </c>
      <c r="T69">
        <v>0</v>
      </c>
      <c r="U69" s="114">
        <f t="shared" si="9"/>
        <v>150.5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150.5</v>
      </c>
      <c r="E70">
        <f>BAWANA!AQ70</f>
        <v>0</v>
      </c>
      <c r="F70">
        <f t="shared" si="11"/>
        <v>808</v>
      </c>
      <c r="G70">
        <f t="shared" si="12"/>
        <v>150.5</v>
      </c>
      <c r="H70" s="112"/>
      <c r="I70">
        <f>BRPL_EOD!AM70+BRPL_EOD!AN70</f>
        <v>136.5</v>
      </c>
      <c r="J70">
        <f>BYPL_EOD!AM70+BYPL_EOD!AN70</f>
        <v>0</v>
      </c>
      <c r="K70">
        <f>MES_EOD!AM70+MES_EOD!AN70</f>
        <v>0</v>
      </c>
      <c r="L70">
        <f>NDMC_EOD!AM70+NDMC_EOD!AN70</f>
        <v>14</v>
      </c>
      <c r="M70">
        <f>TPDDL_EOD!AM70+TPDDL_EOD!AN70</f>
        <v>0</v>
      </c>
      <c r="N70">
        <f t="shared" si="7"/>
        <v>150.5</v>
      </c>
      <c r="O70" s="112">
        <f t="shared" si="8"/>
        <v>0</v>
      </c>
      <c r="P70">
        <v>136.5</v>
      </c>
      <c r="Q70">
        <v>0</v>
      </c>
      <c r="R70">
        <v>0</v>
      </c>
      <c r="S70">
        <v>14</v>
      </c>
      <c r="T70">
        <v>0</v>
      </c>
      <c r="U70" s="114">
        <f t="shared" si="9"/>
        <v>150.5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265</v>
      </c>
      <c r="E71">
        <f>BAWANA!AQ71</f>
        <v>0</v>
      </c>
      <c r="F71">
        <f t="shared" si="11"/>
        <v>808</v>
      </c>
      <c r="G71">
        <f t="shared" si="12"/>
        <v>265</v>
      </c>
      <c r="H71" s="112"/>
      <c r="I71">
        <f>BRPL_EOD!AM71+BRPL_EOD!AN71</f>
        <v>251</v>
      </c>
      <c r="J71">
        <f>BYPL_EOD!AM71+BYPL_EOD!AN71</f>
        <v>0</v>
      </c>
      <c r="K71">
        <f>MES_EOD!AM71+MES_EOD!AN71</f>
        <v>0</v>
      </c>
      <c r="L71">
        <f>NDMC_EOD!AM71+NDMC_EOD!AN71</f>
        <v>14</v>
      </c>
      <c r="M71">
        <f>TPDDL_EOD!AM71+TPDDL_EOD!AN71</f>
        <v>0</v>
      </c>
      <c r="N71">
        <f t="shared" si="7"/>
        <v>265</v>
      </c>
      <c r="O71" s="112">
        <f t="shared" si="8"/>
        <v>0</v>
      </c>
      <c r="P71">
        <v>251</v>
      </c>
      <c r="Q71">
        <v>0</v>
      </c>
      <c r="R71">
        <v>0</v>
      </c>
      <c r="S71">
        <v>14</v>
      </c>
      <c r="T71">
        <v>0</v>
      </c>
      <c r="U71" s="114">
        <f t="shared" si="9"/>
        <v>265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300</v>
      </c>
      <c r="E72">
        <f>BAWANA!AQ72</f>
        <v>0</v>
      </c>
      <c r="F72">
        <f t="shared" si="11"/>
        <v>808</v>
      </c>
      <c r="G72">
        <f t="shared" si="12"/>
        <v>300</v>
      </c>
      <c r="H72" s="112"/>
      <c r="I72">
        <f>BRPL_EOD!AM72+BRPL_EOD!AN72</f>
        <v>286.23</v>
      </c>
      <c r="J72">
        <f>BYPL_EOD!AM72+BYPL_EOD!AN72</f>
        <v>0</v>
      </c>
      <c r="K72">
        <f>MES_EOD!AM72+MES_EOD!AN72</f>
        <v>0</v>
      </c>
      <c r="L72">
        <f>NDMC_EOD!AM72+NDMC_EOD!AN72</f>
        <v>13.77</v>
      </c>
      <c r="M72">
        <f>TPDDL_EOD!AM72+TPDDL_EOD!AN72</f>
        <v>0</v>
      </c>
      <c r="N72">
        <f t="shared" si="7"/>
        <v>300</v>
      </c>
      <c r="O72" s="112">
        <f t="shared" si="8"/>
        <v>0</v>
      </c>
      <c r="P72">
        <v>286.23</v>
      </c>
      <c r="Q72">
        <v>0</v>
      </c>
      <c r="R72">
        <v>0</v>
      </c>
      <c r="S72">
        <v>13.77</v>
      </c>
      <c r="T72">
        <v>0</v>
      </c>
      <c r="U72" s="114">
        <f t="shared" si="9"/>
        <v>300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300</v>
      </c>
      <c r="E73">
        <f>BAWANA!AQ73</f>
        <v>0</v>
      </c>
      <c r="F73">
        <f t="shared" si="11"/>
        <v>808</v>
      </c>
      <c r="G73">
        <f t="shared" si="12"/>
        <v>300</v>
      </c>
      <c r="H73" s="112"/>
      <c r="I73">
        <f>BRPL_EOD!AM73+BRPL_EOD!AN73</f>
        <v>287.23</v>
      </c>
      <c r="J73">
        <f>BYPL_EOD!AM73+BYPL_EOD!AN73</f>
        <v>0</v>
      </c>
      <c r="K73">
        <f>MES_EOD!AM73+MES_EOD!AN73</f>
        <v>0</v>
      </c>
      <c r="L73">
        <f>NDMC_EOD!AM73+NDMC_EOD!AN73</f>
        <v>12.77</v>
      </c>
      <c r="M73">
        <f>TPDDL_EOD!AM73+TPDDL_EOD!AN73</f>
        <v>0</v>
      </c>
      <c r="N73">
        <f t="shared" si="7"/>
        <v>300</v>
      </c>
      <c r="O73" s="112">
        <f t="shared" si="8"/>
        <v>0</v>
      </c>
      <c r="P73">
        <v>287.23</v>
      </c>
      <c r="Q73">
        <v>0</v>
      </c>
      <c r="R73">
        <v>0</v>
      </c>
      <c r="S73">
        <v>12.77</v>
      </c>
      <c r="T73">
        <v>0</v>
      </c>
      <c r="U73" s="114">
        <f t="shared" si="9"/>
        <v>300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300</v>
      </c>
      <c r="E74">
        <f>BAWANA!AQ74</f>
        <v>0</v>
      </c>
      <c r="F74">
        <f t="shared" si="11"/>
        <v>808</v>
      </c>
      <c r="G74">
        <f t="shared" si="12"/>
        <v>300</v>
      </c>
      <c r="H74" s="112"/>
      <c r="I74">
        <f>BRPL_EOD!AM74+BRPL_EOD!AN74</f>
        <v>288.98</v>
      </c>
      <c r="J74">
        <f>BYPL_EOD!AM74+BYPL_EOD!AN74</f>
        <v>0</v>
      </c>
      <c r="K74">
        <f>MES_EOD!AM74+MES_EOD!AN74</f>
        <v>0</v>
      </c>
      <c r="L74">
        <f>NDMC_EOD!AM74+NDMC_EOD!AN74</f>
        <v>11.02</v>
      </c>
      <c r="M74">
        <f>TPDDL_EOD!AM74+TPDDL_EOD!AN74</f>
        <v>0</v>
      </c>
      <c r="N74">
        <f t="shared" si="7"/>
        <v>300</v>
      </c>
      <c r="O74" s="112">
        <f t="shared" si="8"/>
        <v>0</v>
      </c>
      <c r="P74">
        <v>288.98</v>
      </c>
      <c r="Q74">
        <v>0</v>
      </c>
      <c r="R74">
        <v>0</v>
      </c>
      <c r="S74">
        <v>11.02</v>
      </c>
      <c r="T74">
        <v>0</v>
      </c>
      <c r="U74" s="114">
        <f t="shared" si="9"/>
        <v>300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300</v>
      </c>
      <c r="E75">
        <f>BAWANA!AQ75</f>
        <v>0</v>
      </c>
      <c r="F75">
        <f t="shared" si="11"/>
        <v>808</v>
      </c>
      <c r="G75">
        <f t="shared" si="12"/>
        <v>300</v>
      </c>
      <c r="H75" s="112"/>
      <c r="I75">
        <f>BRPL_EOD!AM75+BRPL_EOD!AN75</f>
        <v>286.75</v>
      </c>
      <c r="J75">
        <f>BYPL_EOD!AM75+BYPL_EOD!AN75</f>
        <v>0</v>
      </c>
      <c r="K75">
        <f>MES_EOD!AM75+MES_EOD!AN75</f>
        <v>0</v>
      </c>
      <c r="L75">
        <f>NDMC_EOD!AM75+NDMC_EOD!AN75</f>
        <v>13.25</v>
      </c>
      <c r="M75">
        <f>TPDDL_EOD!AM75+TPDDL_EOD!AN75</f>
        <v>0</v>
      </c>
      <c r="N75">
        <f t="shared" si="7"/>
        <v>300</v>
      </c>
      <c r="O75" s="112">
        <f t="shared" si="8"/>
        <v>0</v>
      </c>
      <c r="P75">
        <v>286.75</v>
      </c>
      <c r="Q75">
        <v>0</v>
      </c>
      <c r="R75">
        <v>0</v>
      </c>
      <c r="S75">
        <v>13.25</v>
      </c>
      <c r="T75">
        <v>0</v>
      </c>
      <c r="U75" s="114">
        <f t="shared" si="9"/>
        <v>300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300</v>
      </c>
      <c r="E76">
        <f>BAWANA!AQ76</f>
        <v>0</v>
      </c>
      <c r="F76">
        <f t="shared" si="11"/>
        <v>808</v>
      </c>
      <c r="G76">
        <f t="shared" si="12"/>
        <v>300</v>
      </c>
      <c r="H76" s="112"/>
      <c r="I76">
        <f>BRPL_EOD!AM76+BRPL_EOD!AN76</f>
        <v>288.37</v>
      </c>
      <c r="J76">
        <f>BYPL_EOD!AM76+BYPL_EOD!AN76</f>
        <v>0</v>
      </c>
      <c r="K76">
        <f>MES_EOD!AM76+MES_EOD!AN76</f>
        <v>0</v>
      </c>
      <c r="L76">
        <f>NDMC_EOD!AM76+NDMC_EOD!AN76</f>
        <v>11.63</v>
      </c>
      <c r="M76">
        <f>TPDDL_EOD!AM76+TPDDL_EOD!AN76</f>
        <v>0</v>
      </c>
      <c r="N76">
        <f t="shared" si="7"/>
        <v>300</v>
      </c>
      <c r="O76" s="112">
        <f t="shared" si="8"/>
        <v>0</v>
      </c>
      <c r="P76">
        <v>288.37</v>
      </c>
      <c r="Q76">
        <v>0</v>
      </c>
      <c r="R76">
        <v>0</v>
      </c>
      <c r="S76">
        <v>11.63</v>
      </c>
      <c r="T76">
        <v>0</v>
      </c>
      <c r="U76" s="114">
        <f t="shared" si="9"/>
        <v>300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300</v>
      </c>
      <c r="E77">
        <f>BAWANA!AQ77</f>
        <v>0</v>
      </c>
      <c r="F77">
        <f t="shared" si="11"/>
        <v>808</v>
      </c>
      <c r="G77">
        <f t="shared" si="12"/>
        <v>300</v>
      </c>
      <c r="H77" s="112"/>
      <c r="I77">
        <f>BRPL_EOD!AM77+BRPL_EOD!AN77</f>
        <v>280.13</v>
      </c>
      <c r="J77">
        <f>BYPL_EOD!AM77+BYPL_EOD!AN77</f>
        <v>0</v>
      </c>
      <c r="K77">
        <f>MES_EOD!AM77+MES_EOD!AN77</f>
        <v>0</v>
      </c>
      <c r="L77">
        <f>NDMC_EOD!AM77+NDMC_EOD!AN77</f>
        <v>19.87</v>
      </c>
      <c r="M77">
        <f>TPDDL_EOD!AM77+TPDDL_EOD!AN77</f>
        <v>0</v>
      </c>
      <c r="N77">
        <f t="shared" si="7"/>
        <v>300</v>
      </c>
      <c r="O77" s="112">
        <f t="shared" si="8"/>
        <v>0</v>
      </c>
      <c r="P77">
        <v>280.13</v>
      </c>
      <c r="Q77">
        <v>0</v>
      </c>
      <c r="R77">
        <v>0</v>
      </c>
      <c r="S77">
        <v>19.87</v>
      </c>
      <c r="T77">
        <v>0</v>
      </c>
      <c r="U77" s="114">
        <f t="shared" si="9"/>
        <v>300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300</v>
      </c>
      <c r="E78">
        <f>BAWANA!AQ78</f>
        <v>0</v>
      </c>
      <c r="F78">
        <f t="shared" si="11"/>
        <v>808</v>
      </c>
      <c r="G78">
        <f t="shared" si="12"/>
        <v>300</v>
      </c>
      <c r="H78" s="112"/>
      <c r="I78">
        <f>BRPL_EOD!AM78+BRPL_EOD!AN78</f>
        <v>281.07</v>
      </c>
      <c r="J78">
        <f>BYPL_EOD!AM78+BYPL_EOD!AN78</f>
        <v>0</v>
      </c>
      <c r="K78">
        <f>MES_EOD!AM78+MES_EOD!AN78</f>
        <v>0</v>
      </c>
      <c r="L78">
        <f>NDMC_EOD!AM78+NDMC_EOD!AN78</f>
        <v>18.940000000000001</v>
      </c>
      <c r="M78">
        <f>TPDDL_EOD!AM78+TPDDL_EOD!AN78</f>
        <v>0</v>
      </c>
      <c r="N78">
        <f t="shared" si="7"/>
        <v>300.01</v>
      </c>
      <c r="O78" s="112">
        <f t="shared" si="8"/>
        <v>-9.9999999999909051E-3</v>
      </c>
      <c r="P78">
        <v>281.06063131228962</v>
      </c>
      <c r="Q78">
        <v>0</v>
      </c>
      <c r="R78">
        <v>0</v>
      </c>
      <c r="S78">
        <v>18.939368687710413</v>
      </c>
      <c r="T78">
        <v>0</v>
      </c>
      <c r="U78" s="114">
        <f t="shared" si="9"/>
        <v>300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300</v>
      </c>
      <c r="E79">
        <f>BAWANA!AQ79</f>
        <v>0</v>
      </c>
      <c r="F79">
        <f t="shared" si="11"/>
        <v>808</v>
      </c>
      <c r="G79">
        <f t="shared" si="12"/>
        <v>300</v>
      </c>
      <c r="H79" s="112"/>
      <c r="I79">
        <f>BRPL_EOD!AM79+BRPL_EOD!AN79</f>
        <v>280.94</v>
      </c>
      <c r="J79">
        <f>BYPL_EOD!AM79+BYPL_EOD!AN79</f>
        <v>0</v>
      </c>
      <c r="K79">
        <f>MES_EOD!AM79+MES_EOD!AN79</f>
        <v>0</v>
      </c>
      <c r="L79">
        <f>NDMC_EOD!AM79+NDMC_EOD!AN79</f>
        <v>19.059999999999999</v>
      </c>
      <c r="M79">
        <f>TPDDL_EOD!AM79+TPDDL_EOD!AN79</f>
        <v>0</v>
      </c>
      <c r="N79">
        <f t="shared" si="7"/>
        <v>300</v>
      </c>
      <c r="O79" s="112">
        <f t="shared" si="8"/>
        <v>0</v>
      </c>
      <c r="P79">
        <v>280.94</v>
      </c>
      <c r="Q79">
        <v>0</v>
      </c>
      <c r="R79">
        <v>0</v>
      </c>
      <c r="S79">
        <v>19.059999999999999</v>
      </c>
      <c r="T79">
        <v>0</v>
      </c>
      <c r="U79" s="114">
        <f t="shared" si="9"/>
        <v>300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300</v>
      </c>
      <c r="E80">
        <f>BAWANA!AQ80</f>
        <v>0</v>
      </c>
      <c r="F80">
        <f t="shared" si="11"/>
        <v>808</v>
      </c>
      <c r="G80">
        <f t="shared" si="12"/>
        <v>300</v>
      </c>
      <c r="H80" s="112"/>
      <c r="I80">
        <f>BRPL_EOD!AM80+BRPL_EOD!AN80</f>
        <v>280.98</v>
      </c>
      <c r="J80">
        <f>BYPL_EOD!AM80+BYPL_EOD!AN80</f>
        <v>0</v>
      </c>
      <c r="K80">
        <f>MES_EOD!AM80+MES_EOD!AN80</f>
        <v>0</v>
      </c>
      <c r="L80">
        <f>NDMC_EOD!AM80+NDMC_EOD!AN80</f>
        <v>19.02</v>
      </c>
      <c r="M80">
        <f>TPDDL_EOD!AM80+TPDDL_EOD!AN80</f>
        <v>0</v>
      </c>
      <c r="N80">
        <f t="shared" si="7"/>
        <v>300</v>
      </c>
      <c r="O80" s="112">
        <f t="shared" si="8"/>
        <v>0</v>
      </c>
      <c r="P80">
        <v>280.98</v>
      </c>
      <c r="Q80">
        <v>0</v>
      </c>
      <c r="R80">
        <v>0</v>
      </c>
      <c r="S80">
        <v>19.02</v>
      </c>
      <c r="T80">
        <v>0</v>
      </c>
      <c r="U80" s="114">
        <f t="shared" si="9"/>
        <v>300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300</v>
      </c>
      <c r="E81">
        <f>BAWANA!AQ81</f>
        <v>0</v>
      </c>
      <c r="F81">
        <f t="shared" si="11"/>
        <v>808</v>
      </c>
      <c r="G81">
        <f t="shared" si="12"/>
        <v>300</v>
      </c>
      <c r="H81" s="112"/>
      <c r="I81">
        <f>BRPL_EOD!AM81+BRPL_EOD!AN81</f>
        <v>279.5</v>
      </c>
      <c r="J81">
        <f>BYPL_EOD!AM81+BYPL_EOD!AN81</f>
        <v>0</v>
      </c>
      <c r="K81">
        <f>MES_EOD!AM81+MES_EOD!AN81</f>
        <v>0</v>
      </c>
      <c r="L81">
        <f>NDMC_EOD!AM81+NDMC_EOD!AN81</f>
        <v>20.5</v>
      </c>
      <c r="M81">
        <f>TPDDL_EOD!AM81+TPDDL_EOD!AN81</f>
        <v>0</v>
      </c>
      <c r="N81">
        <f t="shared" si="7"/>
        <v>300</v>
      </c>
      <c r="O81" s="112">
        <f t="shared" si="8"/>
        <v>0</v>
      </c>
      <c r="P81">
        <v>279.5</v>
      </c>
      <c r="Q81">
        <v>0</v>
      </c>
      <c r="R81">
        <v>0</v>
      </c>
      <c r="S81">
        <v>20.5</v>
      </c>
      <c r="T81">
        <v>0</v>
      </c>
      <c r="U81" s="114">
        <f t="shared" si="9"/>
        <v>300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300</v>
      </c>
      <c r="E82">
        <f>BAWANA!AQ82</f>
        <v>0</v>
      </c>
      <c r="F82">
        <f t="shared" si="11"/>
        <v>808</v>
      </c>
      <c r="G82">
        <f t="shared" si="12"/>
        <v>300</v>
      </c>
      <c r="H82" s="112"/>
      <c r="I82">
        <f>BRPL_EOD!AM82+BRPL_EOD!AN82</f>
        <v>279.77999999999997</v>
      </c>
      <c r="J82">
        <f>BYPL_EOD!AM82+BYPL_EOD!AN82</f>
        <v>0</v>
      </c>
      <c r="K82">
        <f>MES_EOD!AM82+MES_EOD!AN82</f>
        <v>0</v>
      </c>
      <c r="L82">
        <f>NDMC_EOD!AM82+NDMC_EOD!AN82</f>
        <v>20.22</v>
      </c>
      <c r="M82">
        <f>TPDDL_EOD!AM82+TPDDL_EOD!AN82</f>
        <v>0</v>
      </c>
      <c r="N82">
        <f t="shared" si="7"/>
        <v>300</v>
      </c>
      <c r="O82" s="112">
        <f t="shared" si="8"/>
        <v>0</v>
      </c>
      <c r="P82">
        <v>279.77999999999997</v>
      </c>
      <c r="Q82">
        <v>0</v>
      </c>
      <c r="R82">
        <v>0</v>
      </c>
      <c r="S82">
        <v>20.22</v>
      </c>
      <c r="T82">
        <v>0</v>
      </c>
      <c r="U82" s="114">
        <f t="shared" si="9"/>
        <v>300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300</v>
      </c>
      <c r="E83">
        <f>BAWANA!AQ83</f>
        <v>0</v>
      </c>
      <c r="F83">
        <f t="shared" si="11"/>
        <v>808</v>
      </c>
      <c r="G83">
        <f t="shared" si="12"/>
        <v>300</v>
      </c>
      <c r="H83" s="112"/>
      <c r="I83">
        <f>BRPL_EOD!AM83+BRPL_EOD!AN83</f>
        <v>277.44</v>
      </c>
      <c r="J83">
        <f>BYPL_EOD!AM83+BYPL_EOD!AN83</f>
        <v>0</v>
      </c>
      <c r="K83">
        <f>MES_EOD!AM83+MES_EOD!AN83</f>
        <v>0</v>
      </c>
      <c r="L83">
        <f>NDMC_EOD!AM83+NDMC_EOD!AN83</f>
        <v>22.56</v>
      </c>
      <c r="M83">
        <f>TPDDL_EOD!AM83+TPDDL_EOD!AN83</f>
        <v>0</v>
      </c>
      <c r="N83">
        <f t="shared" si="7"/>
        <v>300</v>
      </c>
      <c r="O83" s="112">
        <f t="shared" si="8"/>
        <v>0</v>
      </c>
      <c r="P83">
        <v>277.44</v>
      </c>
      <c r="Q83">
        <v>0</v>
      </c>
      <c r="R83">
        <v>0</v>
      </c>
      <c r="S83">
        <v>22.56</v>
      </c>
      <c r="T83">
        <v>0</v>
      </c>
      <c r="U83" s="114">
        <f t="shared" si="9"/>
        <v>300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300</v>
      </c>
      <c r="E84">
        <f>BAWANA!AQ84</f>
        <v>0</v>
      </c>
      <c r="F84">
        <f t="shared" si="11"/>
        <v>808</v>
      </c>
      <c r="G84">
        <f t="shared" si="12"/>
        <v>300</v>
      </c>
      <c r="H84" s="112"/>
      <c r="I84">
        <f>BRPL_EOD!AM84+BRPL_EOD!AN84</f>
        <v>276.62</v>
      </c>
      <c r="J84">
        <f>BYPL_EOD!AM84+BYPL_EOD!AN84</f>
        <v>0</v>
      </c>
      <c r="K84">
        <f>MES_EOD!AM84+MES_EOD!AN84</f>
        <v>0</v>
      </c>
      <c r="L84">
        <f>NDMC_EOD!AM84+NDMC_EOD!AN84</f>
        <v>23.38</v>
      </c>
      <c r="M84">
        <f>TPDDL_EOD!AM84+TPDDL_EOD!AN84</f>
        <v>0</v>
      </c>
      <c r="N84">
        <f t="shared" si="7"/>
        <v>300</v>
      </c>
      <c r="O84" s="112">
        <f t="shared" si="8"/>
        <v>0</v>
      </c>
      <c r="P84">
        <v>276.62</v>
      </c>
      <c r="Q84">
        <v>0</v>
      </c>
      <c r="R84">
        <v>0</v>
      </c>
      <c r="S84">
        <v>23.38</v>
      </c>
      <c r="T84">
        <v>0</v>
      </c>
      <c r="U84" s="114">
        <f t="shared" si="9"/>
        <v>300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300</v>
      </c>
      <c r="E85">
        <f>BAWANA!AQ85</f>
        <v>0</v>
      </c>
      <c r="F85">
        <f t="shared" si="11"/>
        <v>808</v>
      </c>
      <c r="G85">
        <f t="shared" si="12"/>
        <v>300</v>
      </c>
      <c r="H85" s="112"/>
      <c r="I85">
        <f>BRPL_EOD!AM85+BRPL_EOD!AN85</f>
        <v>276.25</v>
      </c>
      <c r="J85">
        <f>BYPL_EOD!AM85+BYPL_EOD!AN85</f>
        <v>0</v>
      </c>
      <c r="K85">
        <f>MES_EOD!AM85+MES_EOD!AN85</f>
        <v>0</v>
      </c>
      <c r="L85">
        <f>NDMC_EOD!AM85+NDMC_EOD!AN85</f>
        <v>23.75</v>
      </c>
      <c r="M85">
        <f>TPDDL_EOD!AM85+TPDDL_EOD!AN85</f>
        <v>0</v>
      </c>
      <c r="N85">
        <f t="shared" si="7"/>
        <v>300</v>
      </c>
      <c r="O85" s="112">
        <f t="shared" si="8"/>
        <v>0</v>
      </c>
      <c r="P85">
        <v>276.25</v>
      </c>
      <c r="Q85">
        <v>0</v>
      </c>
      <c r="R85">
        <v>0</v>
      </c>
      <c r="S85">
        <v>23.75</v>
      </c>
      <c r="T85">
        <v>0</v>
      </c>
      <c r="U85" s="114">
        <f t="shared" si="9"/>
        <v>300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300</v>
      </c>
      <c r="E86">
        <f>BAWANA!AQ86</f>
        <v>0</v>
      </c>
      <c r="F86">
        <f t="shared" si="11"/>
        <v>808</v>
      </c>
      <c r="G86">
        <f t="shared" si="12"/>
        <v>300</v>
      </c>
      <c r="H86" s="112"/>
      <c r="I86">
        <f>BRPL_EOD!AM86+BRPL_EOD!AN86</f>
        <v>275.48</v>
      </c>
      <c r="J86">
        <f>BYPL_EOD!AM86+BYPL_EOD!AN86</f>
        <v>0</v>
      </c>
      <c r="K86">
        <f>MES_EOD!AM86+MES_EOD!AN86</f>
        <v>0</v>
      </c>
      <c r="L86">
        <f>NDMC_EOD!AM86+NDMC_EOD!AN86</f>
        <v>24.52</v>
      </c>
      <c r="M86">
        <f>TPDDL_EOD!AM86+TPDDL_EOD!AN86</f>
        <v>0</v>
      </c>
      <c r="N86">
        <f t="shared" si="7"/>
        <v>300</v>
      </c>
      <c r="O86" s="112">
        <f t="shared" si="8"/>
        <v>0</v>
      </c>
      <c r="P86">
        <v>275.48</v>
      </c>
      <c r="Q86">
        <v>0</v>
      </c>
      <c r="R86">
        <v>0</v>
      </c>
      <c r="S86">
        <v>24.52</v>
      </c>
      <c r="T86">
        <v>0</v>
      </c>
      <c r="U86" s="114">
        <f t="shared" si="9"/>
        <v>300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150.5</v>
      </c>
      <c r="E87">
        <f>BAWANA!AQ87</f>
        <v>0</v>
      </c>
      <c r="F87">
        <f t="shared" si="11"/>
        <v>808</v>
      </c>
      <c r="G87">
        <f t="shared" si="12"/>
        <v>150.5</v>
      </c>
      <c r="H87" s="112"/>
      <c r="I87">
        <f>BRPL_EOD!AM87+BRPL_EOD!AN87</f>
        <v>136.5</v>
      </c>
      <c r="J87">
        <f>BYPL_EOD!AM87+BYPL_EOD!AN87</f>
        <v>0</v>
      </c>
      <c r="K87">
        <f>MES_EOD!AM87+MES_EOD!AN87</f>
        <v>0</v>
      </c>
      <c r="L87">
        <f>NDMC_EOD!AM87+NDMC_EOD!AN87</f>
        <v>14</v>
      </c>
      <c r="M87">
        <f>TPDDL_EOD!AM87+TPDDL_EOD!AN87</f>
        <v>0</v>
      </c>
      <c r="N87">
        <f t="shared" si="7"/>
        <v>150.5</v>
      </c>
      <c r="O87" s="112">
        <f t="shared" si="8"/>
        <v>0</v>
      </c>
      <c r="P87">
        <v>136.5</v>
      </c>
      <c r="Q87">
        <v>0</v>
      </c>
      <c r="R87">
        <v>0</v>
      </c>
      <c r="S87">
        <v>14</v>
      </c>
      <c r="T87">
        <v>0</v>
      </c>
      <c r="U87" s="114">
        <f t="shared" si="9"/>
        <v>150.5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150.5</v>
      </c>
      <c r="E88">
        <f>BAWANA!AQ88</f>
        <v>0</v>
      </c>
      <c r="F88">
        <f t="shared" si="11"/>
        <v>808</v>
      </c>
      <c r="G88">
        <f t="shared" si="12"/>
        <v>150.5</v>
      </c>
      <c r="H88" s="112"/>
      <c r="I88">
        <f>BRPL_EOD!AM88+BRPL_EOD!AN88</f>
        <v>136.5</v>
      </c>
      <c r="J88">
        <f>BYPL_EOD!AM88+BYPL_EOD!AN88</f>
        <v>0</v>
      </c>
      <c r="K88">
        <f>MES_EOD!AM88+MES_EOD!AN88</f>
        <v>0</v>
      </c>
      <c r="L88">
        <f>NDMC_EOD!AM88+NDMC_EOD!AN88</f>
        <v>14</v>
      </c>
      <c r="M88">
        <f>TPDDL_EOD!AM88+TPDDL_EOD!AN88</f>
        <v>0</v>
      </c>
      <c r="N88">
        <f t="shared" si="7"/>
        <v>150.5</v>
      </c>
      <c r="O88" s="112">
        <f t="shared" si="8"/>
        <v>0</v>
      </c>
      <c r="P88">
        <v>136.5</v>
      </c>
      <c r="Q88">
        <v>0</v>
      </c>
      <c r="R88">
        <v>0</v>
      </c>
      <c r="S88">
        <v>14</v>
      </c>
      <c r="T88">
        <v>0</v>
      </c>
      <c r="U88" s="114">
        <f t="shared" si="9"/>
        <v>150.5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150.5</v>
      </c>
      <c r="E89">
        <f>BAWANA!AQ89</f>
        <v>0</v>
      </c>
      <c r="F89">
        <f t="shared" si="11"/>
        <v>808</v>
      </c>
      <c r="G89">
        <f t="shared" si="12"/>
        <v>150.5</v>
      </c>
      <c r="H89" s="112"/>
      <c r="I89">
        <f>BRPL_EOD!AM89+BRPL_EOD!AN89</f>
        <v>136.5</v>
      </c>
      <c r="J89">
        <f>BYPL_EOD!AM89+BYPL_EOD!AN89</f>
        <v>0</v>
      </c>
      <c r="K89">
        <f>MES_EOD!AM89+MES_EOD!AN89</f>
        <v>0</v>
      </c>
      <c r="L89">
        <f>NDMC_EOD!AM89+NDMC_EOD!AN89</f>
        <v>14</v>
      </c>
      <c r="M89">
        <f>TPDDL_EOD!AM89+TPDDL_EOD!AN89</f>
        <v>0</v>
      </c>
      <c r="N89">
        <f t="shared" si="7"/>
        <v>150.5</v>
      </c>
      <c r="O89" s="112">
        <f t="shared" si="8"/>
        <v>0</v>
      </c>
      <c r="P89">
        <v>136.5</v>
      </c>
      <c r="Q89">
        <v>0</v>
      </c>
      <c r="R89">
        <v>0</v>
      </c>
      <c r="S89">
        <v>14</v>
      </c>
      <c r="T89">
        <v>0</v>
      </c>
      <c r="U89" s="114">
        <f t="shared" si="9"/>
        <v>150.5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150.5</v>
      </c>
      <c r="E90">
        <f>BAWANA!AQ90</f>
        <v>0</v>
      </c>
      <c r="F90">
        <f t="shared" si="11"/>
        <v>808</v>
      </c>
      <c r="G90">
        <f t="shared" si="12"/>
        <v>150.5</v>
      </c>
      <c r="H90" s="112"/>
      <c r="I90">
        <f>BRPL_EOD!AM90+BRPL_EOD!AN90</f>
        <v>136.5</v>
      </c>
      <c r="J90">
        <f>BYPL_EOD!AM90+BYPL_EOD!AN90</f>
        <v>0</v>
      </c>
      <c r="K90">
        <f>MES_EOD!AM90+MES_EOD!AN90</f>
        <v>0</v>
      </c>
      <c r="L90">
        <f>NDMC_EOD!AM90+NDMC_EOD!AN90</f>
        <v>14</v>
      </c>
      <c r="M90">
        <f>TPDDL_EOD!AM90+TPDDL_EOD!AN90</f>
        <v>0</v>
      </c>
      <c r="N90">
        <f t="shared" si="7"/>
        <v>150.5</v>
      </c>
      <c r="O90" s="112">
        <f t="shared" si="8"/>
        <v>0</v>
      </c>
      <c r="P90">
        <v>136.5</v>
      </c>
      <c r="Q90">
        <v>0</v>
      </c>
      <c r="R90">
        <v>0</v>
      </c>
      <c r="S90">
        <v>14</v>
      </c>
      <c r="T90">
        <v>0</v>
      </c>
      <c r="U90" s="114">
        <f t="shared" si="9"/>
        <v>150.5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150.5</v>
      </c>
      <c r="E91">
        <f>BAWANA!AQ91</f>
        <v>0</v>
      </c>
      <c r="F91">
        <f t="shared" si="11"/>
        <v>808</v>
      </c>
      <c r="G91">
        <f t="shared" si="12"/>
        <v>150.5</v>
      </c>
      <c r="H91" s="112"/>
      <c r="I91">
        <f>BRPL_EOD!AM91+BRPL_EOD!AN91</f>
        <v>136.5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150.5</v>
      </c>
      <c r="O91" s="112">
        <f t="shared" si="8"/>
        <v>0</v>
      </c>
      <c r="P91">
        <v>136.5</v>
      </c>
      <c r="Q91">
        <v>0</v>
      </c>
      <c r="R91">
        <v>0</v>
      </c>
      <c r="S91">
        <v>14</v>
      </c>
      <c r="T91">
        <v>0</v>
      </c>
      <c r="U91" s="114">
        <f t="shared" si="9"/>
        <v>150.5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150.5</v>
      </c>
      <c r="E92">
        <f>BAWANA!AQ92</f>
        <v>0</v>
      </c>
      <c r="F92">
        <f t="shared" si="11"/>
        <v>808</v>
      </c>
      <c r="G92">
        <f t="shared" si="12"/>
        <v>150.5</v>
      </c>
      <c r="H92" s="112"/>
      <c r="I92">
        <f>BRPL_EOD!AM92+BRPL_EOD!AN92</f>
        <v>136.5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150.5</v>
      </c>
      <c r="O92" s="112">
        <f t="shared" si="8"/>
        <v>0</v>
      </c>
      <c r="P92">
        <v>136.5</v>
      </c>
      <c r="Q92">
        <v>0</v>
      </c>
      <c r="R92">
        <v>0</v>
      </c>
      <c r="S92">
        <v>14</v>
      </c>
      <c r="T92">
        <v>0</v>
      </c>
      <c r="U92" s="114">
        <f t="shared" si="9"/>
        <v>150.5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150.5</v>
      </c>
      <c r="E93">
        <f>BAWANA!AQ93</f>
        <v>0</v>
      </c>
      <c r="F93">
        <f t="shared" si="11"/>
        <v>808</v>
      </c>
      <c r="G93">
        <f t="shared" si="12"/>
        <v>150.5</v>
      </c>
      <c r="H93" s="112"/>
      <c r="I93">
        <f>BRPL_EOD!AM93+BRPL_EOD!AN93</f>
        <v>136.5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150.5</v>
      </c>
      <c r="O93" s="112">
        <f t="shared" si="8"/>
        <v>0</v>
      </c>
      <c r="P93">
        <v>136.5</v>
      </c>
      <c r="Q93">
        <v>0</v>
      </c>
      <c r="R93">
        <v>0</v>
      </c>
      <c r="S93">
        <v>14</v>
      </c>
      <c r="T93">
        <v>0</v>
      </c>
      <c r="U93" s="114">
        <f t="shared" si="9"/>
        <v>150.5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150.5</v>
      </c>
      <c r="E94">
        <f>BAWANA!AQ94</f>
        <v>0</v>
      </c>
      <c r="F94">
        <f t="shared" si="11"/>
        <v>808</v>
      </c>
      <c r="G94">
        <f t="shared" si="12"/>
        <v>150.5</v>
      </c>
      <c r="H94" s="112"/>
      <c r="I94">
        <f>BRPL_EOD!AM94+BRPL_EOD!AN94</f>
        <v>136.5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150.5</v>
      </c>
      <c r="O94" s="112">
        <f t="shared" si="8"/>
        <v>0</v>
      </c>
      <c r="P94">
        <v>136.5</v>
      </c>
      <c r="Q94">
        <v>0</v>
      </c>
      <c r="R94">
        <v>0</v>
      </c>
      <c r="S94">
        <v>14</v>
      </c>
      <c r="T94">
        <v>0</v>
      </c>
      <c r="U94" s="114">
        <f t="shared" si="9"/>
        <v>150.5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150.5</v>
      </c>
      <c r="E95">
        <f>BAWANA!AQ95</f>
        <v>0</v>
      </c>
      <c r="F95">
        <f t="shared" si="11"/>
        <v>808</v>
      </c>
      <c r="G95">
        <f t="shared" si="12"/>
        <v>150.5</v>
      </c>
      <c r="H95" s="112"/>
      <c r="I95">
        <f>BRPL_EOD!AM95+BRPL_EOD!AN95</f>
        <v>136.5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150.5</v>
      </c>
      <c r="O95" s="112">
        <f t="shared" si="8"/>
        <v>0</v>
      </c>
      <c r="P95">
        <v>136.5</v>
      </c>
      <c r="Q95">
        <v>0</v>
      </c>
      <c r="R95">
        <v>0</v>
      </c>
      <c r="S95">
        <v>14</v>
      </c>
      <c r="T95">
        <v>0</v>
      </c>
      <c r="U95" s="114">
        <f t="shared" si="9"/>
        <v>150.5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150.5</v>
      </c>
      <c r="E96">
        <f>BAWANA!AQ96</f>
        <v>0</v>
      </c>
      <c r="F96">
        <f t="shared" si="11"/>
        <v>808</v>
      </c>
      <c r="G96">
        <f t="shared" si="12"/>
        <v>150.5</v>
      </c>
      <c r="H96" s="112"/>
      <c r="I96">
        <f>BRPL_EOD!AM96+BRPL_EOD!AN96</f>
        <v>136.5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150.5</v>
      </c>
      <c r="O96" s="112">
        <f t="shared" si="8"/>
        <v>0</v>
      </c>
      <c r="P96">
        <v>136.5</v>
      </c>
      <c r="Q96">
        <v>0</v>
      </c>
      <c r="R96">
        <v>0</v>
      </c>
      <c r="S96">
        <v>14</v>
      </c>
      <c r="T96">
        <v>0</v>
      </c>
      <c r="U96" s="114">
        <f t="shared" si="9"/>
        <v>150.5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150.5</v>
      </c>
      <c r="E97">
        <f>BAWANA!AQ97</f>
        <v>0</v>
      </c>
      <c r="F97">
        <f t="shared" si="11"/>
        <v>808</v>
      </c>
      <c r="G97">
        <f t="shared" si="12"/>
        <v>150.5</v>
      </c>
      <c r="H97" s="112"/>
      <c r="I97">
        <f>BRPL_EOD!AM97+BRPL_EOD!AN97</f>
        <v>136.5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150.5</v>
      </c>
      <c r="O97" s="112">
        <f t="shared" si="8"/>
        <v>0</v>
      </c>
      <c r="P97">
        <v>136.5</v>
      </c>
      <c r="Q97">
        <v>0</v>
      </c>
      <c r="R97">
        <v>0</v>
      </c>
      <c r="S97">
        <v>14</v>
      </c>
      <c r="T97">
        <v>0</v>
      </c>
      <c r="U97" s="114">
        <f t="shared" si="9"/>
        <v>150.5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150.5</v>
      </c>
      <c r="E98">
        <f>BAWANA!AQ98</f>
        <v>0</v>
      </c>
      <c r="F98">
        <f t="shared" si="11"/>
        <v>808</v>
      </c>
      <c r="G98">
        <f t="shared" si="12"/>
        <v>150.5</v>
      </c>
      <c r="H98" s="112"/>
      <c r="I98">
        <f>BRPL_EOD!AM98+BRPL_EOD!AN98</f>
        <v>136.5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150.5</v>
      </c>
      <c r="O98" s="112">
        <f t="shared" si="8"/>
        <v>0</v>
      </c>
      <c r="P98">
        <v>136.5</v>
      </c>
      <c r="Q98">
        <v>0</v>
      </c>
      <c r="R98">
        <v>0</v>
      </c>
      <c r="S98">
        <v>14</v>
      </c>
      <c r="T98">
        <v>0</v>
      </c>
      <c r="U98" s="114">
        <f t="shared" si="9"/>
        <v>150.5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18.875</v>
      </c>
      <c r="C99" s="114">
        <f t="shared" ref="C99:U99" si="14">SUM(C3:C98)/4000</f>
        <v>0</v>
      </c>
      <c r="D99" s="114">
        <f t="shared" si="14"/>
        <v>4.5941899999999993</v>
      </c>
      <c r="E99" s="114">
        <f t="shared" si="14"/>
        <v>0</v>
      </c>
      <c r="F99" s="114">
        <f t="shared" si="14"/>
        <v>15.1</v>
      </c>
      <c r="G99" s="114">
        <f t="shared" si="14"/>
        <v>4.5941899999999993</v>
      </c>
      <c r="H99" s="114"/>
      <c r="I99" s="114">
        <f t="shared" si="14"/>
        <v>4.2698024999999999</v>
      </c>
      <c r="J99" s="114">
        <f t="shared" si="14"/>
        <v>6.2500000000000001E-4</v>
      </c>
      <c r="K99" s="114">
        <f t="shared" si="14"/>
        <v>6.5000000000000008E-5</v>
      </c>
      <c r="L99" s="114">
        <f t="shared" si="14"/>
        <v>0.32295000000000001</v>
      </c>
      <c r="M99" s="114">
        <f t="shared" si="14"/>
        <v>7.5499999999999992E-4</v>
      </c>
      <c r="N99" s="114">
        <f t="shared" si="14"/>
        <v>4.5941974999999999</v>
      </c>
      <c r="O99" s="114">
        <f t="shared" si="14"/>
        <v>-7.4999999999789675E-6</v>
      </c>
      <c r="P99" s="114">
        <f t="shared" si="14"/>
        <v>4.2697956327895259</v>
      </c>
      <c r="Q99" s="114">
        <f t="shared" si="14"/>
        <v>6.2496849232419394E-4</v>
      </c>
      <c r="R99" s="114">
        <f t="shared" si="14"/>
        <v>6.4996648119595114E-5</v>
      </c>
      <c r="S99" s="114">
        <f t="shared" si="14"/>
        <v>0.32294943994627895</v>
      </c>
      <c r="T99" s="114">
        <f t="shared" si="14"/>
        <v>7.5496212375142455E-4</v>
      </c>
      <c r="U99" s="114">
        <f t="shared" si="14"/>
        <v>4.5941899999999993</v>
      </c>
      <c r="V99" s="114">
        <f t="shared" si="10"/>
        <v>0</v>
      </c>
      <c r="Y99" s="114">
        <f t="shared" ref="Y99:AD99" si="15">SUM(Y3:Y98)/4000</f>
        <v>2.8000000000000003E-4</v>
      </c>
      <c r="Z99" s="114">
        <f t="shared" si="15"/>
        <v>2.8000000000000003E-4</v>
      </c>
      <c r="AA99" s="114">
        <f t="shared" si="15"/>
        <v>2.8000000000000003E-4</v>
      </c>
      <c r="AB99" s="114">
        <f t="shared" si="15"/>
        <v>2.8000000000000003E-4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15.225</v>
      </c>
      <c r="D3">
        <v>30.45</v>
      </c>
      <c r="E3">
        <v>0</v>
      </c>
      <c r="F3">
        <v>0</v>
      </c>
      <c r="G3">
        <v>0</v>
      </c>
      <c r="H3">
        <v>0</v>
      </c>
      <c r="I3">
        <v>0</v>
      </c>
      <c r="J3">
        <v>46.031999999999996</v>
      </c>
      <c r="K3">
        <v>679.49316799999997</v>
      </c>
      <c r="L3">
        <v>435.435</v>
      </c>
      <c r="M3">
        <v>87</v>
      </c>
      <c r="N3">
        <v>118.125</v>
      </c>
      <c r="O3">
        <v>61.832811999999997</v>
      </c>
      <c r="P3">
        <v>125.58750000000001</v>
      </c>
      <c r="Q3">
        <v>10.563499999999999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0</v>
      </c>
      <c r="AG3">
        <v>43.894799999999996</v>
      </c>
      <c r="AH3">
        <v>0</v>
      </c>
      <c r="AI3">
        <v>0</v>
      </c>
      <c r="AJ3">
        <v>0</v>
      </c>
      <c r="AK3">
        <v>53.932499999999997</v>
      </c>
      <c r="AL3">
        <v>2.3239999999999998</v>
      </c>
      <c r="AM3">
        <v>0</v>
      </c>
      <c r="AN3">
        <v>0.65042</v>
      </c>
      <c r="AO3">
        <v>0</v>
      </c>
      <c r="AP3">
        <v>0</v>
      </c>
      <c r="AQ3">
        <v>0</v>
      </c>
      <c r="AR3">
        <v>3.3119999999999998</v>
      </c>
      <c r="AS3">
        <v>5.3807999999999998</v>
      </c>
      <c r="AT3">
        <v>20.001799999999999</v>
      </c>
      <c r="AU3">
        <v>0</v>
      </c>
      <c r="AV3">
        <v>0</v>
      </c>
      <c r="AW3">
        <v>55.386000000000003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2498.7504610000005</v>
      </c>
    </row>
    <row r="4" spans="1:121">
      <c r="A4" t="s">
        <v>46</v>
      </c>
      <c r="B4">
        <v>0</v>
      </c>
      <c r="C4">
        <v>15.225</v>
      </c>
      <c r="D4">
        <v>30.45</v>
      </c>
      <c r="E4">
        <v>0</v>
      </c>
      <c r="F4">
        <v>0</v>
      </c>
      <c r="G4">
        <v>0</v>
      </c>
      <c r="H4">
        <v>0</v>
      </c>
      <c r="I4">
        <v>0</v>
      </c>
      <c r="J4">
        <v>46.031999999999996</v>
      </c>
      <c r="K4">
        <v>679.49316799999997</v>
      </c>
      <c r="L4">
        <v>435.435</v>
      </c>
      <c r="M4">
        <v>87</v>
      </c>
      <c r="N4">
        <v>118.125</v>
      </c>
      <c r="O4">
        <v>61.832811999999997</v>
      </c>
      <c r="P4">
        <v>125.58750000000001</v>
      </c>
      <c r="Q4">
        <v>10.563499999999999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0</v>
      </c>
      <c r="AG4">
        <v>43.894799999999996</v>
      </c>
      <c r="AH4">
        <v>0</v>
      </c>
      <c r="AI4">
        <v>0</v>
      </c>
      <c r="AJ4">
        <v>0</v>
      </c>
      <c r="AK4">
        <v>53.932499999999997</v>
      </c>
      <c r="AL4">
        <v>2.3239999999999998</v>
      </c>
      <c r="AM4">
        <v>0</v>
      </c>
      <c r="AN4">
        <v>0.65042</v>
      </c>
      <c r="AO4">
        <v>0</v>
      </c>
      <c r="AP4">
        <v>0</v>
      </c>
      <c r="AQ4">
        <v>0</v>
      </c>
      <c r="AR4">
        <v>3.3119999999999998</v>
      </c>
      <c r="AS4">
        <v>5.3807999999999998</v>
      </c>
      <c r="AT4">
        <v>20.001799999999999</v>
      </c>
      <c r="AU4">
        <v>0</v>
      </c>
      <c r="AV4">
        <v>0</v>
      </c>
      <c r="AW4">
        <v>55.386000000000003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2498.7504610000005</v>
      </c>
    </row>
    <row r="5" spans="1:121">
      <c r="A5" t="s">
        <v>47</v>
      </c>
      <c r="B5">
        <v>0</v>
      </c>
      <c r="C5">
        <v>15.225</v>
      </c>
      <c r="D5">
        <v>30.45</v>
      </c>
      <c r="E5">
        <v>0</v>
      </c>
      <c r="F5">
        <v>0</v>
      </c>
      <c r="G5">
        <v>0</v>
      </c>
      <c r="H5">
        <v>0</v>
      </c>
      <c r="I5">
        <v>0</v>
      </c>
      <c r="J5">
        <v>46.031999999999996</v>
      </c>
      <c r="K5">
        <v>679.49316799999997</v>
      </c>
      <c r="L5">
        <v>435.435</v>
      </c>
      <c r="M5">
        <v>87</v>
      </c>
      <c r="N5">
        <v>118.125</v>
      </c>
      <c r="O5">
        <v>61.832811999999997</v>
      </c>
      <c r="P5">
        <v>125.58750000000001</v>
      </c>
      <c r="Q5">
        <v>10.563499999999999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0</v>
      </c>
      <c r="AG5">
        <v>43.894799999999996</v>
      </c>
      <c r="AH5">
        <v>0</v>
      </c>
      <c r="AI5">
        <v>0</v>
      </c>
      <c r="AJ5">
        <v>0</v>
      </c>
      <c r="AK5">
        <v>53.932499999999997</v>
      </c>
      <c r="AL5">
        <v>2.3239999999999998</v>
      </c>
      <c r="AM5">
        <v>0</v>
      </c>
      <c r="AN5">
        <v>0.65042</v>
      </c>
      <c r="AO5">
        <v>0</v>
      </c>
      <c r="AP5">
        <v>0</v>
      </c>
      <c r="AQ5">
        <v>0</v>
      </c>
      <c r="AR5">
        <v>26.495999999999999</v>
      </c>
      <c r="AS5">
        <v>16.680479999999999</v>
      </c>
      <c r="AT5">
        <v>20.001799999999999</v>
      </c>
      <c r="AU5">
        <v>0</v>
      </c>
      <c r="AV5">
        <v>0</v>
      </c>
      <c r="AW5">
        <v>55.386000000000003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2533.2341410000008</v>
      </c>
    </row>
    <row r="6" spans="1:121">
      <c r="A6" t="s">
        <v>48</v>
      </c>
      <c r="B6">
        <v>0</v>
      </c>
      <c r="C6">
        <v>15.225</v>
      </c>
      <c r="D6">
        <v>30.45</v>
      </c>
      <c r="E6">
        <v>0</v>
      </c>
      <c r="F6">
        <v>0</v>
      </c>
      <c r="G6">
        <v>0</v>
      </c>
      <c r="H6">
        <v>0</v>
      </c>
      <c r="I6">
        <v>0</v>
      </c>
      <c r="J6">
        <v>46.031999999999996</v>
      </c>
      <c r="K6">
        <v>679.49316799999997</v>
      </c>
      <c r="L6">
        <v>435.435</v>
      </c>
      <c r="M6">
        <v>87</v>
      </c>
      <c r="N6">
        <v>118.125</v>
      </c>
      <c r="O6">
        <v>61.832811999999997</v>
      </c>
      <c r="P6">
        <v>125.58750000000001</v>
      </c>
      <c r="Q6">
        <v>10.563499999999999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0</v>
      </c>
      <c r="AG6">
        <v>43.894799999999996</v>
      </c>
      <c r="AH6">
        <v>0</v>
      </c>
      <c r="AI6">
        <v>0</v>
      </c>
      <c r="AJ6">
        <v>0</v>
      </c>
      <c r="AK6">
        <v>53.932499999999997</v>
      </c>
      <c r="AL6">
        <v>2.3239999999999998</v>
      </c>
      <c r="AM6">
        <v>0</v>
      </c>
      <c r="AN6">
        <v>0.65042</v>
      </c>
      <c r="AO6">
        <v>0</v>
      </c>
      <c r="AP6">
        <v>0</v>
      </c>
      <c r="AQ6">
        <v>0</v>
      </c>
      <c r="AR6">
        <v>26.495999999999999</v>
      </c>
      <c r="AS6">
        <v>16.680479999999999</v>
      </c>
      <c r="AT6">
        <v>20.001799999999999</v>
      </c>
      <c r="AU6">
        <v>0</v>
      </c>
      <c r="AV6">
        <v>0</v>
      </c>
      <c r="AW6">
        <v>55.386000000000003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2533.2341410000008</v>
      </c>
    </row>
    <row r="7" spans="1:121">
      <c r="A7" t="s">
        <v>49</v>
      </c>
      <c r="B7">
        <v>0</v>
      </c>
      <c r="C7">
        <v>15.225</v>
      </c>
      <c r="D7">
        <v>30.45</v>
      </c>
      <c r="E7">
        <v>0</v>
      </c>
      <c r="F7">
        <v>0</v>
      </c>
      <c r="G7">
        <v>0</v>
      </c>
      <c r="H7">
        <v>0</v>
      </c>
      <c r="I7">
        <v>0</v>
      </c>
      <c r="J7">
        <v>46.031999999999996</v>
      </c>
      <c r="K7">
        <v>679.49316799999997</v>
      </c>
      <c r="L7">
        <v>435.435</v>
      </c>
      <c r="M7">
        <v>87</v>
      </c>
      <c r="N7">
        <v>118.125</v>
      </c>
      <c r="O7">
        <v>61.832811999999997</v>
      </c>
      <c r="P7">
        <v>125.58750000000001</v>
      </c>
      <c r="Q7">
        <v>10.563499999999999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0</v>
      </c>
      <c r="AG7">
        <v>43.894799999999996</v>
      </c>
      <c r="AH7">
        <v>0</v>
      </c>
      <c r="AI7">
        <v>0</v>
      </c>
      <c r="AJ7">
        <v>0</v>
      </c>
      <c r="AK7">
        <v>53.932499999999997</v>
      </c>
      <c r="AL7">
        <v>2.3239999999999998</v>
      </c>
      <c r="AM7">
        <v>0</v>
      </c>
      <c r="AN7">
        <v>0.65042</v>
      </c>
      <c r="AO7">
        <v>0</v>
      </c>
      <c r="AP7">
        <v>0</v>
      </c>
      <c r="AQ7">
        <v>0</v>
      </c>
      <c r="AR7">
        <v>3.3119999999999998</v>
      </c>
      <c r="AS7">
        <v>16.680479999999999</v>
      </c>
      <c r="AT7">
        <v>20.001799999999999</v>
      </c>
      <c r="AU7">
        <v>0</v>
      </c>
      <c r="AV7">
        <v>0</v>
      </c>
      <c r="AW7">
        <v>55.386000000000003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2510.0501410000006</v>
      </c>
    </row>
    <row r="8" spans="1:121">
      <c r="A8" t="s">
        <v>50</v>
      </c>
      <c r="B8">
        <v>0</v>
      </c>
      <c r="C8">
        <v>15.225</v>
      </c>
      <c r="D8">
        <v>30.45</v>
      </c>
      <c r="E8">
        <v>0</v>
      </c>
      <c r="F8">
        <v>0</v>
      </c>
      <c r="G8">
        <v>0</v>
      </c>
      <c r="H8">
        <v>0</v>
      </c>
      <c r="I8">
        <v>0</v>
      </c>
      <c r="J8">
        <v>46.031999999999996</v>
      </c>
      <c r="K8">
        <v>679.49316799999997</v>
      </c>
      <c r="L8">
        <v>435.435</v>
      </c>
      <c r="M8">
        <v>87</v>
      </c>
      <c r="N8">
        <v>118.125</v>
      </c>
      <c r="O8">
        <v>61.832811999999997</v>
      </c>
      <c r="P8">
        <v>125.58750000000001</v>
      </c>
      <c r="Q8">
        <v>10.563499999999999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0</v>
      </c>
      <c r="AG8">
        <v>43.894799999999996</v>
      </c>
      <c r="AH8">
        <v>0</v>
      </c>
      <c r="AI8">
        <v>0</v>
      </c>
      <c r="AJ8">
        <v>0</v>
      </c>
      <c r="AK8">
        <v>53.932499999999997</v>
      </c>
      <c r="AL8">
        <v>2.3239999999999998</v>
      </c>
      <c r="AM8">
        <v>0</v>
      </c>
      <c r="AN8">
        <v>0.65042</v>
      </c>
      <c r="AO8">
        <v>0</v>
      </c>
      <c r="AP8">
        <v>0</v>
      </c>
      <c r="AQ8">
        <v>0</v>
      </c>
      <c r="AR8">
        <v>3.3119999999999998</v>
      </c>
      <c r="AS8">
        <v>16.680479999999999</v>
      </c>
      <c r="AT8">
        <v>20.001799999999999</v>
      </c>
      <c r="AU8">
        <v>0</v>
      </c>
      <c r="AV8">
        <v>0</v>
      </c>
      <c r="AW8">
        <v>55.386000000000003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2510.0501410000006</v>
      </c>
    </row>
    <row r="9" spans="1:121">
      <c r="A9" t="s">
        <v>51</v>
      </c>
      <c r="B9">
        <v>0</v>
      </c>
      <c r="C9">
        <v>15.225</v>
      </c>
      <c r="D9">
        <v>30.45</v>
      </c>
      <c r="E9">
        <v>0</v>
      </c>
      <c r="F9">
        <v>0</v>
      </c>
      <c r="G9">
        <v>0</v>
      </c>
      <c r="H9">
        <v>0</v>
      </c>
      <c r="I9">
        <v>0</v>
      </c>
      <c r="J9">
        <v>46.031999999999996</v>
      </c>
      <c r="K9">
        <v>679.49316799999997</v>
      </c>
      <c r="L9">
        <v>435.435</v>
      </c>
      <c r="M9">
        <v>87</v>
      </c>
      <c r="N9">
        <v>118.125</v>
      </c>
      <c r="O9">
        <v>61.832811999999997</v>
      </c>
      <c r="P9">
        <v>125.58750000000001</v>
      </c>
      <c r="Q9">
        <v>10.563499999999999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0</v>
      </c>
      <c r="AG9">
        <v>43.894799999999996</v>
      </c>
      <c r="AH9">
        <v>0</v>
      </c>
      <c r="AI9">
        <v>0</v>
      </c>
      <c r="AJ9">
        <v>0</v>
      </c>
      <c r="AK9">
        <v>53.932499999999997</v>
      </c>
      <c r="AL9">
        <v>2.3239999999999998</v>
      </c>
      <c r="AM9">
        <v>0</v>
      </c>
      <c r="AN9">
        <v>0.65042</v>
      </c>
      <c r="AO9">
        <v>0</v>
      </c>
      <c r="AP9">
        <v>0</v>
      </c>
      <c r="AQ9">
        <v>0</v>
      </c>
      <c r="AR9">
        <v>3.3119999999999998</v>
      </c>
      <c r="AS9">
        <v>16.680479999999999</v>
      </c>
      <c r="AT9">
        <v>20.001799999999999</v>
      </c>
      <c r="AU9">
        <v>0</v>
      </c>
      <c r="AV9">
        <v>0</v>
      </c>
      <c r="AW9">
        <v>55.386000000000003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2516.5709410000004</v>
      </c>
    </row>
    <row r="10" spans="1:121">
      <c r="A10" t="s">
        <v>52</v>
      </c>
      <c r="B10">
        <v>0</v>
      </c>
      <c r="C10">
        <v>15.225</v>
      </c>
      <c r="D10">
        <v>30.45</v>
      </c>
      <c r="E10">
        <v>0</v>
      </c>
      <c r="F10">
        <v>0</v>
      </c>
      <c r="G10">
        <v>0</v>
      </c>
      <c r="H10">
        <v>0</v>
      </c>
      <c r="I10">
        <v>0</v>
      </c>
      <c r="J10">
        <v>46.031999999999996</v>
      </c>
      <c r="K10">
        <v>679.49316799999997</v>
      </c>
      <c r="L10">
        <v>435.435</v>
      </c>
      <c r="M10">
        <v>87</v>
      </c>
      <c r="N10">
        <v>118.125</v>
      </c>
      <c r="O10">
        <v>61.832811999999997</v>
      </c>
      <c r="P10">
        <v>125.58750000000001</v>
      </c>
      <c r="Q10">
        <v>10.563499999999999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0</v>
      </c>
      <c r="AG10">
        <v>43.894799999999996</v>
      </c>
      <c r="AH10">
        <v>0</v>
      </c>
      <c r="AI10">
        <v>0</v>
      </c>
      <c r="AJ10">
        <v>0</v>
      </c>
      <c r="AK10">
        <v>53.932499999999997</v>
      </c>
      <c r="AL10">
        <v>2.3239999999999998</v>
      </c>
      <c r="AM10">
        <v>0</v>
      </c>
      <c r="AN10">
        <v>0.65042</v>
      </c>
      <c r="AO10">
        <v>0</v>
      </c>
      <c r="AP10">
        <v>0</v>
      </c>
      <c r="AQ10">
        <v>0</v>
      </c>
      <c r="AR10">
        <v>3.3119999999999998</v>
      </c>
      <c r="AS10">
        <v>16.680479999999999</v>
      </c>
      <c r="AT10">
        <v>20.001799999999999</v>
      </c>
      <c r="AU10">
        <v>0</v>
      </c>
      <c r="AV10">
        <v>0</v>
      </c>
      <c r="AW10">
        <v>55.386000000000003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2516.5709410000004</v>
      </c>
    </row>
    <row r="11" spans="1:121">
      <c r="A11" t="s">
        <v>53</v>
      </c>
      <c r="B11">
        <v>0</v>
      </c>
      <c r="C11">
        <v>15.225</v>
      </c>
      <c r="D11">
        <v>30.45</v>
      </c>
      <c r="E11">
        <v>0</v>
      </c>
      <c r="F11">
        <v>0</v>
      </c>
      <c r="G11">
        <v>0</v>
      </c>
      <c r="H11">
        <v>0</v>
      </c>
      <c r="I11">
        <v>0</v>
      </c>
      <c r="J11">
        <v>46.031999999999996</v>
      </c>
      <c r="K11">
        <v>679.49316799999997</v>
      </c>
      <c r="L11">
        <v>435.435</v>
      </c>
      <c r="M11">
        <v>87</v>
      </c>
      <c r="N11">
        <v>118.125</v>
      </c>
      <c r="O11">
        <v>61.832811999999997</v>
      </c>
      <c r="P11">
        <v>125.58750000000001</v>
      </c>
      <c r="Q11">
        <v>10.563499999999999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0</v>
      </c>
      <c r="AG11">
        <v>43.894799999999996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0</v>
      </c>
      <c r="AN11">
        <v>0.65042</v>
      </c>
      <c r="AO11">
        <v>0</v>
      </c>
      <c r="AP11">
        <v>0</v>
      </c>
      <c r="AQ11">
        <v>0</v>
      </c>
      <c r="AR11">
        <v>3.3119999999999998</v>
      </c>
      <c r="AS11">
        <v>7.8021599999999998</v>
      </c>
      <c r="AT11">
        <v>20.001799999999999</v>
      </c>
      <c r="AU11">
        <v>0</v>
      </c>
      <c r="AV11">
        <v>0</v>
      </c>
      <c r="AW11">
        <v>55.386000000000003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2518.1506210000007</v>
      </c>
    </row>
    <row r="12" spans="1:121">
      <c r="A12" t="s">
        <v>54</v>
      </c>
      <c r="B12">
        <v>0</v>
      </c>
      <c r="C12">
        <v>15.225</v>
      </c>
      <c r="D12">
        <v>30.45</v>
      </c>
      <c r="E12">
        <v>0</v>
      </c>
      <c r="F12">
        <v>0</v>
      </c>
      <c r="G12">
        <v>0</v>
      </c>
      <c r="H12">
        <v>0</v>
      </c>
      <c r="I12">
        <v>0</v>
      </c>
      <c r="J12">
        <v>46.031999999999996</v>
      </c>
      <c r="K12">
        <v>679.49316799999997</v>
      </c>
      <c r="L12">
        <v>435.435</v>
      </c>
      <c r="M12">
        <v>87</v>
      </c>
      <c r="N12">
        <v>118.125</v>
      </c>
      <c r="O12">
        <v>61.832811999999997</v>
      </c>
      <c r="P12">
        <v>125.58750000000001</v>
      </c>
      <c r="Q12">
        <v>10.563499999999999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0</v>
      </c>
      <c r="AG12">
        <v>43.894799999999996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0</v>
      </c>
      <c r="AN12">
        <v>0.65042</v>
      </c>
      <c r="AO12">
        <v>0</v>
      </c>
      <c r="AP12">
        <v>0</v>
      </c>
      <c r="AQ12">
        <v>0</v>
      </c>
      <c r="AR12">
        <v>3.3119999999999998</v>
      </c>
      <c r="AS12">
        <v>7.8021599999999998</v>
      </c>
      <c r="AT12">
        <v>20.001799999999999</v>
      </c>
      <c r="AU12">
        <v>0</v>
      </c>
      <c r="AV12">
        <v>0</v>
      </c>
      <c r="AW12">
        <v>55.386000000000003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2511.6298210000009</v>
      </c>
    </row>
    <row r="13" spans="1:121">
      <c r="A13" t="s">
        <v>55</v>
      </c>
      <c r="B13">
        <v>0</v>
      </c>
      <c r="C13">
        <v>15.225</v>
      </c>
      <c r="D13">
        <v>30.45</v>
      </c>
      <c r="E13">
        <v>0</v>
      </c>
      <c r="F13">
        <v>0</v>
      </c>
      <c r="G13">
        <v>0</v>
      </c>
      <c r="H13">
        <v>0</v>
      </c>
      <c r="I13">
        <v>0</v>
      </c>
      <c r="J13">
        <v>46.031999999999996</v>
      </c>
      <c r="K13">
        <v>679.49316799999997</v>
      </c>
      <c r="L13">
        <v>435.435</v>
      </c>
      <c r="M13">
        <v>87</v>
      </c>
      <c r="N13">
        <v>118.125</v>
      </c>
      <c r="O13">
        <v>61.832811999999997</v>
      </c>
      <c r="P13">
        <v>125.58750000000001</v>
      </c>
      <c r="Q13">
        <v>10.563499999999999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46.399079999999998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0</v>
      </c>
      <c r="AG13">
        <v>43.894799999999996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0.65042</v>
      </c>
      <c r="AO13">
        <v>0</v>
      </c>
      <c r="AP13">
        <v>0</v>
      </c>
      <c r="AQ13">
        <v>0</v>
      </c>
      <c r="AR13">
        <v>3.3119999999999998</v>
      </c>
      <c r="AS13">
        <v>4.7081999999999997</v>
      </c>
      <c r="AT13">
        <v>20.001799999999999</v>
      </c>
      <c r="AU13">
        <v>0</v>
      </c>
      <c r="AV13">
        <v>0</v>
      </c>
      <c r="AW13">
        <v>55.386000000000003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2505.9443450000008</v>
      </c>
    </row>
    <row r="14" spans="1:121">
      <c r="A14" t="s">
        <v>56</v>
      </c>
      <c r="B14">
        <v>0</v>
      </c>
      <c r="C14">
        <v>15.225</v>
      </c>
      <c r="D14">
        <v>30.45</v>
      </c>
      <c r="E14">
        <v>0</v>
      </c>
      <c r="F14">
        <v>0</v>
      </c>
      <c r="G14">
        <v>0</v>
      </c>
      <c r="H14">
        <v>0</v>
      </c>
      <c r="I14">
        <v>0</v>
      </c>
      <c r="J14">
        <v>46.031999999999996</v>
      </c>
      <c r="K14">
        <v>679.49316799999997</v>
      </c>
      <c r="L14">
        <v>435.435</v>
      </c>
      <c r="M14">
        <v>87</v>
      </c>
      <c r="N14">
        <v>118.125</v>
      </c>
      <c r="O14">
        <v>61.832811999999997</v>
      </c>
      <c r="P14">
        <v>125.58750000000001</v>
      </c>
      <c r="Q14">
        <v>10.563499999999999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46.399079999999998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0</v>
      </c>
      <c r="AG14">
        <v>43.894799999999996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0</v>
      </c>
      <c r="AN14">
        <v>0.65042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20.001799999999999</v>
      </c>
      <c r="AU14">
        <v>0</v>
      </c>
      <c r="AV14">
        <v>0</v>
      </c>
      <c r="AW14">
        <v>55.386000000000003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2505.9443450000008</v>
      </c>
    </row>
    <row r="15" spans="1:121">
      <c r="A15" t="s">
        <v>57</v>
      </c>
      <c r="B15">
        <v>0</v>
      </c>
      <c r="C15">
        <v>15.225</v>
      </c>
      <c r="D15">
        <v>30.45</v>
      </c>
      <c r="E15">
        <v>0</v>
      </c>
      <c r="F15">
        <v>0</v>
      </c>
      <c r="G15">
        <v>0</v>
      </c>
      <c r="H15">
        <v>0</v>
      </c>
      <c r="I15">
        <v>0</v>
      </c>
      <c r="J15">
        <v>46.031999999999996</v>
      </c>
      <c r="K15">
        <v>679.49316799999997</v>
      </c>
      <c r="L15">
        <v>435.435</v>
      </c>
      <c r="M15">
        <v>87</v>
      </c>
      <c r="N15">
        <v>118.125</v>
      </c>
      <c r="O15">
        <v>61.832811999999997</v>
      </c>
      <c r="P15">
        <v>125.58750000000001</v>
      </c>
      <c r="Q15">
        <v>10.563499999999999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46.399079999999998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0</v>
      </c>
      <c r="AG15">
        <v>43.894799999999996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0</v>
      </c>
      <c r="AN15">
        <v>0.65042</v>
      </c>
      <c r="AO15">
        <v>0</v>
      </c>
      <c r="AP15">
        <v>0</v>
      </c>
      <c r="AQ15">
        <v>0</v>
      </c>
      <c r="AR15">
        <v>6.6239999999999997</v>
      </c>
      <c r="AS15">
        <v>4.7081999999999997</v>
      </c>
      <c r="AT15">
        <v>20.001799999999999</v>
      </c>
      <c r="AU15">
        <v>0</v>
      </c>
      <c r="AV15">
        <v>0</v>
      </c>
      <c r="AW15">
        <v>55.386000000000003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2509.2563450000007</v>
      </c>
    </row>
    <row r="16" spans="1:121">
      <c r="A16" t="s">
        <v>58</v>
      </c>
      <c r="B16">
        <v>0</v>
      </c>
      <c r="C16">
        <v>15.225</v>
      </c>
      <c r="D16">
        <v>30.45</v>
      </c>
      <c r="E16">
        <v>0</v>
      </c>
      <c r="F16">
        <v>0</v>
      </c>
      <c r="G16">
        <v>0</v>
      </c>
      <c r="H16">
        <v>0</v>
      </c>
      <c r="I16">
        <v>0</v>
      </c>
      <c r="J16">
        <v>46.031999999999996</v>
      </c>
      <c r="K16">
        <v>679.49316799999997</v>
      </c>
      <c r="L16">
        <v>435.435</v>
      </c>
      <c r="M16">
        <v>87</v>
      </c>
      <c r="N16">
        <v>118.125</v>
      </c>
      <c r="O16">
        <v>61.832811999999997</v>
      </c>
      <c r="P16">
        <v>125.58750000000001</v>
      </c>
      <c r="Q16">
        <v>10.563499999999999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46.399079999999998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0</v>
      </c>
      <c r="AG16">
        <v>43.894799999999996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0</v>
      </c>
      <c r="AN16">
        <v>0.65042</v>
      </c>
      <c r="AO16">
        <v>0</v>
      </c>
      <c r="AP16">
        <v>0</v>
      </c>
      <c r="AQ16">
        <v>0</v>
      </c>
      <c r="AR16">
        <v>6.6239999999999997</v>
      </c>
      <c r="AS16">
        <v>4.7081999999999997</v>
      </c>
      <c r="AT16">
        <v>20.001799999999999</v>
      </c>
      <c r="AU16">
        <v>0</v>
      </c>
      <c r="AV16">
        <v>0</v>
      </c>
      <c r="AW16">
        <v>55.386000000000003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2509.2563450000007</v>
      </c>
    </row>
    <row r="17" spans="1:117">
      <c r="A17" t="s">
        <v>59</v>
      </c>
      <c r="B17">
        <v>0</v>
      </c>
      <c r="C17">
        <v>15.225</v>
      </c>
      <c r="D17">
        <v>30.45</v>
      </c>
      <c r="E17">
        <v>0</v>
      </c>
      <c r="F17">
        <v>0</v>
      </c>
      <c r="G17">
        <v>0</v>
      </c>
      <c r="H17">
        <v>0</v>
      </c>
      <c r="I17">
        <v>0</v>
      </c>
      <c r="J17">
        <v>46.031999999999996</v>
      </c>
      <c r="K17">
        <v>679.49316799999997</v>
      </c>
      <c r="L17">
        <v>435.435</v>
      </c>
      <c r="M17">
        <v>87</v>
      </c>
      <c r="N17">
        <v>118.125</v>
      </c>
      <c r="O17">
        <v>61.832811999999997</v>
      </c>
      <c r="P17">
        <v>125.58750000000001</v>
      </c>
      <c r="Q17">
        <v>10.563499999999999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46.399079999999998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0</v>
      </c>
      <c r="AG17">
        <v>43.894799999999996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0</v>
      </c>
      <c r="AN17">
        <v>0.65042</v>
      </c>
      <c r="AO17">
        <v>0</v>
      </c>
      <c r="AP17">
        <v>0</v>
      </c>
      <c r="AQ17">
        <v>0</v>
      </c>
      <c r="AR17">
        <v>26.495999999999999</v>
      </c>
      <c r="AS17">
        <v>4.7081999999999997</v>
      </c>
      <c r="AT17">
        <v>20.001799999999999</v>
      </c>
      <c r="AU17">
        <v>0</v>
      </c>
      <c r="AV17">
        <v>0</v>
      </c>
      <c r="AW17">
        <v>55.386000000000003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2529.128345000001</v>
      </c>
    </row>
    <row r="18" spans="1:117">
      <c r="A18" t="s">
        <v>60</v>
      </c>
      <c r="B18">
        <v>0</v>
      </c>
      <c r="C18">
        <v>15.225</v>
      </c>
      <c r="D18">
        <v>30.45</v>
      </c>
      <c r="E18">
        <v>0</v>
      </c>
      <c r="F18">
        <v>0</v>
      </c>
      <c r="G18">
        <v>0</v>
      </c>
      <c r="H18">
        <v>0</v>
      </c>
      <c r="I18">
        <v>0</v>
      </c>
      <c r="J18">
        <v>46.031999999999996</v>
      </c>
      <c r="K18">
        <v>679.49316799999997</v>
      </c>
      <c r="L18">
        <v>435.435</v>
      </c>
      <c r="M18">
        <v>87</v>
      </c>
      <c r="N18">
        <v>118.125</v>
      </c>
      <c r="O18">
        <v>61.832811999999997</v>
      </c>
      <c r="P18">
        <v>125.58750000000001</v>
      </c>
      <c r="Q18">
        <v>10.563499999999999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46.399079999999998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0</v>
      </c>
      <c r="AG18">
        <v>43.894799999999996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0</v>
      </c>
      <c r="AN18">
        <v>0.65042</v>
      </c>
      <c r="AO18">
        <v>0</v>
      </c>
      <c r="AP18">
        <v>0</v>
      </c>
      <c r="AQ18">
        <v>0</v>
      </c>
      <c r="AR18">
        <v>26.495999999999999</v>
      </c>
      <c r="AS18">
        <v>4.7081999999999997</v>
      </c>
      <c r="AT18">
        <v>20.001799999999999</v>
      </c>
      <c r="AU18">
        <v>0</v>
      </c>
      <c r="AV18">
        <v>0</v>
      </c>
      <c r="AW18">
        <v>55.386000000000003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2529.128345000001</v>
      </c>
    </row>
    <row r="19" spans="1:117">
      <c r="A19" t="s">
        <v>61</v>
      </c>
      <c r="B19">
        <v>0</v>
      </c>
      <c r="C19">
        <v>15.225</v>
      </c>
      <c r="D19">
        <v>30.45</v>
      </c>
      <c r="E19">
        <v>0</v>
      </c>
      <c r="F19">
        <v>0</v>
      </c>
      <c r="G19">
        <v>0</v>
      </c>
      <c r="H19">
        <v>0</v>
      </c>
      <c r="I19">
        <v>0</v>
      </c>
      <c r="J19">
        <v>46.031999999999996</v>
      </c>
      <c r="K19">
        <v>679.49316799999997</v>
      </c>
      <c r="L19">
        <v>435.435</v>
      </c>
      <c r="M19">
        <v>87</v>
      </c>
      <c r="N19">
        <v>118.125</v>
      </c>
      <c r="O19">
        <v>61.832811999999997</v>
      </c>
      <c r="P19">
        <v>125.58750000000001</v>
      </c>
      <c r="Q19">
        <v>10.563499999999999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46.399079999999998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43.894799999999996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0</v>
      </c>
      <c r="AN19">
        <v>0.65042</v>
      </c>
      <c r="AO19">
        <v>0</v>
      </c>
      <c r="AP19">
        <v>0</v>
      </c>
      <c r="AQ19">
        <v>13.986000000000001</v>
      </c>
      <c r="AR19">
        <v>6.6239999999999997</v>
      </c>
      <c r="AS19">
        <v>4.7081999999999997</v>
      </c>
      <c r="AT19">
        <v>20.001799999999999</v>
      </c>
      <c r="AU19">
        <v>0</v>
      </c>
      <c r="AV19">
        <v>0</v>
      </c>
      <c r="AW19">
        <v>55.386000000000003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2546.6706970000005</v>
      </c>
    </row>
    <row r="20" spans="1:117">
      <c r="A20" t="s">
        <v>62</v>
      </c>
      <c r="B20">
        <v>0</v>
      </c>
      <c r="C20">
        <v>15.225</v>
      </c>
      <c r="D20">
        <v>30.45</v>
      </c>
      <c r="E20">
        <v>0</v>
      </c>
      <c r="F20">
        <v>0</v>
      </c>
      <c r="G20">
        <v>0</v>
      </c>
      <c r="H20">
        <v>0</v>
      </c>
      <c r="I20">
        <v>0</v>
      </c>
      <c r="J20">
        <v>46.031999999999996</v>
      </c>
      <c r="K20">
        <v>679.49316799999997</v>
      </c>
      <c r="L20">
        <v>435.435</v>
      </c>
      <c r="M20">
        <v>87</v>
      </c>
      <c r="N20">
        <v>118.125</v>
      </c>
      <c r="O20">
        <v>61.832811999999997</v>
      </c>
      <c r="P20">
        <v>125.58750000000001</v>
      </c>
      <c r="Q20">
        <v>10.563499999999999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46.399079999999998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43.894799999999996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0</v>
      </c>
      <c r="AN20">
        <v>0.65042</v>
      </c>
      <c r="AO20">
        <v>0</v>
      </c>
      <c r="AP20">
        <v>0</v>
      </c>
      <c r="AQ20">
        <v>13.986000000000001</v>
      </c>
      <c r="AR20">
        <v>4.4160000000000004</v>
      </c>
      <c r="AS20">
        <v>4.7081999999999997</v>
      </c>
      <c r="AT20">
        <v>20.001799999999999</v>
      </c>
      <c r="AU20">
        <v>0</v>
      </c>
      <c r="AV20">
        <v>0</v>
      </c>
      <c r="AW20">
        <v>55.386000000000003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2544.4626970000008</v>
      </c>
    </row>
    <row r="21" spans="1:117">
      <c r="A21" t="s">
        <v>63</v>
      </c>
      <c r="B21">
        <v>0</v>
      </c>
      <c r="C21">
        <v>15.225</v>
      </c>
      <c r="D21">
        <v>30.45</v>
      </c>
      <c r="E21">
        <v>0</v>
      </c>
      <c r="F21">
        <v>0</v>
      </c>
      <c r="G21">
        <v>0</v>
      </c>
      <c r="H21">
        <v>0</v>
      </c>
      <c r="I21">
        <v>0</v>
      </c>
      <c r="J21">
        <v>46.031999999999996</v>
      </c>
      <c r="K21">
        <v>679.49316799999997</v>
      </c>
      <c r="L21">
        <v>435.435</v>
      </c>
      <c r="M21">
        <v>87</v>
      </c>
      <c r="N21">
        <v>118.125</v>
      </c>
      <c r="O21">
        <v>61.832811999999997</v>
      </c>
      <c r="P21">
        <v>125.58750000000001</v>
      </c>
      <c r="Q21">
        <v>10.563499999999999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46.399079999999998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43.894799999999996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0</v>
      </c>
      <c r="AN21">
        <v>0.65042</v>
      </c>
      <c r="AO21">
        <v>0</v>
      </c>
      <c r="AP21">
        <v>0</v>
      </c>
      <c r="AQ21">
        <v>13.986000000000001</v>
      </c>
      <c r="AR21">
        <v>4.4160000000000004</v>
      </c>
      <c r="AS21">
        <v>4.7081999999999997</v>
      </c>
      <c r="AT21">
        <v>20.001799999999999</v>
      </c>
      <c r="AU21">
        <v>0</v>
      </c>
      <c r="AV21">
        <v>0</v>
      </c>
      <c r="AW21">
        <v>55.386000000000003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2544.4626970000008</v>
      </c>
    </row>
    <row r="22" spans="1:117">
      <c r="A22" t="s">
        <v>64</v>
      </c>
      <c r="B22">
        <v>0</v>
      </c>
      <c r="C22">
        <v>15.225</v>
      </c>
      <c r="D22">
        <v>30.45</v>
      </c>
      <c r="E22">
        <v>0</v>
      </c>
      <c r="F22">
        <v>0</v>
      </c>
      <c r="G22">
        <v>0</v>
      </c>
      <c r="H22">
        <v>0</v>
      </c>
      <c r="I22">
        <v>0</v>
      </c>
      <c r="J22">
        <v>46.031999999999996</v>
      </c>
      <c r="K22">
        <v>679.49316799999997</v>
      </c>
      <c r="L22">
        <v>435.435</v>
      </c>
      <c r="M22">
        <v>87</v>
      </c>
      <c r="N22">
        <v>118.125</v>
      </c>
      <c r="O22">
        <v>61.832811999999997</v>
      </c>
      <c r="P22">
        <v>125.58750000000001</v>
      </c>
      <c r="Q22">
        <v>10.563499999999999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43.894799999999996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0</v>
      </c>
      <c r="AN22">
        <v>0.65042</v>
      </c>
      <c r="AO22">
        <v>0</v>
      </c>
      <c r="AP22">
        <v>0</v>
      </c>
      <c r="AQ22">
        <v>13.986000000000001</v>
      </c>
      <c r="AR22">
        <v>4.4160000000000004</v>
      </c>
      <c r="AS22">
        <v>4.7081999999999997</v>
      </c>
      <c r="AT22">
        <v>20.001799999999999</v>
      </c>
      <c r="AU22">
        <v>0</v>
      </c>
      <c r="AV22">
        <v>0</v>
      </c>
      <c r="AW22">
        <v>55.386000000000003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2544.4626970000008</v>
      </c>
    </row>
    <row r="23" spans="1:117">
      <c r="A23" t="s">
        <v>65</v>
      </c>
      <c r="B23">
        <v>0</v>
      </c>
      <c r="C23">
        <v>15.225</v>
      </c>
      <c r="D23">
        <v>30.45</v>
      </c>
      <c r="E23">
        <v>0</v>
      </c>
      <c r="F23">
        <v>0</v>
      </c>
      <c r="G23">
        <v>0</v>
      </c>
      <c r="H23">
        <v>0</v>
      </c>
      <c r="I23">
        <v>0</v>
      </c>
      <c r="J23">
        <v>46.031999999999996</v>
      </c>
      <c r="K23">
        <v>679.49316799999997</v>
      </c>
      <c r="L23">
        <v>435.435</v>
      </c>
      <c r="M23">
        <v>87</v>
      </c>
      <c r="N23">
        <v>118.125</v>
      </c>
      <c r="O23">
        <v>61.832811999999997</v>
      </c>
      <c r="P23">
        <v>125.58750000000001</v>
      </c>
      <c r="Q23">
        <v>10.563499999999999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43.894799999999996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0</v>
      </c>
      <c r="AN23">
        <v>0.65042</v>
      </c>
      <c r="AO23">
        <v>0</v>
      </c>
      <c r="AP23">
        <v>0</v>
      </c>
      <c r="AQ23">
        <v>28.035</v>
      </c>
      <c r="AR23">
        <v>2.2080000000000002</v>
      </c>
      <c r="AS23">
        <v>4.7081999999999997</v>
      </c>
      <c r="AT23">
        <v>20.001799999999999</v>
      </c>
      <c r="AU23">
        <v>0</v>
      </c>
      <c r="AV23">
        <v>0</v>
      </c>
      <c r="AW23">
        <v>55.386000000000003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2556.3036970000007</v>
      </c>
    </row>
    <row r="24" spans="1:117">
      <c r="A24" t="s">
        <v>66</v>
      </c>
      <c r="B24">
        <v>0</v>
      </c>
      <c r="C24">
        <v>15.225</v>
      </c>
      <c r="D24">
        <v>30.45</v>
      </c>
      <c r="E24">
        <v>0</v>
      </c>
      <c r="F24">
        <v>0</v>
      </c>
      <c r="G24">
        <v>0</v>
      </c>
      <c r="H24">
        <v>0</v>
      </c>
      <c r="I24">
        <v>0</v>
      </c>
      <c r="J24">
        <v>46.031999999999996</v>
      </c>
      <c r="K24">
        <v>679.49316799999997</v>
      </c>
      <c r="L24">
        <v>435.435</v>
      </c>
      <c r="M24">
        <v>87</v>
      </c>
      <c r="N24">
        <v>118.125</v>
      </c>
      <c r="O24">
        <v>61.832811999999997</v>
      </c>
      <c r="P24">
        <v>125.58750000000001</v>
      </c>
      <c r="Q24">
        <v>10.563499999999999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43.894799999999996</v>
      </c>
      <c r="AH24">
        <v>18.940000000000001</v>
      </c>
      <c r="AI24">
        <v>0</v>
      </c>
      <c r="AJ24">
        <v>0</v>
      </c>
      <c r="AK24">
        <v>53.932499999999997</v>
      </c>
      <c r="AL24">
        <v>12.782</v>
      </c>
      <c r="AM24">
        <v>0</v>
      </c>
      <c r="AN24">
        <v>0.65042</v>
      </c>
      <c r="AO24">
        <v>0</v>
      </c>
      <c r="AP24">
        <v>0</v>
      </c>
      <c r="AQ24">
        <v>28.035</v>
      </c>
      <c r="AR24">
        <v>2.2080000000000002</v>
      </c>
      <c r="AS24">
        <v>4.7081999999999997</v>
      </c>
      <c r="AT24">
        <v>20.001799999999999</v>
      </c>
      <c r="AU24">
        <v>0</v>
      </c>
      <c r="AV24">
        <v>0</v>
      </c>
      <c r="AW24">
        <v>55.386000000000003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2575.2436970000008</v>
      </c>
    </row>
    <row r="25" spans="1:117">
      <c r="A25" t="s">
        <v>67</v>
      </c>
      <c r="B25">
        <v>0</v>
      </c>
      <c r="C25">
        <v>15.225</v>
      </c>
      <c r="D25">
        <v>30.45</v>
      </c>
      <c r="E25">
        <v>0</v>
      </c>
      <c r="F25">
        <v>0</v>
      </c>
      <c r="G25">
        <v>0</v>
      </c>
      <c r="H25">
        <v>0</v>
      </c>
      <c r="I25">
        <v>0</v>
      </c>
      <c r="J25">
        <v>46.031999999999996</v>
      </c>
      <c r="K25">
        <v>679.49316799999997</v>
      </c>
      <c r="L25">
        <v>435.435</v>
      </c>
      <c r="M25">
        <v>87</v>
      </c>
      <c r="N25">
        <v>118.125</v>
      </c>
      <c r="O25">
        <v>61.832811999999997</v>
      </c>
      <c r="P25">
        <v>125.58750000000001</v>
      </c>
      <c r="Q25">
        <v>10.563499999999999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46.399079999999998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43.894799999999996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0</v>
      </c>
      <c r="AN25">
        <v>0.65042</v>
      </c>
      <c r="AO25">
        <v>0</v>
      </c>
      <c r="AP25">
        <v>0</v>
      </c>
      <c r="AQ25">
        <v>28.035</v>
      </c>
      <c r="AR25">
        <v>2.2080000000000002</v>
      </c>
      <c r="AS25">
        <v>4.7081999999999997</v>
      </c>
      <c r="AT25">
        <v>20.001799999999999</v>
      </c>
      <c r="AU25">
        <v>0</v>
      </c>
      <c r="AV25">
        <v>0</v>
      </c>
      <c r="AW25">
        <v>55.386000000000003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2594.1836970000008</v>
      </c>
    </row>
    <row r="26" spans="1:117">
      <c r="A26" t="s">
        <v>68</v>
      </c>
      <c r="B26">
        <v>0</v>
      </c>
      <c r="C26">
        <v>15.225</v>
      </c>
      <c r="D26">
        <v>30.45</v>
      </c>
      <c r="E26">
        <v>0</v>
      </c>
      <c r="F26">
        <v>0</v>
      </c>
      <c r="G26">
        <v>0</v>
      </c>
      <c r="H26">
        <v>0</v>
      </c>
      <c r="I26">
        <v>0</v>
      </c>
      <c r="J26">
        <v>46.031999999999996</v>
      </c>
      <c r="K26">
        <v>679.49316799999997</v>
      </c>
      <c r="L26">
        <v>435.435</v>
      </c>
      <c r="M26">
        <v>87</v>
      </c>
      <c r="N26">
        <v>118.125</v>
      </c>
      <c r="O26">
        <v>61.832811999999997</v>
      </c>
      <c r="P26">
        <v>125.58750000000001</v>
      </c>
      <c r="Q26">
        <v>10.563499999999999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46.399079999999998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43.894799999999996</v>
      </c>
      <c r="AH26">
        <v>37.880000000000003</v>
      </c>
      <c r="AI26">
        <v>0</v>
      </c>
      <c r="AJ26">
        <v>0</v>
      </c>
      <c r="AK26">
        <v>53.932499999999997</v>
      </c>
      <c r="AL26">
        <v>12.782</v>
      </c>
      <c r="AM26">
        <v>0</v>
      </c>
      <c r="AN26">
        <v>0.65042</v>
      </c>
      <c r="AO26">
        <v>0</v>
      </c>
      <c r="AP26">
        <v>0</v>
      </c>
      <c r="AQ26">
        <v>28.98</v>
      </c>
      <c r="AR26">
        <v>2.2080000000000002</v>
      </c>
      <c r="AS26">
        <v>4.7081999999999997</v>
      </c>
      <c r="AT26">
        <v>20.001799999999999</v>
      </c>
      <c r="AU26">
        <v>0</v>
      </c>
      <c r="AV26">
        <v>0</v>
      </c>
      <c r="AW26">
        <v>55.386000000000003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2595.128697000001</v>
      </c>
    </row>
    <row r="27" spans="1:117">
      <c r="A27" t="s">
        <v>69</v>
      </c>
      <c r="B27">
        <v>0</v>
      </c>
      <c r="C27">
        <v>15.225</v>
      </c>
      <c r="D27">
        <v>30.45</v>
      </c>
      <c r="E27">
        <v>0</v>
      </c>
      <c r="F27">
        <v>0</v>
      </c>
      <c r="G27">
        <v>0</v>
      </c>
      <c r="H27">
        <v>0</v>
      </c>
      <c r="I27">
        <v>0</v>
      </c>
      <c r="J27">
        <v>46.031999999999996</v>
      </c>
      <c r="K27">
        <v>679.49316799999997</v>
      </c>
      <c r="L27">
        <v>435.435</v>
      </c>
      <c r="M27">
        <v>87</v>
      </c>
      <c r="N27">
        <v>118.125</v>
      </c>
      <c r="O27">
        <v>61.832811999999997</v>
      </c>
      <c r="P27">
        <v>125.58750000000001</v>
      </c>
      <c r="Q27">
        <v>10.563499999999999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46.399079999999998</v>
      </c>
      <c r="X27">
        <v>147.515625</v>
      </c>
      <c r="Y27">
        <v>0</v>
      </c>
      <c r="Z27">
        <v>0</v>
      </c>
      <c r="AA27">
        <v>0</v>
      </c>
      <c r="AB27">
        <v>9.9975000000000005</v>
      </c>
      <c r="AC27">
        <v>0</v>
      </c>
      <c r="AD27">
        <v>0</v>
      </c>
      <c r="AE27">
        <v>16.478852</v>
      </c>
      <c r="AF27">
        <v>8.8740000000000006</v>
      </c>
      <c r="AG27">
        <v>43.894799999999996</v>
      </c>
      <c r="AH27">
        <v>39.774000000000001</v>
      </c>
      <c r="AI27">
        <v>0</v>
      </c>
      <c r="AJ27">
        <v>0</v>
      </c>
      <c r="AK27">
        <v>53.932499999999997</v>
      </c>
      <c r="AL27">
        <v>12.782</v>
      </c>
      <c r="AM27">
        <v>0</v>
      </c>
      <c r="AN27">
        <v>0.65042</v>
      </c>
      <c r="AO27">
        <v>0</v>
      </c>
      <c r="AP27">
        <v>0</v>
      </c>
      <c r="AQ27">
        <v>28.98</v>
      </c>
      <c r="AR27">
        <v>2.2080000000000002</v>
      </c>
      <c r="AS27">
        <v>4.7081999999999997</v>
      </c>
      <c r="AT27">
        <v>20.001799999999999</v>
      </c>
      <c r="AU27">
        <v>0</v>
      </c>
      <c r="AV27">
        <v>0</v>
      </c>
      <c r="AW27">
        <v>55.386000000000003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2607.0201970000007</v>
      </c>
    </row>
    <row r="28" spans="1:117">
      <c r="A28" t="s">
        <v>70</v>
      </c>
      <c r="B28">
        <v>0</v>
      </c>
      <c r="C28">
        <v>15.225</v>
      </c>
      <c r="D28">
        <v>30.45</v>
      </c>
      <c r="E28">
        <v>0</v>
      </c>
      <c r="F28">
        <v>0</v>
      </c>
      <c r="G28">
        <v>0</v>
      </c>
      <c r="H28">
        <v>0</v>
      </c>
      <c r="I28">
        <v>0</v>
      </c>
      <c r="J28">
        <v>46.031999999999996</v>
      </c>
      <c r="K28">
        <v>679.49316799999997</v>
      </c>
      <c r="L28">
        <v>435.435</v>
      </c>
      <c r="M28">
        <v>87</v>
      </c>
      <c r="N28">
        <v>118.125</v>
      </c>
      <c r="O28">
        <v>61.832811999999997</v>
      </c>
      <c r="P28">
        <v>125.58750000000001</v>
      </c>
      <c r="Q28">
        <v>10.563499999999999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13.0634</v>
      </c>
      <c r="AC28">
        <v>0</v>
      </c>
      <c r="AD28">
        <v>0</v>
      </c>
      <c r="AE28">
        <v>16.478852</v>
      </c>
      <c r="AF28">
        <v>17.748000000000001</v>
      </c>
      <c r="AG28">
        <v>43.894799999999996</v>
      </c>
      <c r="AH28">
        <v>70.078000000000003</v>
      </c>
      <c r="AI28">
        <v>0</v>
      </c>
      <c r="AJ28">
        <v>0</v>
      </c>
      <c r="AK28">
        <v>53.932499999999997</v>
      </c>
      <c r="AL28">
        <v>12.782</v>
      </c>
      <c r="AM28">
        <v>0</v>
      </c>
      <c r="AN28">
        <v>0.65042</v>
      </c>
      <c r="AO28">
        <v>0</v>
      </c>
      <c r="AP28">
        <v>0</v>
      </c>
      <c r="AQ28">
        <v>43.47</v>
      </c>
      <c r="AR28">
        <v>2.2080000000000002</v>
      </c>
      <c r="AS28">
        <v>4.7081999999999997</v>
      </c>
      <c r="AT28">
        <v>20.001799999999999</v>
      </c>
      <c r="AU28">
        <v>0</v>
      </c>
      <c r="AV28">
        <v>0</v>
      </c>
      <c r="AW28">
        <v>55.386000000000003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2670.3110970000007</v>
      </c>
    </row>
    <row r="29" spans="1:117">
      <c r="A29" t="s">
        <v>71</v>
      </c>
      <c r="B29">
        <v>0</v>
      </c>
      <c r="C29">
        <v>15.225</v>
      </c>
      <c r="D29">
        <v>30.45</v>
      </c>
      <c r="E29">
        <v>0</v>
      </c>
      <c r="F29">
        <v>0</v>
      </c>
      <c r="G29">
        <v>0</v>
      </c>
      <c r="H29">
        <v>0</v>
      </c>
      <c r="I29">
        <v>0</v>
      </c>
      <c r="J29">
        <v>46.031999999999996</v>
      </c>
      <c r="K29">
        <v>679.19316800000001</v>
      </c>
      <c r="L29">
        <v>435.435</v>
      </c>
      <c r="M29">
        <v>87</v>
      </c>
      <c r="N29">
        <v>118.125</v>
      </c>
      <c r="O29">
        <v>61.832811999999997</v>
      </c>
      <c r="P29">
        <v>125.58750000000001</v>
      </c>
      <c r="Q29">
        <v>10.563499999999999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43.894799999999996</v>
      </c>
      <c r="AH29">
        <v>93.468900000000005</v>
      </c>
      <c r="AI29">
        <v>0</v>
      </c>
      <c r="AJ29">
        <v>0</v>
      </c>
      <c r="AK29">
        <v>53.932499999999997</v>
      </c>
      <c r="AL29">
        <v>12.782</v>
      </c>
      <c r="AM29">
        <v>5.2786799999999996</v>
      </c>
      <c r="AN29">
        <v>0.65042</v>
      </c>
      <c r="AO29">
        <v>0</v>
      </c>
      <c r="AP29">
        <v>0</v>
      </c>
      <c r="AQ29">
        <v>43.47</v>
      </c>
      <c r="AR29">
        <v>2.2080000000000002</v>
      </c>
      <c r="AS29">
        <v>4.7081999999999997</v>
      </c>
      <c r="AT29">
        <v>20.001799999999999</v>
      </c>
      <c r="AU29">
        <v>0</v>
      </c>
      <c r="AV29">
        <v>0</v>
      </c>
      <c r="AW29">
        <v>55.386000000000003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2726.763293</v>
      </c>
    </row>
    <row r="30" spans="1:117">
      <c r="A30" t="s">
        <v>72</v>
      </c>
      <c r="B30">
        <v>0</v>
      </c>
      <c r="C30">
        <v>15.225</v>
      </c>
      <c r="D30">
        <v>30.45</v>
      </c>
      <c r="E30">
        <v>0</v>
      </c>
      <c r="F30">
        <v>0</v>
      </c>
      <c r="G30">
        <v>0</v>
      </c>
      <c r="H30">
        <v>0</v>
      </c>
      <c r="I30">
        <v>0</v>
      </c>
      <c r="J30">
        <v>46.031999999999996</v>
      </c>
      <c r="K30">
        <v>679.19316800000001</v>
      </c>
      <c r="L30">
        <v>435.435</v>
      </c>
      <c r="M30">
        <v>87</v>
      </c>
      <c r="N30">
        <v>118.125</v>
      </c>
      <c r="O30">
        <v>61.832811999999997</v>
      </c>
      <c r="P30">
        <v>125.58750000000001</v>
      </c>
      <c r="Q30">
        <v>10.563499999999999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35.496000000000002</v>
      </c>
      <c r="AG30">
        <v>43.894799999999996</v>
      </c>
      <c r="AH30">
        <v>116.9545</v>
      </c>
      <c r="AI30">
        <v>0</v>
      </c>
      <c r="AJ30">
        <v>0</v>
      </c>
      <c r="AK30">
        <v>53.932499999999997</v>
      </c>
      <c r="AL30">
        <v>55.776000000000003</v>
      </c>
      <c r="AM30">
        <v>10.557359999999999</v>
      </c>
      <c r="AN30">
        <v>0.65042</v>
      </c>
      <c r="AO30">
        <v>0</v>
      </c>
      <c r="AP30">
        <v>0</v>
      </c>
      <c r="AQ30">
        <v>43.47</v>
      </c>
      <c r="AR30">
        <v>2.2080000000000002</v>
      </c>
      <c r="AS30">
        <v>4.7081999999999997</v>
      </c>
      <c r="AT30">
        <v>20.001799999999999</v>
      </c>
      <c r="AU30">
        <v>0</v>
      </c>
      <c r="AV30">
        <v>0</v>
      </c>
      <c r="AW30">
        <v>55.386000000000003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2879.8679249999996</v>
      </c>
    </row>
    <row r="31" spans="1:117">
      <c r="A31" t="s">
        <v>73</v>
      </c>
      <c r="B31">
        <v>0</v>
      </c>
      <c r="C31">
        <v>15.225</v>
      </c>
      <c r="D31">
        <v>30.45</v>
      </c>
      <c r="E31">
        <v>0</v>
      </c>
      <c r="F31">
        <v>0</v>
      </c>
      <c r="G31">
        <v>0</v>
      </c>
      <c r="H31">
        <v>0</v>
      </c>
      <c r="I31">
        <v>0</v>
      </c>
      <c r="J31">
        <v>46.031999999999996</v>
      </c>
      <c r="K31">
        <v>679.19316800000001</v>
      </c>
      <c r="L31">
        <v>435.435</v>
      </c>
      <c r="M31">
        <v>87</v>
      </c>
      <c r="N31">
        <v>118.125</v>
      </c>
      <c r="O31">
        <v>61.832811999999997</v>
      </c>
      <c r="P31">
        <v>125.58750000000001</v>
      </c>
      <c r="Q31">
        <v>10.563499999999999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43.894799999999996</v>
      </c>
      <c r="AH31">
        <v>116.9545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0.65042</v>
      </c>
      <c r="AO31">
        <v>0</v>
      </c>
      <c r="AP31">
        <v>0</v>
      </c>
      <c r="AQ31">
        <v>43.47</v>
      </c>
      <c r="AR31">
        <v>4.968</v>
      </c>
      <c r="AS31">
        <v>4.7081999999999997</v>
      </c>
      <c r="AT31">
        <v>20.001799999999999</v>
      </c>
      <c r="AU31">
        <v>0</v>
      </c>
      <c r="AV31">
        <v>0</v>
      </c>
      <c r="AW31">
        <v>55.386000000000003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2897.0529209999995</v>
      </c>
    </row>
    <row r="32" spans="1:117">
      <c r="A32" t="s">
        <v>74</v>
      </c>
      <c r="B32">
        <v>0</v>
      </c>
      <c r="C32">
        <v>15.225</v>
      </c>
      <c r="D32">
        <v>30.45</v>
      </c>
      <c r="E32">
        <v>0</v>
      </c>
      <c r="F32">
        <v>0</v>
      </c>
      <c r="G32">
        <v>0</v>
      </c>
      <c r="H32">
        <v>0</v>
      </c>
      <c r="I32">
        <v>0</v>
      </c>
      <c r="J32">
        <v>46.031999999999996</v>
      </c>
      <c r="K32">
        <v>679.19316800000001</v>
      </c>
      <c r="L32">
        <v>435.435</v>
      </c>
      <c r="M32">
        <v>87</v>
      </c>
      <c r="N32">
        <v>118.125</v>
      </c>
      <c r="O32">
        <v>61.832811999999997</v>
      </c>
      <c r="P32">
        <v>125.58750000000001</v>
      </c>
      <c r="Q32">
        <v>10.563499999999999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43.894799999999996</v>
      </c>
      <c r="AH32">
        <v>116.9545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0.65042</v>
      </c>
      <c r="AO32">
        <v>0</v>
      </c>
      <c r="AP32">
        <v>0</v>
      </c>
      <c r="AQ32">
        <v>43.47</v>
      </c>
      <c r="AR32">
        <v>38.64</v>
      </c>
      <c r="AS32">
        <v>4.7081999999999997</v>
      </c>
      <c r="AT32">
        <v>20.001799999999999</v>
      </c>
      <c r="AU32">
        <v>0</v>
      </c>
      <c r="AV32">
        <v>0</v>
      </c>
      <c r="AW32">
        <v>55.386000000000003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2924.2041209999998</v>
      </c>
    </row>
    <row r="33" spans="1:117">
      <c r="A33" t="s">
        <v>75</v>
      </c>
      <c r="B33">
        <v>0</v>
      </c>
      <c r="C33">
        <v>15.225</v>
      </c>
      <c r="D33">
        <v>30.45</v>
      </c>
      <c r="E33">
        <v>0</v>
      </c>
      <c r="F33">
        <v>0</v>
      </c>
      <c r="G33">
        <v>0</v>
      </c>
      <c r="H33">
        <v>0</v>
      </c>
      <c r="I33">
        <v>0</v>
      </c>
      <c r="J33">
        <v>46.031999999999996</v>
      </c>
      <c r="K33">
        <v>679.19316800000001</v>
      </c>
      <c r="L33">
        <v>435.435</v>
      </c>
      <c r="M33">
        <v>87</v>
      </c>
      <c r="N33">
        <v>118.125</v>
      </c>
      <c r="O33">
        <v>61.832811999999997</v>
      </c>
      <c r="P33">
        <v>125.58750000000001</v>
      </c>
      <c r="Q33">
        <v>10.563499999999999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35.496000000000002</v>
      </c>
      <c r="AG33">
        <v>43.894799999999996</v>
      </c>
      <c r="AH33">
        <v>116.9545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0.65042</v>
      </c>
      <c r="AO33">
        <v>0</v>
      </c>
      <c r="AP33">
        <v>0</v>
      </c>
      <c r="AQ33">
        <v>43.47</v>
      </c>
      <c r="AR33">
        <v>38.64</v>
      </c>
      <c r="AS33">
        <v>4.7081999999999997</v>
      </c>
      <c r="AT33">
        <v>20.001799999999999</v>
      </c>
      <c r="AU33">
        <v>0</v>
      </c>
      <c r="AV33">
        <v>0</v>
      </c>
      <c r="AW33">
        <v>55.386000000000003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2924.1407129999998</v>
      </c>
    </row>
    <row r="34" spans="1:117">
      <c r="A34" t="s">
        <v>76</v>
      </c>
      <c r="B34">
        <v>0</v>
      </c>
      <c r="C34">
        <v>15.225</v>
      </c>
      <c r="D34">
        <v>30.45</v>
      </c>
      <c r="E34">
        <v>0</v>
      </c>
      <c r="F34">
        <v>0</v>
      </c>
      <c r="G34">
        <v>0</v>
      </c>
      <c r="H34">
        <v>0</v>
      </c>
      <c r="I34">
        <v>0</v>
      </c>
      <c r="J34">
        <v>46.031999999999996</v>
      </c>
      <c r="K34">
        <v>679.19316800000001</v>
      </c>
      <c r="L34">
        <v>435.435</v>
      </c>
      <c r="M34">
        <v>87</v>
      </c>
      <c r="N34">
        <v>118.125</v>
      </c>
      <c r="O34">
        <v>61.832811999999997</v>
      </c>
      <c r="P34">
        <v>125.58750000000001</v>
      </c>
      <c r="Q34">
        <v>10.563499999999999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35.496000000000002</v>
      </c>
      <c r="AG34">
        <v>43.894799999999996</v>
      </c>
      <c r="AH34">
        <v>116.9545</v>
      </c>
      <c r="AI34">
        <v>0</v>
      </c>
      <c r="AJ34">
        <v>0</v>
      </c>
      <c r="AK34">
        <v>53.932499999999997</v>
      </c>
      <c r="AL34">
        <v>55.776000000000003</v>
      </c>
      <c r="AM34">
        <v>15.804048</v>
      </c>
      <c r="AN34">
        <v>0.65042</v>
      </c>
      <c r="AO34">
        <v>0</v>
      </c>
      <c r="AP34">
        <v>0</v>
      </c>
      <c r="AQ34">
        <v>43.47</v>
      </c>
      <c r="AR34">
        <v>5.52</v>
      </c>
      <c r="AS34">
        <v>4.7081999999999997</v>
      </c>
      <c r="AT34">
        <v>20.001799999999999</v>
      </c>
      <c r="AU34">
        <v>0</v>
      </c>
      <c r="AV34">
        <v>0</v>
      </c>
      <c r="AW34">
        <v>55.386000000000003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2876.9713529999999</v>
      </c>
    </row>
    <row r="35" spans="1:117">
      <c r="A35" t="s">
        <v>77</v>
      </c>
      <c r="B35">
        <v>0</v>
      </c>
      <c r="C35">
        <v>15.225</v>
      </c>
      <c r="D35">
        <v>30.45</v>
      </c>
      <c r="E35">
        <v>0</v>
      </c>
      <c r="F35">
        <v>0</v>
      </c>
      <c r="G35">
        <v>55.386000000000003</v>
      </c>
      <c r="H35">
        <v>0</v>
      </c>
      <c r="I35">
        <v>0</v>
      </c>
      <c r="J35">
        <v>46.031999999999996</v>
      </c>
      <c r="K35">
        <v>679.19316800000001</v>
      </c>
      <c r="L35">
        <v>435.435</v>
      </c>
      <c r="M35">
        <v>87</v>
      </c>
      <c r="N35">
        <v>118.125</v>
      </c>
      <c r="O35">
        <v>61.832811999999997</v>
      </c>
      <c r="P35">
        <v>125.58750000000001</v>
      </c>
      <c r="Q35">
        <v>10.563499999999999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35.496000000000002</v>
      </c>
      <c r="AG35">
        <v>43.894799999999996</v>
      </c>
      <c r="AH35">
        <v>85.23</v>
      </c>
      <c r="AI35">
        <v>0</v>
      </c>
      <c r="AJ35">
        <v>0</v>
      </c>
      <c r="AK35">
        <v>53.932499999999997</v>
      </c>
      <c r="AL35">
        <v>55.776000000000003</v>
      </c>
      <c r="AM35">
        <v>10.557359999999999</v>
      </c>
      <c r="AN35">
        <v>0.65042</v>
      </c>
      <c r="AO35">
        <v>0</v>
      </c>
      <c r="AP35">
        <v>1.2809999999999999</v>
      </c>
      <c r="AQ35">
        <v>43.47</v>
      </c>
      <c r="AR35">
        <v>3.3119999999999998</v>
      </c>
      <c r="AS35">
        <v>4.7081999999999997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2829.6940649999997</v>
      </c>
    </row>
    <row r="36" spans="1:117">
      <c r="A36" t="s">
        <v>78</v>
      </c>
      <c r="B36">
        <v>0</v>
      </c>
      <c r="C36">
        <v>15.225</v>
      </c>
      <c r="D36">
        <v>30.45</v>
      </c>
      <c r="E36">
        <v>0</v>
      </c>
      <c r="F36">
        <v>0</v>
      </c>
      <c r="G36">
        <v>55.386000000000003</v>
      </c>
      <c r="H36">
        <v>0</v>
      </c>
      <c r="I36">
        <v>0</v>
      </c>
      <c r="J36">
        <v>46.031999999999996</v>
      </c>
      <c r="K36">
        <v>679.19316800000001</v>
      </c>
      <c r="L36">
        <v>435.435</v>
      </c>
      <c r="M36">
        <v>87</v>
      </c>
      <c r="N36">
        <v>118.125</v>
      </c>
      <c r="O36">
        <v>61.832811999999997</v>
      </c>
      <c r="P36">
        <v>125.58750000000001</v>
      </c>
      <c r="Q36">
        <v>10.563499999999999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16.478852</v>
      </c>
      <c r="AF36">
        <v>19.72</v>
      </c>
      <c r="AG36">
        <v>43.894799999999996</v>
      </c>
      <c r="AH36">
        <v>75.760000000000005</v>
      </c>
      <c r="AI36">
        <v>0</v>
      </c>
      <c r="AJ36">
        <v>0</v>
      </c>
      <c r="AK36">
        <v>53.932499999999997</v>
      </c>
      <c r="AL36">
        <v>12.782</v>
      </c>
      <c r="AM36">
        <v>5.2786799999999996</v>
      </c>
      <c r="AN36">
        <v>0.65042</v>
      </c>
      <c r="AO36">
        <v>0</v>
      </c>
      <c r="AP36">
        <v>1.2809999999999999</v>
      </c>
      <c r="AQ36">
        <v>43.47</v>
      </c>
      <c r="AR36">
        <v>3.3119999999999998</v>
      </c>
      <c r="AS36">
        <v>4.7081999999999997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2706.0119330000002</v>
      </c>
    </row>
    <row r="37" spans="1:117">
      <c r="A37" t="s">
        <v>79</v>
      </c>
      <c r="B37">
        <v>0</v>
      </c>
      <c r="C37">
        <v>15.225</v>
      </c>
      <c r="D37">
        <v>30.45</v>
      </c>
      <c r="E37">
        <v>0</v>
      </c>
      <c r="F37">
        <v>0</v>
      </c>
      <c r="G37">
        <v>55.386000000000003</v>
      </c>
      <c r="H37">
        <v>0</v>
      </c>
      <c r="I37">
        <v>0</v>
      </c>
      <c r="J37">
        <v>46.031999999999996</v>
      </c>
      <c r="K37">
        <v>679.19316800000001</v>
      </c>
      <c r="L37">
        <v>435.435</v>
      </c>
      <c r="M37">
        <v>87</v>
      </c>
      <c r="N37">
        <v>118.125</v>
      </c>
      <c r="O37">
        <v>61.832811999999997</v>
      </c>
      <c r="P37">
        <v>125.58750000000001</v>
      </c>
      <c r="Q37">
        <v>10.563499999999999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8.8740000000000006</v>
      </c>
      <c r="AG37">
        <v>43.894799999999996</v>
      </c>
      <c r="AH37">
        <v>56.82</v>
      </c>
      <c r="AI37">
        <v>0</v>
      </c>
      <c r="AJ37">
        <v>0</v>
      </c>
      <c r="AK37">
        <v>53.932499999999997</v>
      </c>
      <c r="AL37">
        <v>2.3239999999999998</v>
      </c>
      <c r="AM37">
        <v>0</v>
      </c>
      <c r="AN37">
        <v>0.65042</v>
      </c>
      <c r="AO37">
        <v>0</v>
      </c>
      <c r="AP37">
        <v>0</v>
      </c>
      <c r="AQ37">
        <v>43.47</v>
      </c>
      <c r="AR37">
        <v>3.3119999999999998</v>
      </c>
      <c r="AS37">
        <v>4.7081999999999997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2642.8564530000003</v>
      </c>
    </row>
    <row r="38" spans="1:117">
      <c r="A38" t="s">
        <v>80</v>
      </c>
      <c r="B38">
        <v>0</v>
      </c>
      <c r="C38">
        <v>15.225</v>
      </c>
      <c r="D38">
        <v>30.45</v>
      </c>
      <c r="E38">
        <v>0</v>
      </c>
      <c r="F38">
        <v>0</v>
      </c>
      <c r="G38">
        <v>55.386000000000003</v>
      </c>
      <c r="H38">
        <v>0</v>
      </c>
      <c r="I38">
        <v>0</v>
      </c>
      <c r="J38">
        <v>46.031999999999996</v>
      </c>
      <c r="K38">
        <v>679.19316800000001</v>
      </c>
      <c r="L38">
        <v>435.435</v>
      </c>
      <c r="M38">
        <v>87</v>
      </c>
      <c r="N38">
        <v>118.125</v>
      </c>
      <c r="O38">
        <v>61.832811999999997</v>
      </c>
      <c r="P38">
        <v>125.58750000000001</v>
      </c>
      <c r="Q38">
        <v>10.563499999999999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43.894799999999996</v>
      </c>
      <c r="AH38">
        <v>28.41</v>
      </c>
      <c r="AI38">
        <v>0</v>
      </c>
      <c r="AJ38">
        <v>0</v>
      </c>
      <c r="AK38">
        <v>53.932499999999997</v>
      </c>
      <c r="AL38">
        <v>2.3239999999999998</v>
      </c>
      <c r="AM38">
        <v>0</v>
      </c>
      <c r="AN38">
        <v>0.65042</v>
      </c>
      <c r="AO38">
        <v>0</v>
      </c>
      <c r="AP38">
        <v>0</v>
      </c>
      <c r="AQ38">
        <v>43.47</v>
      </c>
      <c r="AR38">
        <v>3.3119999999999998</v>
      </c>
      <c r="AS38">
        <v>4.7081999999999997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2606.256253</v>
      </c>
    </row>
    <row r="39" spans="1:117">
      <c r="A39" t="s">
        <v>81</v>
      </c>
      <c r="B39">
        <v>0</v>
      </c>
      <c r="C39">
        <v>15.225</v>
      </c>
      <c r="D39">
        <v>30.45</v>
      </c>
      <c r="E39">
        <v>0</v>
      </c>
      <c r="F39">
        <v>0</v>
      </c>
      <c r="G39">
        <v>55.386000000000003</v>
      </c>
      <c r="H39">
        <v>0</v>
      </c>
      <c r="I39">
        <v>0</v>
      </c>
      <c r="J39">
        <v>46.031999999999996</v>
      </c>
      <c r="K39">
        <v>679.19316800000001</v>
      </c>
      <c r="L39">
        <v>435.435</v>
      </c>
      <c r="M39">
        <v>87</v>
      </c>
      <c r="N39">
        <v>118.125</v>
      </c>
      <c r="O39">
        <v>61.832811999999997</v>
      </c>
      <c r="P39">
        <v>125.58750000000001</v>
      </c>
      <c r="Q39">
        <v>10.563499999999999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43.894799999999996</v>
      </c>
      <c r="AH39">
        <v>20.834</v>
      </c>
      <c r="AI39">
        <v>0</v>
      </c>
      <c r="AJ39">
        <v>0</v>
      </c>
      <c r="AK39">
        <v>53.932499999999997</v>
      </c>
      <c r="AL39">
        <v>2.3239999999999998</v>
      </c>
      <c r="AM39">
        <v>0</v>
      </c>
      <c r="AN39">
        <v>0.65042</v>
      </c>
      <c r="AO39">
        <v>0</v>
      </c>
      <c r="AP39">
        <v>0</v>
      </c>
      <c r="AQ39">
        <v>43.47</v>
      </c>
      <c r="AR39">
        <v>3.3119999999999998</v>
      </c>
      <c r="AS39">
        <v>5.1117600000000003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2589.2462729999997</v>
      </c>
    </row>
    <row r="40" spans="1:117">
      <c r="A40" t="s">
        <v>82</v>
      </c>
      <c r="B40">
        <v>0</v>
      </c>
      <c r="C40">
        <v>15.225</v>
      </c>
      <c r="D40">
        <v>30.45</v>
      </c>
      <c r="E40">
        <v>0</v>
      </c>
      <c r="F40">
        <v>0</v>
      </c>
      <c r="G40">
        <v>55.386000000000003</v>
      </c>
      <c r="H40">
        <v>0</v>
      </c>
      <c r="I40">
        <v>0</v>
      </c>
      <c r="J40">
        <v>46.031999999999996</v>
      </c>
      <c r="K40">
        <v>679.19316800000001</v>
      </c>
      <c r="L40">
        <v>435.435</v>
      </c>
      <c r="M40">
        <v>87</v>
      </c>
      <c r="N40">
        <v>118.125</v>
      </c>
      <c r="O40">
        <v>61.832811999999997</v>
      </c>
      <c r="P40">
        <v>125.58750000000001</v>
      </c>
      <c r="Q40">
        <v>10.563499999999999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43.894799999999996</v>
      </c>
      <c r="AH40">
        <v>0</v>
      </c>
      <c r="AI40">
        <v>0</v>
      </c>
      <c r="AJ40">
        <v>0</v>
      </c>
      <c r="AK40">
        <v>53.932499999999997</v>
      </c>
      <c r="AL40">
        <v>2.3239999999999998</v>
      </c>
      <c r="AM40">
        <v>0</v>
      </c>
      <c r="AN40">
        <v>0.65042</v>
      </c>
      <c r="AO40">
        <v>0</v>
      </c>
      <c r="AP40">
        <v>0</v>
      </c>
      <c r="AQ40">
        <v>28.224</v>
      </c>
      <c r="AR40">
        <v>4.968</v>
      </c>
      <c r="AS40">
        <v>5.1117600000000003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2551.4897730000002</v>
      </c>
    </row>
    <row r="41" spans="1:117">
      <c r="A41" t="s">
        <v>83</v>
      </c>
      <c r="B41">
        <v>0</v>
      </c>
      <c r="C41">
        <v>15.225</v>
      </c>
      <c r="D41">
        <v>30.45</v>
      </c>
      <c r="E41">
        <v>0</v>
      </c>
      <c r="F41">
        <v>0</v>
      </c>
      <c r="G41">
        <v>55.386000000000003</v>
      </c>
      <c r="H41">
        <v>0</v>
      </c>
      <c r="I41">
        <v>0</v>
      </c>
      <c r="J41">
        <v>46.031999999999996</v>
      </c>
      <c r="K41">
        <v>679.19316800000001</v>
      </c>
      <c r="L41">
        <v>435.435</v>
      </c>
      <c r="M41">
        <v>87</v>
      </c>
      <c r="N41">
        <v>118.125</v>
      </c>
      <c r="O41">
        <v>61.832811999999997</v>
      </c>
      <c r="P41">
        <v>125.58750000000001</v>
      </c>
      <c r="Q41">
        <v>10.563499999999999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43.894799999999996</v>
      </c>
      <c r="AH41">
        <v>0</v>
      </c>
      <c r="AI41">
        <v>0</v>
      </c>
      <c r="AJ41">
        <v>0</v>
      </c>
      <c r="AK41">
        <v>53.932499999999997</v>
      </c>
      <c r="AL41">
        <v>2.3239999999999998</v>
      </c>
      <c r="AM41">
        <v>0</v>
      </c>
      <c r="AN41">
        <v>0.65042</v>
      </c>
      <c r="AO41">
        <v>0</v>
      </c>
      <c r="AP41">
        <v>0</v>
      </c>
      <c r="AQ41">
        <v>28.035</v>
      </c>
      <c r="AR41">
        <v>38.64</v>
      </c>
      <c r="AS41">
        <v>16.680479999999999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2596.5414930000002</v>
      </c>
    </row>
    <row r="42" spans="1:117">
      <c r="A42" t="s">
        <v>84</v>
      </c>
      <c r="B42">
        <v>0</v>
      </c>
      <c r="C42">
        <v>15.225</v>
      </c>
      <c r="D42">
        <v>30.45</v>
      </c>
      <c r="E42">
        <v>0</v>
      </c>
      <c r="F42">
        <v>0</v>
      </c>
      <c r="G42">
        <v>55.386000000000003</v>
      </c>
      <c r="H42">
        <v>0</v>
      </c>
      <c r="I42">
        <v>0</v>
      </c>
      <c r="J42">
        <v>46.031999999999996</v>
      </c>
      <c r="K42">
        <v>679.19316800000001</v>
      </c>
      <c r="L42">
        <v>435.435</v>
      </c>
      <c r="M42">
        <v>87</v>
      </c>
      <c r="N42">
        <v>118.125</v>
      </c>
      <c r="O42">
        <v>61.832811999999997</v>
      </c>
      <c r="P42">
        <v>125.58750000000001</v>
      </c>
      <c r="Q42">
        <v>10.563499999999999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43.894799999999996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0</v>
      </c>
      <c r="AN42">
        <v>0.65042</v>
      </c>
      <c r="AO42">
        <v>0</v>
      </c>
      <c r="AP42">
        <v>0</v>
      </c>
      <c r="AQ42">
        <v>28.035</v>
      </c>
      <c r="AR42">
        <v>38.64</v>
      </c>
      <c r="AS42">
        <v>24.2136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2604.0746130000002</v>
      </c>
    </row>
    <row r="43" spans="1:117">
      <c r="A43" t="s">
        <v>85</v>
      </c>
      <c r="B43">
        <v>0</v>
      </c>
      <c r="C43">
        <v>15.225</v>
      </c>
      <c r="D43">
        <v>30.45</v>
      </c>
      <c r="E43">
        <v>0</v>
      </c>
      <c r="F43">
        <v>0</v>
      </c>
      <c r="G43">
        <v>55.386000000000003</v>
      </c>
      <c r="H43">
        <v>0</v>
      </c>
      <c r="I43">
        <v>0</v>
      </c>
      <c r="J43">
        <v>46.031999999999996</v>
      </c>
      <c r="K43">
        <v>679.19316800000001</v>
      </c>
      <c r="L43">
        <v>435.435</v>
      </c>
      <c r="M43">
        <v>87</v>
      </c>
      <c r="N43">
        <v>118.125</v>
      </c>
      <c r="O43">
        <v>61.832811999999997</v>
      </c>
      <c r="P43">
        <v>125.58750000000001</v>
      </c>
      <c r="Q43">
        <v>10.563499999999999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0.65042</v>
      </c>
      <c r="AO43">
        <v>0</v>
      </c>
      <c r="AP43">
        <v>0</v>
      </c>
      <c r="AQ43">
        <v>28.035</v>
      </c>
      <c r="AR43">
        <v>4.968</v>
      </c>
      <c r="AS43">
        <v>24.2136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2555.8482610000001</v>
      </c>
    </row>
    <row r="44" spans="1:117">
      <c r="A44" t="s">
        <v>86</v>
      </c>
      <c r="B44">
        <v>0</v>
      </c>
      <c r="C44">
        <v>15.225</v>
      </c>
      <c r="D44">
        <v>30.45</v>
      </c>
      <c r="E44">
        <v>0</v>
      </c>
      <c r="F44">
        <v>0</v>
      </c>
      <c r="G44">
        <v>55.386000000000003</v>
      </c>
      <c r="H44">
        <v>0</v>
      </c>
      <c r="I44">
        <v>0</v>
      </c>
      <c r="J44">
        <v>46.031999999999996</v>
      </c>
      <c r="K44">
        <v>679.19316800000001</v>
      </c>
      <c r="L44">
        <v>435.435</v>
      </c>
      <c r="M44">
        <v>87</v>
      </c>
      <c r="N44">
        <v>118.125</v>
      </c>
      <c r="O44">
        <v>61.832811999999997</v>
      </c>
      <c r="P44">
        <v>125.58750000000001</v>
      </c>
      <c r="Q44">
        <v>10.563499999999999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0.65042</v>
      </c>
      <c r="AO44">
        <v>0</v>
      </c>
      <c r="AP44">
        <v>0</v>
      </c>
      <c r="AQ44">
        <v>14.112</v>
      </c>
      <c r="AR44">
        <v>2.2080000000000002</v>
      </c>
      <c r="AS44">
        <v>24.2136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2539.1652610000006</v>
      </c>
    </row>
    <row r="45" spans="1:117">
      <c r="A45" t="s">
        <v>87</v>
      </c>
      <c r="B45">
        <v>0</v>
      </c>
      <c r="C45">
        <v>15.225</v>
      </c>
      <c r="D45">
        <v>30.45</v>
      </c>
      <c r="E45">
        <v>0</v>
      </c>
      <c r="F45">
        <v>0</v>
      </c>
      <c r="G45">
        <v>55.386000000000003</v>
      </c>
      <c r="H45">
        <v>0</v>
      </c>
      <c r="I45">
        <v>0</v>
      </c>
      <c r="J45">
        <v>46.031999999999996</v>
      </c>
      <c r="K45">
        <v>679.19316800000001</v>
      </c>
      <c r="L45">
        <v>435.435</v>
      </c>
      <c r="M45">
        <v>87</v>
      </c>
      <c r="N45">
        <v>118.125</v>
      </c>
      <c r="O45">
        <v>61.832811999999997</v>
      </c>
      <c r="P45">
        <v>125.58750000000001</v>
      </c>
      <c r="Q45">
        <v>10.563499999999999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0.65042</v>
      </c>
      <c r="AO45">
        <v>0</v>
      </c>
      <c r="AP45">
        <v>0</v>
      </c>
      <c r="AQ45">
        <v>14.112</v>
      </c>
      <c r="AR45">
        <v>2.2080000000000002</v>
      </c>
      <c r="AS45">
        <v>24.2136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2539.1652610000006</v>
      </c>
    </row>
    <row r="46" spans="1:117">
      <c r="A46" t="s">
        <v>88</v>
      </c>
      <c r="B46">
        <v>0</v>
      </c>
      <c r="C46">
        <v>15.225</v>
      </c>
      <c r="D46">
        <v>30.45</v>
      </c>
      <c r="E46">
        <v>0</v>
      </c>
      <c r="F46">
        <v>0</v>
      </c>
      <c r="G46">
        <v>55.386000000000003</v>
      </c>
      <c r="H46">
        <v>0</v>
      </c>
      <c r="I46">
        <v>0</v>
      </c>
      <c r="J46">
        <v>46.031999999999996</v>
      </c>
      <c r="K46">
        <v>679.49316799999997</v>
      </c>
      <c r="L46">
        <v>435.435</v>
      </c>
      <c r="M46">
        <v>87</v>
      </c>
      <c r="N46">
        <v>118.125</v>
      </c>
      <c r="O46">
        <v>61.832811999999997</v>
      </c>
      <c r="P46">
        <v>125.58750000000001</v>
      </c>
      <c r="Q46">
        <v>10.563499999999999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0.65042</v>
      </c>
      <c r="AO46">
        <v>0</v>
      </c>
      <c r="AP46">
        <v>0</v>
      </c>
      <c r="AQ46">
        <v>14.112</v>
      </c>
      <c r="AR46">
        <v>2.2080000000000002</v>
      </c>
      <c r="AS46">
        <v>16.680479999999999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2531.9321410000002</v>
      </c>
    </row>
    <row r="47" spans="1:117">
      <c r="A47" t="s">
        <v>89</v>
      </c>
      <c r="B47">
        <v>0</v>
      </c>
      <c r="C47">
        <v>14.7</v>
      </c>
      <c r="D47">
        <v>30.45</v>
      </c>
      <c r="E47">
        <v>0</v>
      </c>
      <c r="F47">
        <v>0</v>
      </c>
      <c r="G47">
        <v>55.386000000000003</v>
      </c>
      <c r="H47">
        <v>0</v>
      </c>
      <c r="I47">
        <v>0</v>
      </c>
      <c r="J47">
        <v>46.031999999999996</v>
      </c>
      <c r="K47">
        <v>679.49316799999997</v>
      </c>
      <c r="L47">
        <v>435.435</v>
      </c>
      <c r="M47">
        <v>87</v>
      </c>
      <c r="N47">
        <v>118.125</v>
      </c>
      <c r="O47">
        <v>61.832811999999997</v>
      </c>
      <c r="P47">
        <v>125.58750000000001</v>
      </c>
      <c r="Q47">
        <v>10.563499999999999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43.894799999999996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0.65042</v>
      </c>
      <c r="AO47">
        <v>0</v>
      </c>
      <c r="AP47">
        <v>0</v>
      </c>
      <c r="AQ47">
        <v>0</v>
      </c>
      <c r="AR47">
        <v>39.192</v>
      </c>
      <c r="AS47">
        <v>16.680479999999999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2554.2791410000004</v>
      </c>
    </row>
    <row r="48" spans="1:117">
      <c r="A48" t="s">
        <v>90</v>
      </c>
      <c r="B48">
        <v>0</v>
      </c>
      <c r="C48">
        <v>14.7</v>
      </c>
      <c r="D48">
        <v>30.45</v>
      </c>
      <c r="E48">
        <v>0</v>
      </c>
      <c r="F48">
        <v>0</v>
      </c>
      <c r="G48">
        <v>55.386000000000003</v>
      </c>
      <c r="H48">
        <v>0</v>
      </c>
      <c r="I48">
        <v>0</v>
      </c>
      <c r="J48">
        <v>46.031999999999996</v>
      </c>
      <c r="K48">
        <v>679.49316799999997</v>
      </c>
      <c r="L48">
        <v>435.435</v>
      </c>
      <c r="M48">
        <v>87</v>
      </c>
      <c r="N48">
        <v>118.125</v>
      </c>
      <c r="O48">
        <v>61.832811999999997</v>
      </c>
      <c r="P48">
        <v>125.58750000000001</v>
      </c>
      <c r="Q48">
        <v>10.563499999999999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43.894799999999996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0.65042</v>
      </c>
      <c r="AO48">
        <v>0</v>
      </c>
      <c r="AP48">
        <v>0</v>
      </c>
      <c r="AQ48">
        <v>0</v>
      </c>
      <c r="AR48">
        <v>39.192</v>
      </c>
      <c r="AS48">
        <v>24.2136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2561.8122610000005</v>
      </c>
    </row>
    <row r="49" spans="1:117">
      <c r="A49" t="s">
        <v>91</v>
      </c>
      <c r="B49">
        <v>0</v>
      </c>
      <c r="C49">
        <v>14.7</v>
      </c>
      <c r="D49">
        <v>30.45</v>
      </c>
      <c r="E49">
        <v>0</v>
      </c>
      <c r="F49">
        <v>0</v>
      </c>
      <c r="G49">
        <v>55.386000000000003</v>
      </c>
      <c r="H49">
        <v>0</v>
      </c>
      <c r="I49">
        <v>0</v>
      </c>
      <c r="J49">
        <v>46.031999999999996</v>
      </c>
      <c r="K49">
        <v>679.49316799999997</v>
      </c>
      <c r="L49">
        <v>435.435</v>
      </c>
      <c r="M49">
        <v>87</v>
      </c>
      <c r="N49">
        <v>118.125</v>
      </c>
      <c r="O49">
        <v>61.832811999999997</v>
      </c>
      <c r="P49">
        <v>125.58750000000001</v>
      </c>
      <c r="Q49">
        <v>10.563499999999999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43.894799999999996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0.65042</v>
      </c>
      <c r="AO49">
        <v>0</v>
      </c>
      <c r="AP49">
        <v>0</v>
      </c>
      <c r="AQ49">
        <v>0</v>
      </c>
      <c r="AR49">
        <v>4.4160000000000004</v>
      </c>
      <c r="AS49">
        <v>6.726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2509.5486610000007</v>
      </c>
    </row>
    <row r="50" spans="1:117">
      <c r="A50" t="s">
        <v>92</v>
      </c>
      <c r="B50">
        <v>0</v>
      </c>
      <c r="C50">
        <v>14.7</v>
      </c>
      <c r="D50">
        <v>30.45</v>
      </c>
      <c r="E50">
        <v>0</v>
      </c>
      <c r="F50">
        <v>0</v>
      </c>
      <c r="G50">
        <v>55.386000000000003</v>
      </c>
      <c r="H50">
        <v>0</v>
      </c>
      <c r="I50">
        <v>0</v>
      </c>
      <c r="J50">
        <v>46.031999999999996</v>
      </c>
      <c r="K50">
        <v>679.49316799999997</v>
      </c>
      <c r="L50">
        <v>435.435</v>
      </c>
      <c r="M50">
        <v>87</v>
      </c>
      <c r="N50">
        <v>118.125</v>
      </c>
      <c r="O50">
        <v>61.832811999999997</v>
      </c>
      <c r="P50">
        <v>125.58750000000001</v>
      </c>
      <c r="Q50">
        <v>10.563499999999999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43.894799999999996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0.65042</v>
      </c>
      <c r="AO50">
        <v>0</v>
      </c>
      <c r="AP50">
        <v>0</v>
      </c>
      <c r="AQ50">
        <v>0</v>
      </c>
      <c r="AR50">
        <v>2.2080000000000002</v>
      </c>
      <c r="AS50">
        <v>6.0533999999999999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2506.6680610000003</v>
      </c>
    </row>
    <row r="51" spans="1:117">
      <c r="A51" t="s">
        <v>93</v>
      </c>
      <c r="B51">
        <v>0</v>
      </c>
      <c r="C51">
        <v>14.7</v>
      </c>
      <c r="D51">
        <v>30.45</v>
      </c>
      <c r="E51">
        <v>0</v>
      </c>
      <c r="F51">
        <v>0</v>
      </c>
      <c r="G51">
        <v>55.386000000000003</v>
      </c>
      <c r="H51">
        <v>0</v>
      </c>
      <c r="I51">
        <v>0</v>
      </c>
      <c r="J51">
        <v>46.031999999999996</v>
      </c>
      <c r="K51">
        <v>679.49316799999997</v>
      </c>
      <c r="L51">
        <v>435.435</v>
      </c>
      <c r="M51">
        <v>87</v>
      </c>
      <c r="N51">
        <v>118.125</v>
      </c>
      <c r="O51">
        <v>61.832811999999997</v>
      </c>
      <c r="P51">
        <v>125.58750000000001</v>
      </c>
      <c r="Q51">
        <v>10.563499999999999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43.894799999999996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0.65042</v>
      </c>
      <c r="AO51">
        <v>0</v>
      </c>
      <c r="AP51">
        <v>0</v>
      </c>
      <c r="AQ51">
        <v>0</v>
      </c>
      <c r="AR51">
        <v>2.2080000000000002</v>
      </c>
      <c r="AS51">
        <v>6.0533999999999999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2506.6680610000003</v>
      </c>
    </row>
    <row r="52" spans="1:117">
      <c r="A52" t="s">
        <v>94</v>
      </c>
      <c r="B52">
        <v>0</v>
      </c>
      <c r="C52">
        <v>14.7</v>
      </c>
      <c r="D52">
        <v>30.45</v>
      </c>
      <c r="E52">
        <v>0</v>
      </c>
      <c r="F52">
        <v>0</v>
      </c>
      <c r="G52">
        <v>55.386000000000003</v>
      </c>
      <c r="H52">
        <v>0</v>
      </c>
      <c r="I52">
        <v>0</v>
      </c>
      <c r="J52">
        <v>46.031999999999996</v>
      </c>
      <c r="K52">
        <v>679.49316799999997</v>
      </c>
      <c r="L52">
        <v>435.435</v>
      </c>
      <c r="M52">
        <v>87</v>
      </c>
      <c r="N52">
        <v>118.125</v>
      </c>
      <c r="O52">
        <v>61.832811999999997</v>
      </c>
      <c r="P52">
        <v>125.58750000000001</v>
      </c>
      <c r="Q52">
        <v>10.563499999999999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43.894799999999996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0.65042</v>
      </c>
      <c r="AO52">
        <v>0</v>
      </c>
      <c r="AP52">
        <v>0</v>
      </c>
      <c r="AQ52">
        <v>0</v>
      </c>
      <c r="AR52">
        <v>2.2080000000000002</v>
      </c>
      <c r="AS52">
        <v>6.0533999999999999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2506.6680610000003</v>
      </c>
    </row>
    <row r="53" spans="1:117">
      <c r="A53" t="s">
        <v>95</v>
      </c>
      <c r="B53">
        <v>0</v>
      </c>
      <c r="C53">
        <v>14.7</v>
      </c>
      <c r="D53">
        <v>30.45</v>
      </c>
      <c r="E53">
        <v>0</v>
      </c>
      <c r="F53">
        <v>0</v>
      </c>
      <c r="G53">
        <v>55.386000000000003</v>
      </c>
      <c r="H53">
        <v>0</v>
      </c>
      <c r="I53">
        <v>0</v>
      </c>
      <c r="J53">
        <v>46.031999999999996</v>
      </c>
      <c r="K53">
        <v>679.49316799999997</v>
      </c>
      <c r="L53">
        <v>435.435</v>
      </c>
      <c r="M53">
        <v>87</v>
      </c>
      <c r="N53">
        <v>118.125</v>
      </c>
      <c r="O53">
        <v>61.832811999999997</v>
      </c>
      <c r="P53">
        <v>125.58750000000001</v>
      </c>
      <c r="Q53">
        <v>10.563499999999999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43.894799999999996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0.65042</v>
      </c>
      <c r="AO53">
        <v>0</v>
      </c>
      <c r="AP53">
        <v>0</v>
      </c>
      <c r="AQ53">
        <v>0</v>
      </c>
      <c r="AR53">
        <v>4.4160000000000004</v>
      </c>
      <c r="AS53">
        <v>6.0533999999999999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2508.8760610000004</v>
      </c>
    </row>
    <row r="54" spans="1:117">
      <c r="A54" t="s">
        <v>96</v>
      </c>
      <c r="B54">
        <v>0</v>
      </c>
      <c r="C54">
        <v>14.7</v>
      </c>
      <c r="D54">
        <v>30.45</v>
      </c>
      <c r="E54">
        <v>0</v>
      </c>
      <c r="F54">
        <v>0</v>
      </c>
      <c r="G54">
        <v>55.386000000000003</v>
      </c>
      <c r="H54">
        <v>0</v>
      </c>
      <c r="I54">
        <v>0</v>
      </c>
      <c r="J54">
        <v>46.031999999999996</v>
      </c>
      <c r="K54">
        <v>679.49316799999997</v>
      </c>
      <c r="L54">
        <v>435.435</v>
      </c>
      <c r="M54">
        <v>87</v>
      </c>
      <c r="N54">
        <v>118.125</v>
      </c>
      <c r="O54">
        <v>61.832811999999997</v>
      </c>
      <c r="P54">
        <v>125.58750000000001</v>
      </c>
      <c r="Q54">
        <v>10.563499999999999</v>
      </c>
      <c r="R54">
        <v>42.392195999999998</v>
      </c>
      <c r="S54">
        <v>26.390910000000002</v>
      </c>
      <c r="T54">
        <v>0</v>
      </c>
      <c r="U54">
        <v>393.75</v>
      </c>
      <c r="V54">
        <v>20.731850000000001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43.894799999999996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0.65042</v>
      </c>
      <c r="AO54">
        <v>0</v>
      </c>
      <c r="AP54">
        <v>0</v>
      </c>
      <c r="AQ54">
        <v>0</v>
      </c>
      <c r="AR54">
        <v>4.4160000000000004</v>
      </c>
      <c r="AS54">
        <v>6.0533999999999999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2483.856061</v>
      </c>
    </row>
    <row r="55" spans="1:117">
      <c r="A55" t="s">
        <v>97</v>
      </c>
      <c r="B55">
        <v>0</v>
      </c>
      <c r="C55">
        <v>14.7</v>
      </c>
      <c r="D55">
        <v>30.45</v>
      </c>
      <c r="E55">
        <v>0</v>
      </c>
      <c r="F55">
        <v>0</v>
      </c>
      <c r="G55">
        <v>55.386000000000003</v>
      </c>
      <c r="H55">
        <v>0</v>
      </c>
      <c r="I55">
        <v>0</v>
      </c>
      <c r="J55">
        <v>46.031999999999996</v>
      </c>
      <c r="K55">
        <v>679.49316799999997</v>
      </c>
      <c r="L55">
        <v>435.435</v>
      </c>
      <c r="M55">
        <v>87</v>
      </c>
      <c r="N55">
        <v>118.125</v>
      </c>
      <c r="O55">
        <v>61.832811999999997</v>
      </c>
      <c r="P55">
        <v>125.58750000000001</v>
      </c>
      <c r="Q55">
        <v>10.563499999999999</v>
      </c>
      <c r="R55">
        <v>42.392195999999998</v>
      </c>
      <c r="S55">
        <v>26.390910000000002</v>
      </c>
      <c r="T55">
        <v>0</v>
      </c>
      <c r="U55">
        <v>371.25</v>
      </c>
      <c r="V55">
        <v>20.731850000000001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43.894799999999996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0.65042</v>
      </c>
      <c r="AO55">
        <v>0</v>
      </c>
      <c r="AP55">
        <v>0</v>
      </c>
      <c r="AQ55">
        <v>0</v>
      </c>
      <c r="AR55">
        <v>5.52</v>
      </c>
      <c r="AS55">
        <v>7.8021599999999998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2464.2088210000002</v>
      </c>
    </row>
    <row r="56" spans="1:117">
      <c r="A56" t="s">
        <v>98</v>
      </c>
      <c r="B56">
        <v>0</v>
      </c>
      <c r="C56">
        <v>14.7</v>
      </c>
      <c r="D56">
        <v>30.45</v>
      </c>
      <c r="E56">
        <v>0</v>
      </c>
      <c r="F56">
        <v>0</v>
      </c>
      <c r="G56">
        <v>55.386000000000003</v>
      </c>
      <c r="H56">
        <v>0</v>
      </c>
      <c r="I56">
        <v>0</v>
      </c>
      <c r="J56">
        <v>46.031999999999996</v>
      </c>
      <c r="K56">
        <v>679.49316799999997</v>
      </c>
      <c r="L56">
        <v>435.435</v>
      </c>
      <c r="M56">
        <v>87</v>
      </c>
      <c r="N56">
        <v>118.125</v>
      </c>
      <c r="O56">
        <v>61.832811999999997</v>
      </c>
      <c r="P56">
        <v>125.58750000000001</v>
      </c>
      <c r="Q56">
        <v>10.563499999999999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43.894799999999996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0.65042</v>
      </c>
      <c r="AO56">
        <v>0</v>
      </c>
      <c r="AP56">
        <v>0</v>
      </c>
      <c r="AQ56">
        <v>0</v>
      </c>
      <c r="AR56">
        <v>5.52</v>
      </c>
      <c r="AS56">
        <v>7.8021599999999998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2441.9338210000005</v>
      </c>
    </row>
    <row r="57" spans="1:117">
      <c r="A57" t="s">
        <v>99</v>
      </c>
      <c r="B57">
        <v>0</v>
      </c>
      <c r="C57">
        <v>14.7</v>
      </c>
      <c r="D57">
        <v>30.45</v>
      </c>
      <c r="E57">
        <v>0</v>
      </c>
      <c r="F57">
        <v>0</v>
      </c>
      <c r="G57">
        <v>55.386000000000003</v>
      </c>
      <c r="H57">
        <v>0</v>
      </c>
      <c r="I57">
        <v>0</v>
      </c>
      <c r="J57">
        <v>46.031999999999996</v>
      </c>
      <c r="K57">
        <v>679.49316799999997</v>
      </c>
      <c r="L57">
        <v>435.435</v>
      </c>
      <c r="M57">
        <v>87</v>
      </c>
      <c r="N57">
        <v>118.125</v>
      </c>
      <c r="O57">
        <v>61.832811999999997</v>
      </c>
      <c r="P57">
        <v>125.58750000000001</v>
      </c>
      <c r="Q57">
        <v>10.563499999999999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43.894799999999996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0.65042</v>
      </c>
      <c r="AO57">
        <v>0</v>
      </c>
      <c r="AP57">
        <v>1.9215</v>
      </c>
      <c r="AQ57">
        <v>0</v>
      </c>
      <c r="AR57">
        <v>5.52</v>
      </c>
      <c r="AS57">
        <v>7.8021599999999998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2442.9257210000005</v>
      </c>
    </row>
    <row r="58" spans="1:117">
      <c r="A58" t="s">
        <v>100</v>
      </c>
      <c r="B58">
        <v>0</v>
      </c>
      <c r="C58">
        <v>14.7</v>
      </c>
      <c r="D58">
        <v>30.45</v>
      </c>
      <c r="E58">
        <v>0</v>
      </c>
      <c r="F58">
        <v>0</v>
      </c>
      <c r="G58">
        <v>55.386000000000003</v>
      </c>
      <c r="H58">
        <v>0</v>
      </c>
      <c r="I58">
        <v>0</v>
      </c>
      <c r="J58">
        <v>46.031999999999996</v>
      </c>
      <c r="K58">
        <v>679.49316799999997</v>
      </c>
      <c r="L58">
        <v>435.435</v>
      </c>
      <c r="M58">
        <v>87</v>
      </c>
      <c r="N58">
        <v>118.125</v>
      </c>
      <c r="O58">
        <v>61.832811999999997</v>
      </c>
      <c r="P58">
        <v>125.58750000000001</v>
      </c>
      <c r="Q58">
        <v>10.563499999999999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43.894799999999996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0.65042</v>
      </c>
      <c r="AO58">
        <v>0</v>
      </c>
      <c r="AP58">
        <v>1.9215</v>
      </c>
      <c r="AQ58">
        <v>0</v>
      </c>
      <c r="AR58">
        <v>5.52</v>
      </c>
      <c r="AS58">
        <v>7.8021599999999998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2442.9257210000005</v>
      </c>
    </row>
    <row r="59" spans="1:117">
      <c r="A59" t="s">
        <v>101</v>
      </c>
      <c r="B59">
        <v>0</v>
      </c>
      <c r="C59">
        <v>14.7</v>
      </c>
      <c r="D59">
        <v>30.45</v>
      </c>
      <c r="E59">
        <v>0</v>
      </c>
      <c r="F59">
        <v>0</v>
      </c>
      <c r="G59">
        <v>55.386000000000003</v>
      </c>
      <c r="H59">
        <v>0</v>
      </c>
      <c r="I59">
        <v>0</v>
      </c>
      <c r="J59">
        <v>46.031999999999996</v>
      </c>
      <c r="K59">
        <v>679.49316799999997</v>
      </c>
      <c r="L59">
        <v>435.435</v>
      </c>
      <c r="M59">
        <v>87</v>
      </c>
      <c r="N59">
        <v>118.125</v>
      </c>
      <c r="O59">
        <v>61.832811999999997</v>
      </c>
      <c r="P59">
        <v>125.58750000000001</v>
      </c>
      <c r="Q59">
        <v>10.563499999999999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43.894799999999996</v>
      </c>
      <c r="AH59">
        <v>0</v>
      </c>
      <c r="AI59">
        <v>0</v>
      </c>
      <c r="AJ59">
        <v>0</v>
      </c>
      <c r="AK59">
        <v>53.932499999999997</v>
      </c>
      <c r="AL59">
        <v>1.3944000000000001</v>
      </c>
      <c r="AM59">
        <v>0</v>
      </c>
      <c r="AN59">
        <v>0.65042</v>
      </c>
      <c r="AO59">
        <v>0</v>
      </c>
      <c r="AP59">
        <v>3.0743999999999998</v>
      </c>
      <c r="AQ59">
        <v>13.986000000000001</v>
      </c>
      <c r="AR59">
        <v>5.52</v>
      </c>
      <c r="AS59">
        <v>7.8021599999999998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2458.0646210000004</v>
      </c>
    </row>
    <row r="60" spans="1:117">
      <c r="A60" t="s">
        <v>102</v>
      </c>
      <c r="B60">
        <v>0</v>
      </c>
      <c r="C60">
        <v>14.7</v>
      </c>
      <c r="D60">
        <v>30.45</v>
      </c>
      <c r="E60">
        <v>0</v>
      </c>
      <c r="F60">
        <v>0</v>
      </c>
      <c r="G60">
        <v>55.386000000000003</v>
      </c>
      <c r="H60">
        <v>0</v>
      </c>
      <c r="I60">
        <v>0</v>
      </c>
      <c r="J60">
        <v>46.031999999999996</v>
      </c>
      <c r="K60">
        <v>679.49316799999997</v>
      </c>
      <c r="L60">
        <v>435.435</v>
      </c>
      <c r="M60">
        <v>87</v>
      </c>
      <c r="N60">
        <v>118.125</v>
      </c>
      <c r="O60">
        <v>61.832811999999997</v>
      </c>
      <c r="P60">
        <v>125.58750000000001</v>
      </c>
      <c r="Q60">
        <v>10.563499999999999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43.894799999999996</v>
      </c>
      <c r="AH60">
        <v>0</v>
      </c>
      <c r="AI60">
        <v>0</v>
      </c>
      <c r="AJ60">
        <v>0</v>
      </c>
      <c r="AK60">
        <v>53.932499999999997</v>
      </c>
      <c r="AL60">
        <v>1.3944000000000001</v>
      </c>
      <c r="AM60">
        <v>0</v>
      </c>
      <c r="AN60">
        <v>0.65042</v>
      </c>
      <c r="AO60">
        <v>0</v>
      </c>
      <c r="AP60">
        <v>3.0743999999999998</v>
      </c>
      <c r="AQ60">
        <v>13.986000000000001</v>
      </c>
      <c r="AR60">
        <v>5.52</v>
      </c>
      <c r="AS60">
        <v>7.8021599999999998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2458.0646210000004</v>
      </c>
    </row>
    <row r="61" spans="1:117">
      <c r="A61" t="s">
        <v>103</v>
      </c>
      <c r="B61">
        <v>0</v>
      </c>
      <c r="C61">
        <v>14.7</v>
      </c>
      <c r="D61">
        <v>30.45</v>
      </c>
      <c r="E61">
        <v>0</v>
      </c>
      <c r="F61">
        <v>0</v>
      </c>
      <c r="G61">
        <v>55.386000000000003</v>
      </c>
      <c r="H61">
        <v>0</v>
      </c>
      <c r="I61">
        <v>0</v>
      </c>
      <c r="J61">
        <v>46.031999999999996</v>
      </c>
      <c r="K61">
        <v>679.49316799999997</v>
      </c>
      <c r="L61">
        <v>435.435</v>
      </c>
      <c r="M61">
        <v>87</v>
      </c>
      <c r="N61">
        <v>118.125</v>
      </c>
      <c r="O61">
        <v>61.832811999999997</v>
      </c>
      <c r="P61">
        <v>125.58750000000001</v>
      </c>
      <c r="Q61">
        <v>10.563499999999999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43.894799999999996</v>
      </c>
      <c r="AH61">
        <v>0</v>
      </c>
      <c r="AI61">
        <v>0</v>
      </c>
      <c r="AJ61">
        <v>0</v>
      </c>
      <c r="AK61">
        <v>53.932499999999997</v>
      </c>
      <c r="AL61">
        <v>1.3944000000000001</v>
      </c>
      <c r="AM61">
        <v>0</v>
      </c>
      <c r="AN61">
        <v>0.65042</v>
      </c>
      <c r="AO61">
        <v>0</v>
      </c>
      <c r="AP61">
        <v>3.0743999999999998</v>
      </c>
      <c r="AQ61">
        <v>13.986000000000001</v>
      </c>
      <c r="AR61">
        <v>5.52</v>
      </c>
      <c r="AS61">
        <v>7.8021599999999998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2458.0646210000004</v>
      </c>
    </row>
    <row r="62" spans="1:117">
      <c r="A62" t="s">
        <v>104</v>
      </c>
      <c r="B62">
        <v>0</v>
      </c>
      <c r="C62">
        <v>14.7</v>
      </c>
      <c r="D62">
        <v>30.45</v>
      </c>
      <c r="E62">
        <v>0</v>
      </c>
      <c r="F62">
        <v>0</v>
      </c>
      <c r="G62">
        <v>55.386000000000003</v>
      </c>
      <c r="H62">
        <v>0</v>
      </c>
      <c r="I62">
        <v>0</v>
      </c>
      <c r="J62">
        <v>46.031999999999996</v>
      </c>
      <c r="K62">
        <v>679.49316799999997</v>
      </c>
      <c r="L62">
        <v>435.435</v>
      </c>
      <c r="M62">
        <v>87</v>
      </c>
      <c r="N62">
        <v>118.125</v>
      </c>
      <c r="O62">
        <v>61.832811999999997</v>
      </c>
      <c r="P62">
        <v>125.58750000000001</v>
      </c>
      <c r="Q62">
        <v>10.563499999999999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43.894799999999996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0.65042</v>
      </c>
      <c r="AO62">
        <v>0</v>
      </c>
      <c r="AP62">
        <v>3.0743999999999998</v>
      </c>
      <c r="AQ62">
        <v>28.035</v>
      </c>
      <c r="AR62">
        <v>5.52</v>
      </c>
      <c r="AS62">
        <v>7.8021599999999998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2472.1136210000004</v>
      </c>
    </row>
    <row r="63" spans="1:117">
      <c r="A63" t="s">
        <v>105</v>
      </c>
      <c r="B63">
        <v>0</v>
      </c>
      <c r="C63">
        <v>14.7</v>
      </c>
      <c r="D63">
        <v>30.45</v>
      </c>
      <c r="E63">
        <v>0</v>
      </c>
      <c r="F63">
        <v>0</v>
      </c>
      <c r="G63">
        <v>55.386000000000003</v>
      </c>
      <c r="H63">
        <v>0</v>
      </c>
      <c r="I63">
        <v>0</v>
      </c>
      <c r="J63">
        <v>46.031999999999996</v>
      </c>
      <c r="K63">
        <v>679.49316799999997</v>
      </c>
      <c r="L63">
        <v>435.435</v>
      </c>
      <c r="M63">
        <v>87</v>
      </c>
      <c r="N63">
        <v>118.125</v>
      </c>
      <c r="O63">
        <v>61.832811999999997</v>
      </c>
      <c r="P63">
        <v>125.58750000000001</v>
      </c>
      <c r="Q63">
        <v>10.563499999999999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43.894799999999996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0.65042</v>
      </c>
      <c r="AO63">
        <v>0</v>
      </c>
      <c r="AP63">
        <v>3.0743999999999998</v>
      </c>
      <c r="AQ63">
        <v>28.035</v>
      </c>
      <c r="AR63">
        <v>5.52</v>
      </c>
      <c r="AS63">
        <v>7.8021599999999998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2472.1136210000004</v>
      </c>
    </row>
    <row r="64" spans="1:117">
      <c r="A64" t="s">
        <v>106</v>
      </c>
      <c r="B64">
        <v>0</v>
      </c>
      <c r="C64">
        <v>14.7</v>
      </c>
      <c r="D64">
        <v>30.45</v>
      </c>
      <c r="E64">
        <v>0</v>
      </c>
      <c r="F64">
        <v>0</v>
      </c>
      <c r="G64">
        <v>55.386000000000003</v>
      </c>
      <c r="H64">
        <v>0</v>
      </c>
      <c r="I64">
        <v>0</v>
      </c>
      <c r="J64">
        <v>46.031999999999996</v>
      </c>
      <c r="K64">
        <v>679.49316799999997</v>
      </c>
      <c r="L64">
        <v>435.435</v>
      </c>
      <c r="M64">
        <v>87</v>
      </c>
      <c r="N64">
        <v>118.125</v>
      </c>
      <c r="O64">
        <v>61.832811999999997</v>
      </c>
      <c r="P64">
        <v>125.58750000000001</v>
      </c>
      <c r="Q64">
        <v>10.563499999999999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43.894799999999996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0.65042</v>
      </c>
      <c r="AO64">
        <v>0</v>
      </c>
      <c r="AP64">
        <v>3.0743999999999998</v>
      </c>
      <c r="AQ64">
        <v>43.47</v>
      </c>
      <c r="AR64">
        <v>5.52</v>
      </c>
      <c r="AS64">
        <v>7.8021599999999998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2487.5486210000004</v>
      </c>
    </row>
    <row r="65" spans="1:117">
      <c r="A65" t="s">
        <v>107</v>
      </c>
      <c r="B65">
        <v>0</v>
      </c>
      <c r="C65">
        <v>14.7</v>
      </c>
      <c r="D65">
        <v>30.45</v>
      </c>
      <c r="E65">
        <v>0</v>
      </c>
      <c r="F65">
        <v>0</v>
      </c>
      <c r="G65">
        <v>55.386000000000003</v>
      </c>
      <c r="H65">
        <v>0</v>
      </c>
      <c r="I65">
        <v>0</v>
      </c>
      <c r="J65">
        <v>46.031999999999996</v>
      </c>
      <c r="K65">
        <v>679.49316799999997</v>
      </c>
      <c r="L65">
        <v>435.435</v>
      </c>
      <c r="M65">
        <v>87</v>
      </c>
      <c r="N65">
        <v>118.125</v>
      </c>
      <c r="O65">
        <v>61.832811999999997</v>
      </c>
      <c r="P65">
        <v>125.58750000000001</v>
      </c>
      <c r="Q65">
        <v>10.563499999999999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43.894799999999996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0.65042</v>
      </c>
      <c r="AO65">
        <v>0</v>
      </c>
      <c r="AP65">
        <v>1.9215</v>
      </c>
      <c r="AQ65">
        <v>43.47</v>
      </c>
      <c r="AR65">
        <v>5.52</v>
      </c>
      <c r="AS65">
        <v>7.8021599999999998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2486.3957210000003</v>
      </c>
    </row>
    <row r="66" spans="1:117">
      <c r="A66" t="s">
        <v>108</v>
      </c>
      <c r="B66">
        <v>0</v>
      </c>
      <c r="C66">
        <v>14.7</v>
      </c>
      <c r="D66">
        <v>30.45</v>
      </c>
      <c r="E66">
        <v>0</v>
      </c>
      <c r="F66">
        <v>0</v>
      </c>
      <c r="G66">
        <v>55.386000000000003</v>
      </c>
      <c r="H66">
        <v>0</v>
      </c>
      <c r="I66">
        <v>0</v>
      </c>
      <c r="J66">
        <v>46.031999999999996</v>
      </c>
      <c r="K66">
        <v>679.49316799999997</v>
      </c>
      <c r="L66">
        <v>435.435</v>
      </c>
      <c r="M66">
        <v>87</v>
      </c>
      <c r="N66">
        <v>118.125</v>
      </c>
      <c r="O66">
        <v>61.832811999999997</v>
      </c>
      <c r="P66">
        <v>125.58750000000001</v>
      </c>
      <c r="Q66">
        <v>10.563499999999999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43.894799999999996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0.65042</v>
      </c>
      <c r="AO66">
        <v>0</v>
      </c>
      <c r="AP66">
        <v>1.9215</v>
      </c>
      <c r="AQ66">
        <v>43.47</v>
      </c>
      <c r="AR66">
        <v>5.52</v>
      </c>
      <c r="AS66">
        <v>7.8021599999999998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2486.3957210000003</v>
      </c>
    </row>
    <row r="67" spans="1:117">
      <c r="A67" t="s">
        <v>109</v>
      </c>
      <c r="B67">
        <v>0</v>
      </c>
      <c r="C67">
        <v>14.7</v>
      </c>
      <c r="D67">
        <v>30.45</v>
      </c>
      <c r="E67">
        <v>0</v>
      </c>
      <c r="F67">
        <v>0</v>
      </c>
      <c r="G67">
        <v>55.386000000000003</v>
      </c>
      <c r="H67">
        <v>0</v>
      </c>
      <c r="I67">
        <v>0</v>
      </c>
      <c r="J67">
        <v>46.031999999999996</v>
      </c>
      <c r="K67">
        <v>679.49316799999997</v>
      </c>
      <c r="L67">
        <v>435.435</v>
      </c>
      <c r="M67">
        <v>87</v>
      </c>
      <c r="N67">
        <v>118.125</v>
      </c>
      <c r="O67">
        <v>61.832811999999997</v>
      </c>
      <c r="P67">
        <v>125.58750000000001</v>
      </c>
      <c r="Q67">
        <v>10.563499999999999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8.8740000000000006</v>
      </c>
      <c r="AG67">
        <v>43.894799999999996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0.65042</v>
      </c>
      <c r="AO67">
        <v>0</v>
      </c>
      <c r="AP67">
        <v>1.9215</v>
      </c>
      <c r="AQ67">
        <v>43.47</v>
      </c>
      <c r="AR67">
        <v>7.7279999999999998</v>
      </c>
      <c r="AS67">
        <v>7.8021599999999998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2500.7922210000002</v>
      </c>
    </row>
    <row r="68" spans="1:117">
      <c r="A68" t="s">
        <v>110</v>
      </c>
      <c r="B68">
        <v>0</v>
      </c>
      <c r="C68">
        <v>14.7</v>
      </c>
      <c r="D68">
        <v>30.45</v>
      </c>
      <c r="E68">
        <v>0</v>
      </c>
      <c r="F68">
        <v>0</v>
      </c>
      <c r="G68">
        <v>55.386000000000003</v>
      </c>
      <c r="H68">
        <v>0</v>
      </c>
      <c r="I68">
        <v>0</v>
      </c>
      <c r="J68">
        <v>46.031999999999996</v>
      </c>
      <c r="K68">
        <v>679.49316799999997</v>
      </c>
      <c r="L68">
        <v>435.435</v>
      </c>
      <c r="M68">
        <v>87</v>
      </c>
      <c r="N68">
        <v>118.125</v>
      </c>
      <c r="O68">
        <v>61.832811999999997</v>
      </c>
      <c r="P68">
        <v>125.58750000000001</v>
      </c>
      <c r="Q68">
        <v>10.563499999999999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43.894799999999996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0.65042</v>
      </c>
      <c r="AO68">
        <v>0</v>
      </c>
      <c r="AP68">
        <v>1.9215</v>
      </c>
      <c r="AQ68">
        <v>43.47</v>
      </c>
      <c r="AR68">
        <v>7.7279999999999998</v>
      </c>
      <c r="AS68">
        <v>7.8021599999999998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2503.1580730000005</v>
      </c>
    </row>
    <row r="69" spans="1:117">
      <c r="A69" t="s">
        <v>111</v>
      </c>
      <c r="B69">
        <v>0</v>
      </c>
      <c r="C69">
        <v>14.7</v>
      </c>
      <c r="D69">
        <v>30.45</v>
      </c>
      <c r="E69">
        <v>0</v>
      </c>
      <c r="F69">
        <v>0</v>
      </c>
      <c r="G69">
        <v>55.386000000000003</v>
      </c>
      <c r="H69">
        <v>0</v>
      </c>
      <c r="I69">
        <v>0</v>
      </c>
      <c r="J69">
        <v>46.031999999999996</v>
      </c>
      <c r="K69">
        <v>679.49316799999997</v>
      </c>
      <c r="L69">
        <v>435.435</v>
      </c>
      <c r="M69">
        <v>87</v>
      </c>
      <c r="N69">
        <v>118.125</v>
      </c>
      <c r="O69">
        <v>61.832811999999997</v>
      </c>
      <c r="P69">
        <v>125.58750000000001</v>
      </c>
      <c r="Q69">
        <v>10.563499999999999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43.894799999999996</v>
      </c>
      <c r="AH69">
        <v>18.940000000000001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0.65042</v>
      </c>
      <c r="AO69">
        <v>0</v>
      </c>
      <c r="AP69">
        <v>3.0743999999999998</v>
      </c>
      <c r="AQ69">
        <v>43.47</v>
      </c>
      <c r="AR69">
        <v>7.7279999999999998</v>
      </c>
      <c r="AS69">
        <v>7.8021599999999998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2523.2509730000006</v>
      </c>
    </row>
    <row r="70" spans="1:117">
      <c r="A70" t="s">
        <v>112</v>
      </c>
      <c r="B70">
        <v>0</v>
      </c>
      <c r="C70">
        <v>14.7</v>
      </c>
      <c r="D70">
        <v>30.45</v>
      </c>
      <c r="E70">
        <v>0</v>
      </c>
      <c r="F70">
        <v>0</v>
      </c>
      <c r="G70">
        <v>55.386000000000003</v>
      </c>
      <c r="H70">
        <v>0</v>
      </c>
      <c r="I70">
        <v>0</v>
      </c>
      <c r="J70">
        <v>46.031999999999996</v>
      </c>
      <c r="K70">
        <v>679.49316799999997</v>
      </c>
      <c r="L70">
        <v>435.435</v>
      </c>
      <c r="M70">
        <v>87</v>
      </c>
      <c r="N70">
        <v>118.125</v>
      </c>
      <c r="O70">
        <v>61.832811999999997</v>
      </c>
      <c r="P70">
        <v>125.58750000000001</v>
      </c>
      <c r="Q70">
        <v>10.563499999999999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43.894799999999996</v>
      </c>
      <c r="AH70">
        <v>37.880000000000003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0.65042</v>
      </c>
      <c r="AO70">
        <v>0</v>
      </c>
      <c r="AP70">
        <v>3.0743999999999998</v>
      </c>
      <c r="AQ70">
        <v>43.47</v>
      </c>
      <c r="AR70">
        <v>7.7279999999999998</v>
      </c>
      <c r="AS70">
        <v>7.8021599999999998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2542.1909730000007</v>
      </c>
    </row>
    <row r="71" spans="1:117">
      <c r="A71" t="s">
        <v>113</v>
      </c>
      <c r="B71">
        <v>0</v>
      </c>
      <c r="C71">
        <v>14.7</v>
      </c>
      <c r="D71">
        <v>30.45</v>
      </c>
      <c r="E71">
        <v>0</v>
      </c>
      <c r="F71">
        <v>0</v>
      </c>
      <c r="G71">
        <v>55.386000000000003</v>
      </c>
      <c r="H71">
        <v>0</v>
      </c>
      <c r="I71">
        <v>0</v>
      </c>
      <c r="J71">
        <v>46.031999999999996</v>
      </c>
      <c r="K71">
        <v>679.19316800000001</v>
      </c>
      <c r="L71">
        <v>435.435</v>
      </c>
      <c r="M71">
        <v>87</v>
      </c>
      <c r="N71">
        <v>118.125</v>
      </c>
      <c r="O71">
        <v>61.832811999999997</v>
      </c>
      <c r="P71">
        <v>125.58750000000001</v>
      </c>
      <c r="Q71">
        <v>10.563499999999999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43.894799999999996</v>
      </c>
      <c r="AH71">
        <v>70.078000000000003</v>
      </c>
      <c r="AI71">
        <v>0</v>
      </c>
      <c r="AJ71">
        <v>0</v>
      </c>
      <c r="AK71">
        <v>53.932499999999997</v>
      </c>
      <c r="AL71">
        <v>1.3944000000000001</v>
      </c>
      <c r="AM71">
        <v>5.2786799999999996</v>
      </c>
      <c r="AN71">
        <v>0.65042</v>
      </c>
      <c r="AO71">
        <v>0</v>
      </c>
      <c r="AP71">
        <v>1.1529</v>
      </c>
      <c r="AQ71">
        <v>43.47</v>
      </c>
      <c r="AR71">
        <v>7.7279999999999998</v>
      </c>
      <c r="AS71">
        <v>7.8021599999999998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2589.6526530000006</v>
      </c>
    </row>
    <row r="72" spans="1:117">
      <c r="A72" t="s">
        <v>114</v>
      </c>
      <c r="B72">
        <v>0</v>
      </c>
      <c r="C72">
        <v>14.7</v>
      </c>
      <c r="D72">
        <v>30.45</v>
      </c>
      <c r="E72">
        <v>0</v>
      </c>
      <c r="F72">
        <v>0</v>
      </c>
      <c r="G72">
        <v>55.386000000000003</v>
      </c>
      <c r="H72">
        <v>0</v>
      </c>
      <c r="I72">
        <v>0</v>
      </c>
      <c r="J72">
        <v>46.031999999999996</v>
      </c>
      <c r="K72">
        <v>679.19316800000001</v>
      </c>
      <c r="L72">
        <v>435.435</v>
      </c>
      <c r="M72">
        <v>87</v>
      </c>
      <c r="N72">
        <v>118.125</v>
      </c>
      <c r="O72">
        <v>61.832811999999997</v>
      </c>
      <c r="P72">
        <v>125.58750000000001</v>
      </c>
      <c r="Q72">
        <v>10.563499999999999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8.5864999999999991</v>
      </c>
      <c r="AE72">
        <v>16.478852</v>
      </c>
      <c r="AF72">
        <v>26.622</v>
      </c>
      <c r="AG72">
        <v>43.894799999999996</v>
      </c>
      <c r="AH72">
        <v>93.563599999999994</v>
      </c>
      <c r="AI72">
        <v>0</v>
      </c>
      <c r="AJ72">
        <v>0</v>
      </c>
      <c r="AK72">
        <v>53.932499999999997</v>
      </c>
      <c r="AL72">
        <v>6.9720000000000004</v>
      </c>
      <c r="AM72">
        <v>6.3983999999999996</v>
      </c>
      <c r="AN72">
        <v>0.65042</v>
      </c>
      <c r="AO72">
        <v>0</v>
      </c>
      <c r="AP72">
        <v>1.1529</v>
      </c>
      <c r="AQ72">
        <v>43.47</v>
      </c>
      <c r="AR72">
        <v>7.7279999999999998</v>
      </c>
      <c r="AS72">
        <v>7.8021599999999998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2655.2646130000003</v>
      </c>
    </row>
    <row r="73" spans="1:117">
      <c r="A73" t="s">
        <v>115</v>
      </c>
      <c r="B73">
        <v>0</v>
      </c>
      <c r="C73">
        <v>14.7</v>
      </c>
      <c r="D73">
        <v>30.45</v>
      </c>
      <c r="E73">
        <v>0</v>
      </c>
      <c r="F73">
        <v>0</v>
      </c>
      <c r="G73">
        <v>55.386000000000003</v>
      </c>
      <c r="H73">
        <v>0</v>
      </c>
      <c r="I73">
        <v>0</v>
      </c>
      <c r="J73">
        <v>46.031999999999996</v>
      </c>
      <c r="K73">
        <v>679.19316800000001</v>
      </c>
      <c r="L73">
        <v>435.435</v>
      </c>
      <c r="M73">
        <v>87</v>
      </c>
      <c r="N73">
        <v>118.125</v>
      </c>
      <c r="O73">
        <v>61.832811999999997</v>
      </c>
      <c r="P73">
        <v>125.58750000000001</v>
      </c>
      <c r="Q73">
        <v>10.563499999999999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17.172999999999998</v>
      </c>
      <c r="AE73">
        <v>32.957704</v>
      </c>
      <c r="AF73">
        <v>35.496000000000002</v>
      </c>
      <c r="AG73">
        <v>43.894799999999996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10.557359999999999</v>
      </c>
      <c r="AN73">
        <v>0.65042</v>
      </c>
      <c r="AO73">
        <v>0</v>
      </c>
      <c r="AP73">
        <v>1.1529</v>
      </c>
      <c r="AQ73">
        <v>43.47</v>
      </c>
      <c r="AR73">
        <v>7.7279999999999998</v>
      </c>
      <c r="AS73">
        <v>6.9950400000000004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2803.2561449999989</v>
      </c>
    </row>
    <row r="74" spans="1:117">
      <c r="A74" t="s">
        <v>116</v>
      </c>
      <c r="B74">
        <v>0</v>
      </c>
      <c r="C74">
        <v>14.7</v>
      </c>
      <c r="D74">
        <v>30.45</v>
      </c>
      <c r="E74">
        <v>0</v>
      </c>
      <c r="F74">
        <v>0</v>
      </c>
      <c r="G74">
        <v>55.386000000000003</v>
      </c>
      <c r="H74">
        <v>0</v>
      </c>
      <c r="I74">
        <v>0</v>
      </c>
      <c r="J74">
        <v>46.031999999999996</v>
      </c>
      <c r="K74">
        <v>679.19316800000001</v>
      </c>
      <c r="L74">
        <v>435.435</v>
      </c>
      <c r="M74">
        <v>87</v>
      </c>
      <c r="N74">
        <v>118.125</v>
      </c>
      <c r="O74">
        <v>61.832811999999997</v>
      </c>
      <c r="P74">
        <v>125.58750000000001</v>
      </c>
      <c r="Q74">
        <v>10.563499999999999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43.894799999999996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0.65042</v>
      </c>
      <c r="AO74">
        <v>0</v>
      </c>
      <c r="AP74">
        <v>1.1529</v>
      </c>
      <c r="AQ74">
        <v>43.47</v>
      </c>
      <c r="AR74">
        <v>7.7279999999999998</v>
      </c>
      <c r="AS74">
        <v>6.9950400000000004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2825.9658329999993</v>
      </c>
    </row>
    <row r="75" spans="1:117">
      <c r="A75" t="s">
        <v>117</v>
      </c>
      <c r="B75">
        <v>0</v>
      </c>
      <c r="C75">
        <v>15.225</v>
      </c>
      <c r="D75">
        <v>30.45</v>
      </c>
      <c r="E75">
        <v>0</v>
      </c>
      <c r="F75">
        <v>0</v>
      </c>
      <c r="G75">
        <v>55.386000000000003</v>
      </c>
      <c r="H75">
        <v>0</v>
      </c>
      <c r="I75">
        <v>0</v>
      </c>
      <c r="J75">
        <v>46.031999999999996</v>
      </c>
      <c r="K75">
        <v>679.19316800000001</v>
      </c>
      <c r="L75">
        <v>435.435</v>
      </c>
      <c r="M75">
        <v>87</v>
      </c>
      <c r="N75">
        <v>118.125</v>
      </c>
      <c r="O75">
        <v>61.832811999999997</v>
      </c>
      <c r="P75">
        <v>125.58750000000001</v>
      </c>
      <c r="Q75">
        <v>10.563499999999999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43.894799999999996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0.65042</v>
      </c>
      <c r="AO75">
        <v>0</v>
      </c>
      <c r="AP75">
        <v>0</v>
      </c>
      <c r="AQ75">
        <v>43.47</v>
      </c>
      <c r="AR75">
        <v>7.7279999999999998</v>
      </c>
      <c r="AS75">
        <v>6.9950400000000004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2822.7671329999998</v>
      </c>
    </row>
    <row r="76" spans="1:117">
      <c r="A76" t="s">
        <v>118</v>
      </c>
      <c r="B76">
        <v>0</v>
      </c>
      <c r="C76">
        <v>15.225</v>
      </c>
      <c r="D76">
        <v>30.45</v>
      </c>
      <c r="E76">
        <v>0</v>
      </c>
      <c r="F76">
        <v>0</v>
      </c>
      <c r="G76">
        <v>55.386000000000003</v>
      </c>
      <c r="H76">
        <v>0</v>
      </c>
      <c r="I76">
        <v>0</v>
      </c>
      <c r="J76">
        <v>46.031999999999996</v>
      </c>
      <c r="K76">
        <v>679.19316800000001</v>
      </c>
      <c r="L76">
        <v>435.435</v>
      </c>
      <c r="M76">
        <v>87</v>
      </c>
      <c r="N76">
        <v>118.125</v>
      </c>
      <c r="O76">
        <v>61.832811999999997</v>
      </c>
      <c r="P76">
        <v>125.58750000000001</v>
      </c>
      <c r="Q76">
        <v>10.563499999999999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43.894799999999996</v>
      </c>
      <c r="AH76">
        <v>116.9545</v>
      </c>
      <c r="AI76">
        <v>0</v>
      </c>
      <c r="AJ76">
        <v>0</v>
      </c>
      <c r="AK76">
        <v>53.932499999999997</v>
      </c>
      <c r="AL76">
        <v>41.832000000000001</v>
      </c>
      <c r="AM76">
        <v>15.804048</v>
      </c>
      <c r="AN76">
        <v>0.65042</v>
      </c>
      <c r="AO76">
        <v>0</v>
      </c>
      <c r="AP76">
        <v>0</v>
      </c>
      <c r="AQ76">
        <v>43.47</v>
      </c>
      <c r="AR76">
        <v>7.7279999999999998</v>
      </c>
      <c r="AS76">
        <v>6.9950400000000004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2808.8231329999999</v>
      </c>
    </row>
    <row r="77" spans="1:117">
      <c r="A77" t="s">
        <v>119</v>
      </c>
      <c r="B77">
        <v>0</v>
      </c>
      <c r="C77">
        <v>15.225</v>
      </c>
      <c r="D77">
        <v>30.45</v>
      </c>
      <c r="E77">
        <v>0</v>
      </c>
      <c r="F77">
        <v>0</v>
      </c>
      <c r="G77">
        <v>55.386000000000003</v>
      </c>
      <c r="H77">
        <v>0</v>
      </c>
      <c r="I77">
        <v>0</v>
      </c>
      <c r="J77">
        <v>46.031999999999996</v>
      </c>
      <c r="K77">
        <v>679.19316800000001</v>
      </c>
      <c r="L77">
        <v>435.435</v>
      </c>
      <c r="M77">
        <v>87</v>
      </c>
      <c r="N77">
        <v>118.125</v>
      </c>
      <c r="O77">
        <v>61.832811999999997</v>
      </c>
      <c r="P77">
        <v>125.58750000000001</v>
      </c>
      <c r="Q77">
        <v>10.563499999999999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43.894799999999996</v>
      </c>
      <c r="AH77">
        <v>116.9545</v>
      </c>
      <c r="AI77">
        <v>0</v>
      </c>
      <c r="AJ77">
        <v>0</v>
      </c>
      <c r="AK77">
        <v>53.932499999999997</v>
      </c>
      <c r="AL77">
        <v>6.9720000000000004</v>
      </c>
      <c r="AM77">
        <v>15.804048</v>
      </c>
      <c r="AN77">
        <v>0.65042</v>
      </c>
      <c r="AO77">
        <v>0</v>
      </c>
      <c r="AP77">
        <v>0</v>
      </c>
      <c r="AQ77">
        <v>43.47</v>
      </c>
      <c r="AR77">
        <v>39.192</v>
      </c>
      <c r="AS77">
        <v>6.9950400000000004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2805.4271330000001</v>
      </c>
    </row>
    <row r="78" spans="1:117">
      <c r="A78" t="s">
        <v>120</v>
      </c>
      <c r="B78">
        <v>0</v>
      </c>
      <c r="C78">
        <v>15.225</v>
      </c>
      <c r="D78">
        <v>30.45</v>
      </c>
      <c r="E78">
        <v>0</v>
      </c>
      <c r="F78">
        <v>0</v>
      </c>
      <c r="G78">
        <v>55.386000000000003</v>
      </c>
      <c r="H78">
        <v>0</v>
      </c>
      <c r="I78">
        <v>0</v>
      </c>
      <c r="J78">
        <v>46.031999999999996</v>
      </c>
      <c r="K78">
        <v>679.19316800000001</v>
      </c>
      <c r="L78">
        <v>435.435</v>
      </c>
      <c r="M78">
        <v>87</v>
      </c>
      <c r="N78">
        <v>118.125</v>
      </c>
      <c r="O78">
        <v>61.832811999999997</v>
      </c>
      <c r="P78">
        <v>125.58750000000001</v>
      </c>
      <c r="Q78">
        <v>10.563499999999999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35.496000000000002</v>
      </c>
      <c r="AG78">
        <v>43.894799999999996</v>
      </c>
      <c r="AH78">
        <v>116.9545</v>
      </c>
      <c r="AI78">
        <v>0</v>
      </c>
      <c r="AJ78">
        <v>0</v>
      </c>
      <c r="AK78">
        <v>53.932499999999997</v>
      </c>
      <c r="AL78">
        <v>1.3944000000000001</v>
      </c>
      <c r="AM78">
        <v>10.557359999999999</v>
      </c>
      <c r="AN78">
        <v>0.65042</v>
      </c>
      <c r="AO78">
        <v>0</v>
      </c>
      <c r="AP78">
        <v>0</v>
      </c>
      <c r="AQ78">
        <v>43.47</v>
      </c>
      <c r="AR78">
        <v>39.192</v>
      </c>
      <c r="AS78">
        <v>6.9950400000000004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2785.3558449999996</v>
      </c>
    </row>
    <row r="79" spans="1:117">
      <c r="A79" t="s">
        <v>121</v>
      </c>
      <c r="B79">
        <v>0</v>
      </c>
      <c r="C79">
        <v>15.225</v>
      </c>
      <c r="D79">
        <v>30.45</v>
      </c>
      <c r="E79">
        <v>0</v>
      </c>
      <c r="F79">
        <v>0</v>
      </c>
      <c r="G79">
        <v>55.386000000000003</v>
      </c>
      <c r="H79">
        <v>0</v>
      </c>
      <c r="I79">
        <v>0</v>
      </c>
      <c r="J79">
        <v>46.031999999999996</v>
      </c>
      <c r="K79">
        <v>679.19316800000001</v>
      </c>
      <c r="L79">
        <v>435.435</v>
      </c>
      <c r="M79">
        <v>87</v>
      </c>
      <c r="N79">
        <v>118.125</v>
      </c>
      <c r="O79">
        <v>61.832811999999997</v>
      </c>
      <c r="P79">
        <v>125.58750000000001</v>
      </c>
      <c r="Q79">
        <v>10.563499999999999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8.5864999999999991</v>
      </c>
      <c r="AE79">
        <v>16.478852</v>
      </c>
      <c r="AF79">
        <v>19.72</v>
      </c>
      <c r="AG79">
        <v>43.894799999999996</v>
      </c>
      <c r="AH79">
        <v>68.183999999999997</v>
      </c>
      <c r="AI79">
        <v>0</v>
      </c>
      <c r="AJ79">
        <v>0</v>
      </c>
      <c r="AK79">
        <v>53.932499999999997</v>
      </c>
      <c r="AL79">
        <v>1.3944000000000001</v>
      </c>
      <c r="AM79">
        <v>6.3983999999999996</v>
      </c>
      <c r="AN79">
        <v>0.65042</v>
      </c>
      <c r="AO79">
        <v>0</v>
      </c>
      <c r="AP79">
        <v>0</v>
      </c>
      <c r="AQ79">
        <v>43.47</v>
      </c>
      <c r="AR79">
        <v>2.2080000000000002</v>
      </c>
      <c r="AS79">
        <v>6.9950400000000004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2636.0595929999999</v>
      </c>
    </row>
    <row r="80" spans="1:117">
      <c r="A80" t="s">
        <v>122</v>
      </c>
      <c r="B80">
        <v>0</v>
      </c>
      <c r="C80">
        <v>15.225</v>
      </c>
      <c r="D80">
        <v>30.45</v>
      </c>
      <c r="E80">
        <v>0</v>
      </c>
      <c r="F80">
        <v>0</v>
      </c>
      <c r="G80">
        <v>55.386000000000003</v>
      </c>
      <c r="H80">
        <v>0</v>
      </c>
      <c r="I80">
        <v>0</v>
      </c>
      <c r="J80">
        <v>46.031999999999996</v>
      </c>
      <c r="K80">
        <v>679.19316800000001</v>
      </c>
      <c r="L80">
        <v>435.435</v>
      </c>
      <c r="M80">
        <v>87</v>
      </c>
      <c r="N80">
        <v>118.125</v>
      </c>
      <c r="O80">
        <v>61.832811999999997</v>
      </c>
      <c r="P80">
        <v>125.58750000000001</v>
      </c>
      <c r="Q80">
        <v>10.563499999999999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8.5864999999999991</v>
      </c>
      <c r="AE80">
        <v>16.478852</v>
      </c>
      <c r="AF80">
        <v>8.8740000000000006</v>
      </c>
      <c r="AG80">
        <v>43.894799999999996</v>
      </c>
      <c r="AH80">
        <v>37.880000000000003</v>
      </c>
      <c r="AI80">
        <v>0</v>
      </c>
      <c r="AJ80">
        <v>0</v>
      </c>
      <c r="AK80">
        <v>53.932499999999997</v>
      </c>
      <c r="AL80">
        <v>1.3944000000000001</v>
      </c>
      <c r="AM80">
        <v>5.2786799999999996</v>
      </c>
      <c r="AN80">
        <v>0.65042</v>
      </c>
      <c r="AO80">
        <v>0</v>
      </c>
      <c r="AP80">
        <v>0</v>
      </c>
      <c r="AQ80">
        <v>43.47</v>
      </c>
      <c r="AR80">
        <v>2.2080000000000002</v>
      </c>
      <c r="AS80">
        <v>6.9950400000000004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2566.3696730000001</v>
      </c>
    </row>
    <row r="81" spans="1:117">
      <c r="A81" t="s">
        <v>123</v>
      </c>
      <c r="B81">
        <v>0</v>
      </c>
      <c r="C81">
        <v>15.225</v>
      </c>
      <c r="D81">
        <v>30.45</v>
      </c>
      <c r="E81">
        <v>0</v>
      </c>
      <c r="F81">
        <v>0</v>
      </c>
      <c r="G81">
        <v>55.386000000000003</v>
      </c>
      <c r="H81">
        <v>0</v>
      </c>
      <c r="I81">
        <v>0</v>
      </c>
      <c r="J81">
        <v>46.031999999999996</v>
      </c>
      <c r="K81">
        <v>679.19316800000001</v>
      </c>
      <c r="L81">
        <v>435.435</v>
      </c>
      <c r="M81">
        <v>87</v>
      </c>
      <c r="N81">
        <v>118.125</v>
      </c>
      <c r="O81">
        <v>61.832811999999997</v>
      </c>
      <c r="P81">
        <v>125.58750000000001</v>
      </c>
      <c r="Q81">
        <v>10.563499999999999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43.894799999999996</v>
      </c>
      <c r="AH81">
        <v>18.940000000000001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0.65042</v>
      </c>
      <c r="AO81">
        <v>0</v>
      </c>
      <c r="AP81">
        <v>0</v>
      </c>
      <c r="AQ81">
        <v>43.47</v>
      </c>
      <c r="AR81">
        <v>2.2080000000000002</v>
      </c>
      <c r="AS81">
        <v>4.7081999999999997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2511.7876130000004</v>
      </c>
    </row>
    <row r="82" spans="1:117">
      <c r="A82" t="s">
        <v>124</v>
      </c>
      <c r="B82">
        <v>0</v>
      </c>
      <c r="C82">
        <v>15.225</v>
      </c>
      <c r="D82">
        <v>30.45</v>
      </c>
      <c r="E82">
        <v>0</v>
      </c>
      <c r="F82">
        <v>0</v>
      </c>
      <c r="G82">
        <v>55.386000000000003</v>
      </c>
      <c r="H82">
        <v>0</v>
      </c>
      <c r="I82">
        <v>0</v>
      </c>
      <c r="J82">
        <v>46.031999999999996</v>
      </c>
      <c r="K82">
        <v>679.19316800000001</v>
      </c>
      <c r="L82">
        <v>435.435</v>
      </c>
      <c r="M82">
        <v>87</v>
      </c>
      <c r="N82">
        <v>118.125</v>
      </c>
      <c r="O82">
        <v>61.832811999999997</v>
      </c>
      <c r="P82">
        <v>125.58750000000001</v>
      </c>
      <c r="Q82">
        <v>10.563499999999999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43.894799999999996</v>
      </c>
      <c r="AH82">
        <v>0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0.65042</v>
      </c>
      <c r="AO82">
        <v>0</v>
      </c>
      <c r="AP82">
        <v>0</v>
      </c>
      <c r="AQ82">
        <v>28.35</v>
      </c>
      <c r="AR82">
        <v>2.2080000000000002</v>
      </c>
      <c r="AS82">
        <v>4.7081999999999997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2477.7276130000005</v>
      </c>
    </row>
    <row r="83" spans="1:117">
      <c r="A83" t="s">
        <v>125</v>
      </c>
      <c r="B83">
        <v>0</v>
      </c>
      <c r="C83">
        <v>15.225</v>
      </c>
      <c r="D83">
        <v>30.45</v>
      </c>
      <c r="E83">
        <v>0</v>
      </c>
      <c r="F83">
        <v>0</v>
      </c>
      <c r="G83">
        <v>55.386000000000003</v>
      </c>
      <c r="H83">
        <v>0</v>
      </c>
      <c r="I83">
        <v>0</v>
      </c>
      <c r="J83">
        <v>46.031999999999996</v>
      </c>
      <c r="K83">
        <v>679.19316800000001</v>
      </c>
      <c r="L83">
        <v>435.435</v>
      </c>
      <c r="M83">
        <v>87</v>
      </c>
      <c r="N83">
        <v>118.125</v>
      </c>
      <c r="O83">
        <v>61.832811999999997</v>
      </c>
      <c r="P83">
        <v>125.58750000000001</v>
      </c>
      <c r="Q83">
        <v>10.563499999999999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43.894799999999996</v>
      </c>
      <c r="AH83">
        <v>0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0.65042</v>
      </c>
      <c r="AO83">
        <v>0</v>
      </c>
      <c r="AP83">
        <v>0</v>
      </c>
      <c r="AQ83">
        <v>28.035</v>
      </c>
      <c r="AR83">
        <v>2.2080000000000002</v>
      </c>
      <c r="AS83">
        <v>7.8021599999999998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2480.5065730000006</v>
      </c>
    </row>
    <row r="84" spans="1:117">
      <c r="A84" t="s">
        <v>126</v>
      </c>
      <c r="B84">
        <v>0</v>
      </c>
      <c r="C84">
        <v>15.225</v>
      </c>
      <c r="D84">
        <v>30.45</v>
      </c>
      <c r="E84">
        <v>0</v>
      </c>
      <c r="F84">
        <v>0</v>
      </c>
      <c r="G84">
        <v>55.386000000000003</v>
      </c>
      <c r="H84">
        <v>0</v>
      </c>
      <c r="I84">
        <v>0</v>
      </c>
      <c r="J84">
        <v>46.031999999999996</v>
      </c>
      <c r="K84">
        <v>679.19316800000001</v>
      </c>
      <c r="L84">
        <v>435.435</v>
      </c>
      <c r="M84">
        <v>87</v>
      </c>
      <c r="N84">
        <v>118.125</v>
      </c>
      <c r="O84">
        <v>61.832811999999997</v>
      </c>
      <c r="P84">
        <v>125.58750000000001</v>
      </c>
      <c r="Q84">
        <v>10.563499999999999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0.65042</v>
      </c>
      <c r="AO84">
        <v>0</v>
      </c>
      <c r="AP84">
        <v>0</v>
      </c>
      <c r="AQ84">
        <v>28.035</v>
      </c>
      <c r="AR84">
        <v>39.192</v>
      </c>
      <c r="AS84">
        <v>7.8021599999999998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2517.4905730000005</v>
      </c>
    </row>
    <row r="85" spans="1:117">
      <c r="A85" t="s">
        <v>127</v>
      </c>
      <c r="B85">
        <v>0</v>
      </c>
      <c r="C85">
        <v>15.225</v>
      </c>
      <c r="D85">
        <v>30.45</v>
      </c>
      <c r="E85">
        <v>0</v>
      </c>
      <c r="F85">
        <v>0</v>
      </c>
      <c r="G85">
        <v>55.386000000000003</v>
      </c>
      <c r="H85">
        <v>0</v>
      </c>
      <c r="I85">
        <v>0</v>
      </c>
      <c r="J85">
        <v>46.031999999999996</v>
      </c>
      <c r="K85">
        <v>679.19316800000001</v>
      </c>
      <c r="L85">
        <v>435.435</v>
      </c>
      <c r="M85">
        <v>87</v>
      </c>
      <c r="N85">
        <v>118.125</v>
      </c>
      <c r="O85">
        <v>61.832811999999997</v>
      </c>
      <c r="P85">
        <v>125.58750000000001</v>
      </c>
      <c r="Q85">
        <v>10.563499999999999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0.65042</v>
      </c>
      <c r="AO85">
        <v>0</v>
      </c>
      <c r="AP85">
        <v>0</v>
      </c>
      <c r="AQ85">
        <v>28.035</v>
      </c>
      <c r="AR85">
        <v>39.192</v>
      </c>
      <c r="AS85">
        <v>7.8021599999999998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2517.4905730000005</v>
      </c>
    </row>
    <row r="86" spans="1:117">
      <c r="A86" t="s">
        <v>128</v>
      </c>
      <c r="B86">
        <v>0</v>
      </c>
      <c r="C86">
        <v>15.225</v>
      </c>
      <c r="D86">
        <v>30.45</v>
      </c>
      <c r="E86">
        <v>0</v>
      </c>
      <c r="F86">
        <v>0</v>
      </c>
      <c r="G86">
        <v>55.386000000000003</v>
      </c>
      <c r="H86">
        <v>0</v>
      </c>
      <c r="I86">
        <v>0</v>
      </c>
      <c r="J86">
        <v>46.031999999999996</v>
      </c>
      <c r="K86">
        <v>679.19316800000001</v>
      </c>
      <c r="L86">
        <v>435.435</v>
      </c>
      <c r="M86">
        <v>87</v>
      </c>
      <c r="N86">
        <v>118.125</v>
      </c>
      <c r="O86">
        <v>61.832811999999997</v>
      </c>
      <c r="P86">
        <v>125.58750000000001</v>
      </c>
      <c r="Q86">
        <v>10.563499999999999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0.65042</v>
      </c>
      <c r="AO86">
        <v>0</v>
      </c>
      <c r="AP86">
        <v>0</v>
      </c>
      <c r="AQ86">
        <v>28.035</v>
      </c>
      <c r="AR86">
        <v>2.2080000000000002</v>
      </c>
      <c r="AS86">
        <v>7.8021599999999998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2480.5065730000006</v>
      </c>
    </row>
    <row r="87" spans="1:117">
      <c r="A87" t="s">
        <v>129</v>
      </c>
      <c r="B87">
        <v>0</v>
      </c>
      <c r="C87">
        <v>15.225</v>
      </c>
      <c r="D87">
        <v>30.45</v>
      </c>
      <c r="E87">
        <v>0</v>
      </c>
      <c r="F87">
        <v>0</v>
      </c>
      <c r="G87">
        <v>55.386000000000003</v>
      </c>
      <c r="H87">
        <v>0</v>
      </c>
      <c r="I87">
        <v>0</v>
      </c>
      <c r="J87">
        <v>46.031999999999996</v>
      </c>
      <c r="K87">
        <v>679.49316799999997</v>
      </c>
      <c r="L87">
        <v>435.435</v>
      </c>
      <c r="M87">
        <v>87</v>
      </c>
      <c r="N87">
        <v>118.125</v>
      </c>
      <c r="O87">
        <v>61.832811999999997</v>
      </c>
      <c r="P87">
        <v>125.58750000000001</v>
      </c>
      <c r="Q87">
        <v>10.563499999999999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0.65042</v>
      </c>
      <c r="AO87">
        <v>0</v>
      </c>
      <c r="AP87">
        <v>0</v>
      </c>
      <c r="AQ87">
        <v>14.49</v>
      </c>
      <c r="AR87">
        <v>2.2080000000000002</v>
      </c>
      <c r="AS87">
        <v>7.8021599999999998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2467.2615730000007</v>
      </c>
    </row>
    <row r="88" spans="1:117">
      <c r="A88" t="s">
        <v>130</v>
      </c>
      <c r="B88">
        <v>0</v>
      </c>
      <c r="C88">
        <v>15.225</v>
      </c>
      <c r="D88">
        <v>30.45</v>
      </c>
      <c r="E88">
        <v>0</v>
      </c>
      <c r="F88">
        <v>0</v>
      </c>
      <c r="G88">
        <v>55.386000000000003</v>
      </c>
      <c r="H88">
        <v>0</v>
      </c>
      <c r="I88">
        <v>0</v>
      </c>
      <c r="J88">
        <v>46.031999999999996</v>
      </c>
      <c r="K88">
        <v>679.49316799999997</v>
      </c>
      <c r="L88">
        <v>435.435</v>
      </c>
      <c r="M88">
        <v>87</v>
      </c>
      <c r="N88">
        <v>118.125</v>
      </c>
      <c r="O88">
        <v>61.832811999999997</v>
      </c>
      <c r="P88">
        <v>125.58750000000001</v>
      </c>
      <c r="Q88">
        <v>10.563499999999999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0.65042</v>
      </c>
      <c r="AO88">
        <v>0</v>
      </c>
      <c r="AP88">
        <v>0</v>
      </c>
      <c r="AQ88">
        <v>14.49</v>
      </c>
      <c r="AR88">
        <v>2.2080000000000002</v>
      </c>
      <c r="AS88">
        <v>7.8021599999999998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2467.2615730000007</v>
      </c>
    </row>
    <row r="89" spans="1:117">
      <c r="A89" t="s">
        <v>131</v>
      </c>
      <c r="B89">
        <v>0</v>
      </c>
      <c r="C89">
        <v>15.225</v>
      </c>
      <c r="D89">
        <v>30.45</v>
      </c>
      <c r="E89">
        <v>0</v>
      </c>
      <c r="F89">
        <v>0</v>
      </c>
      <c r="G89">
        <v>55.386000000000003</v>
      </c>
      <c r="H89">
        <v>0</v>
      </c>
      <c r="I89">
        <v>0</v>
      </c>
      <c r="J89">
        <v>46.031999999999996</v>
      </c>
      <c r="K89">
        <v>679.49316799999997</v>
      </c>
      <c r="L89">
        <v>435.435</v>
      </c>
      <c r="M89">
        <v>87</v>
      </c>
      <c r="N89">
        <v>118.125</v>
      </c>
      <c r="O89">
        <v>61.832811999999997</v>
      </c>
      <c r="P89">
        <v>125.58750000000001</v>
      </c>
      <c r="Q89">
        <v>10.563499999999999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0.65042</v>
      </c>
      <c r="AO89">
        <v>0</v>
      </c>
      <c r="AP89">
        <v>0</v>
      </c>
      <c r="AQ89">
        <v>14.427</v>
      </c>
      <c r="AR89">
        <v>39.192</v>
      </c>
      <c r="AS89">
        <v>7.8021599999999998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2504.182573000001</v>
      </c>
    </row>
    <row r="90" spans="1:117">
      <c r="A90" t="s">
        <v>132</v>
      </c>
      <c r="B90">
        <v>0</v>
      </c>
      <c r="C90">
        <v>15.225</v>
      </c>
      <c r="D90">
        <v>30.45</v>
      </c>
      <c r="E90">
        <v>0</v>
      </c>
      <c r="F90">
        <v>0</v>
      </c>
      <c r="G90">
        <v>55.386000000000003</v>
      </c>
      <c r="H90">
        <v>0</v>
      </c>
      <c r="I90">
        <v>0</v>
      </c>
      <c r="J90">
        <v>46.031999999999996</v>
      </c>
      <c r="K90">
        <v>679.49316799999997</v>
      </c>
      <c r="L90">
        <v>435.435</v>
      </c>
      <c r="M90">
        <v>87</v>
      </c>
      <c r="N90">
        <v>118.125</v>
      </c>
      <c r="O90">
        <v>61.832811999999997</v>
      </c>
      <c r="P90">
        <v>125.58750000000001</v>
      </c>
      <c r="Q90">
        <v>10.563499999999999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0.65042</v>
      </c>
      <c r="AO90">
        <v>0</v>
      </c>
      <c r="AP90">
        <v>0</v>
      </c>
      <c r="AQ90">
        <v>14.301</v>
      </c>
      <c r="AR90">
        <v>39.192</v>
      </c>
      <c r="AS90">
        <v>7.8021599999999998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2504.0565730000008</v>
      </c>
    </row>
    <row r="91" spans="1:117">
      <c r="A91" t="s">
        <v>133</v>
      </c>
      <c r="B91">
        <v>0</v>
      </c>
      <c r="C91">
        <v>15.225</v>
      </c>
      <c r="D91">
        <v>30.45</v>
      </c>
      <c r="E91">
        <v>0</v>
      </c>
      <c r="F91">
        <v>0</v>
      </c>
      <c r="G91">
        <v>55.386000000000003</v>
      </c>
      <c r="H91">
        <v>0</v>
      </c>
      <c r="I91">
        <v>0</v>
      </c>
      <c r="J91">
        <v>46.031999999999996</v>
      </c>
      <c r="K91">
        <v>679.49316799999997</v>
      </c>
      <c r="L91">
        <v>435.435</v>
      </c>
      <c r="M91">
        <v>87</v>
      </c>
      <c r="N91">
        <v>118.125</v>
      </c>
      <c r="O91">
        <v>61.832811999999997</v>
      </c>
      <c r="P91">
        <v>125.58750000000001</v>
      </c>
      <c r="Q91">
        <v>10.563499999999999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0.65042</v>
      </c>
      <c r="AO91">
        <v>0</v>
      </c>
      <c r="AP91">
        <v>0</v>
      </c>
      <c r="AQ91">
        <v>0</v>
      </c>
      <c r="AR91">
        <v>3.3119999999999998</v>
      </c>
      <c r="AS91">
        <v>7.8021599999999998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2453.8755730000007</v>
      </c>
    </row>
    <row r="92" spans="1:117">
      <c r="A92" t="s">
        <v>134</v>
      </c>
      <c r="B92">
        <v>0</v>
      </c>
      <c r="C92">
        <v>15.225</v>
      </c>
      <c r="D92">
        <v>30.45</v>
      </c>
      <c r="E92">
        <v>0</v>
      </c>
      <c r="F92">
        <v>0</v>
      </c>
      <c r="G92">
        <v>55.386000000000003</v>
      </c>
      <c r="H92">
        <v>0</v>
      </c>
      <c r="I92">
        <v>0</v>
      </c>
      <c r="J92">
        <v>46.031999999999996</v>
      </c>
      <c r="K92">
        <v>679.49316799999997</v>
      </c>
      <c r="L92">
        <v>435.435</v>
      </c>
      <c r="M92">
        <v>87</v>
      </c>
      <c r="N92">
        <v>118.125</v>
      </c>
      <c r="O92">
        <v>61.832811999999997</v>
      </c>
      <c r="P92">
        <v>125.58750000000001</v>
      </c>
      <c r="Q92">
        <v>10.563499999999999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0.65042</v>
      </c>
      <c r="AO92">
        <v>0</v>
      </c>
      <c r="AP92">
        <v>0</v>
      </c>
      <c r="AQ92">
        <v>0</v>
      </c>
      <c r="AR92">
        <v>3.3119999999999998</v>
      </c>
      <c r="AS92">
        <v>7.8021599999999998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2453.8755730000007</v>
      </c>
    </row>
    <row r="93" spans="1:117">
      <c r="A93" t="s">
        <v>135</v>
      </c>
      <c r="B93">
        <v>0</v>
      </c>
      <c r="C93">
        <v>15.225</v>
      </c>
      <c r="D93">
        <v>30.45</v>
      </c>
      <c r="E93">
        <v>0</v>
      </c>
      <c r="F93">
        <v>0</v>
      </c>
      <c r="G93">
        <v>55.386000000000003</v>
      </c>
      <c r="H93">
        <v>0</v>
      </c>
      <c r="I93">
        <v>0</v>
      </c>
      <c r="J93">
        <v>46.031999999999996</v>
      </c>
      <c r="K93">
        <v>679.49316799999997</v>
      </c>
      <c r="L93">
        <v>435.435</v>
      </c>
      <c r="M93">
        <v>87</v>
      </c>
      <c r="N93">
        <v>118.125</v>
      </c>
      <c r="O93">
        <v>61.832811999999997</v>
      </c>
      <c r="P93">
        <v>125.58750000000001</v>
      </c>
      <c r="Q93">
        <v>10.563499999999999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0.65042</v>
      </c>
      <c r="AO93">
        <v>0</v>
      </c>
      <c r="AP93">
        <v>0</v>
      </c>
      <c r="AQ93">
        <v>0</v>
      </c>
      <c r="AR93">
        <v>3.3119999999999998</v>
      </c>
      <c r="AS93">
        <v>7.8021599999999998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2439.3212210000006</v>
      </c>
    </row>
    <row r="94" spans="1:117">
      <c r="A94" t="s">
        <v>136</v>
      </c>
      <c r="B94">
        <v>0</v>
      </c>
      <c r="C94">
        <v>15.225</v>
      </c>
      <c r="D94">
        <v>30.45</v>
      </c>
      <c r="E94">
        <v>0</v>
      </c>
      <c r="F94">
        <v>0</v>
      </c>
      <c r="G94">
        <v>55.386000000000003</v>
      </c>
      <c r="H94">
        <v>0</v>
      </c>
      <c r="I94">
        <v>0</v>
      </c>
      <c r="J94">
        <v>46.031999999999996</v>
      </c>
      <c r="K94">
        <v>679.49316799999997</v>
      </c>
      <c r="L94">
        <v>435.435</v>
      </c>
      <c r="M94">
        <v>87</v>
      </c>
      <c r="N94">
        <v>118.125</v>
      </c>
      <c r="O94">
        <v>61.832811999999997</v>
      </c>
      <c r="P94">
        <v>125.58750000000001</v>
      </c>
      <c r="Q94">
        <v>10.563499999999999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0.65042</v>
      </c>
      <c r="AO94">
        <v>0</v>
      </c>
      <c r="AP94">
        <v>0</v>
      </c>
      <c r="AQ94">
        <v>0</v>
      </c>
      <c r="AR94">
        <v>3.3119999999999998</v>
      </c>
      <c r="AS94">
        <v>7.8021599999999998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2439.3212210000006</v>
      </c>
    </row>
    <row r="95" spans="1:117">
      <c r="A95" t="s">
        <v>137</v>
      </c>
      <c r="B95">
        <v>0</v>
      </c>
      <c r="C95">
        <v>15.225</v>
      </c>
      <c r="D95">
        <v>30.45</v>
      </c>
      <c r="E95">
        <v>0</v>
      </c>
      <c r="F95">
        <v>0</v>
      </c>
      <c r="G95">
        <v>55.386000000000003</v>
      </c>
      <c r="H95">
        <v>0</v>
      </c>
      <c r="I95">
        <v>0</v>
      </c>
      <c r="J95">
        <v>46.031999999999996</v>
      </c>
      <c r="K95">
        <v>679.49316799999997</v>
      </c>
      <c r="L95">
        <v>435.435</v>
      </c>
      <c r="M95">
        <v>87</v>
      </c>
      <c r="N95">
        <v>118.125</v>
      </c>
      <c r="O95">
        <v>61.832811999999997</v>
      </c>
      <c r="P95">
        <v>125.58750000000001</v>
      </c>
      <c r="Q95">
        <v>10.563499999999999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43.894799999999996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0.65042</v>
      </c>
      <c r="AO95">
        <v>0</v>
      </c>
      <c r="AP95">
        <v>0</v>
      </c>
      <c r="AQ95">
        <v>0</v>
      </c>
      <c r="AR95">
        <v>3.3119999999999998</v>
      </c>
      <c r="AS95">
        <v>7.8021599999999998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2430.4472210000008</v>
      </c>
    </row>
    <row r="96" spans="1:117">
      <c r="A96" t="s">
        <v>138</v>
      </c>
      <c r="B96">
        <v>0</v>
      </c>
      <c r="C96">
        <v>15.225</v>
      </c>
      <c r="D96">
        <v>30.45</v>
      </c>
      <c r="E96">
        <v>0</v>
      </c>
      <c r="F96">
        <v>0</v>
      </c>
      <c r="G96">
        <v>55.386000000000003</v>
      </c>
      <c r="H96">
        <v>0</v>
      </c>
      <c r="I96">
        <v>0</v>
      </c>
      <c r="J96">
        <v>46.031999999999996</v>
      </c>
      <c r="K96">
        <v>679.49316799999997</v>
      </c>
      <c r="L96">
        <v>435.435</v>
      </c>
      <c r="M96">
        <v>87</v>
      </c>
      <c r="N96">
        <v>118.125</v>
      </c>
      <c r="O96">
        <v>61.832811999999997</v>
      </c>
      <c r="P96">
        <v>125.58750000000001</v>
      </c>
      <c r="Q96">
        <v>10.563499999999999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43.894799999999996</v>
      </c>
      <c r="AH96">
        <v>0</v>
      </c>
      <c r="AI96">
        <v>0</v>
      </c>
      <c r="AJ96">
        <v>0</v>
      </c>
      <c r="AK96">
        <v>53.932499999999997</v>
      </c>
      <c r="AL96">
        <v>1.3944000000000001</v>
      </c>
      <c r="AM96">
        <v>0</v>
      </c>
      <c r="AN96">
        <v>0.65042</v>
      </c>
      <c r="AO96">
        <v>0</v>
      </c>
      <c r="AP96">
        <v>0</v>
      </c>
      <c r="AQ96">
        <v>0</v>
      </c>
      <c r="AR96">
        <v>3.3119999999999998</v>
      </c>
      <c r="AS96">
        <v>7.8021599999999998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2430.4472210000008</v>
      </c>
    </row>
    <row r="97" spans="1:117">
      <c r="A97" t="s">
        <v>139</v>
      </c>
      <c r="B97">
        <v>0</v>
      </c>
      <c r="C97">
        <v>15.225</v>
      </c>
      <c r="D97">
        <v>30.45</v>
      </c>
      <c r="E97">
        <v>0</v>
      </c>
      <c r="F97">
        <v>0</v>
      </c>
      <c r="G97">
        <v>55.386000000000003</v>
      </c>
      <c r="H97">
        <v>0</v>
      </c>
      <c r="I97">
        <v>0</v>
      </c>
      <c r="J97">
        <v>46.031999999999996</v>
      </c>
      <c r="K97">
        <v>679.49316799999997</v>
      </c>
      <c r="L97">
        <v>435.435</v>
      </c>
      <c r="M97">
        <v>87</v>
      </c>
      <c r="N97">
        <v>118.125</v>
      </c>
      <c r="O97">
        <v>61.832811999999997</v>
      </c>
      <c r="P97">
        <v>125.58750000000001</v>
      </c>
      <c r="Q97">
        <v>10.563499999999999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43.894799999999996</v>
      </c>
      <c r="AH97">
        <v>0</v>
      </c>
      <c r="AI97">
        <v>0</v>
      </c>
      <c r="AJ97">
        <v>0</v>
      </c>
      <c r="AK97">
        <v>53.932499999999997</v>
      </c>
      <c r="AL97">
        <v>41.832000000000001</v>
      </c>
      <c r="AM97">
        <v>0</v>
      </c>
      <c r="AN97">
        <v>0.65042</v>
      </c>
      <c r="AO97">
        <v>0</v>
      </c>
      <c r="AP97">
        <v>0</v>
      </c>
      <c r="AQ97">
        <v>0</v>
      </c>
      <c r="AR97">
        <v>12.144</v>
      </c>
      <c r="AS97">
        <v>7.8021599999999998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2479.7168210000004</v>
      </c>
    </row>
    <row r="98" spans="1:117">
      <c r="A98" t="s">
        <v>140</v>
      </c>
      <c r="B98">
        <v>0</v>
      </c>
      <c r="C98">
        <v>15.225</v>
      </c>
      <c r="D98">
        <v>30.45</v>
      </c>
      <c r="E98">
        <v>0</v>
      </c>
      <c r="F98">
        <v>0</v>
      </c>
      <c r="G98">
        <v>55.386000000000003</v>
      </c>
      <c r="H98">
        <v>0</v>
      </c>
      <c r="I98">
        <v>0</v>
      </c>
      <c r="J98">
        <v>46.031999999999996</v>
      </c>
      <c r="K98">
        <v>679.49316799999997</v>
      </c>
      <c r="L98">
        <v>435.435</v>
      </c>
      <c r="M98">
        <v>87</v>
      </c>
      <c r="N98">
        <v>118.125</v>
      </c>
      <c r="O98">
        <v>61.832811999999997</v>
      </c>
      <c r="P98">
        <v>125.58750000000001</v>
      </c>
      <c r="Q98">
        <v>10.563499999999999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43.894799999999996</v>
      </c>
      <c r="AH98">
        <v>0</v>
      </c>
      <c r="AI98">
        <v>0</v>
      </c>
      <c r="AJ98">
        <v>0</v>
      </c>
      <c r="AK98">
        <v>53.932499999999997</v>
      </c>
      <c r="AL98">
        <v>41.832000000000001</v>
      </c>
      <c r="AM98">
        <v>0</v>
      </c>
      <c r="AN98">
        <v>0.65042</v>
      </c>
      <c r="AO98">
        <v>0</v>
      </c>
      <c r="AP98">
        <v>0</v>
      </c>
      <c r="AQ98">
        <v>0</v>
      </c>
      <c r="AR98">
        <v>12.144</v>
      </c>
      <c r="AS98">
        <v>7.8021599999999998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2479.7168210000004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0.36172499999999991</v>
      </c>
      <c r="D99">
        <f t="shared" si="2"/>
        <v>0.73079999999999923</v>
      </c>
      <c r="E99">
        <f t="shared" si="2"/>
        <v>0</v>
      </c>
      <c r="F99">
        <f t="shared" si="2"/>
        <v>0</v>
      </c>
      <c r="G99">
        <f t="shared" si="2"/>
        <v>0.88617599999999963</v>
      </c>
      <c r="H99">
        <f t="shared" si="2"/>
        <v>0</v>
      </c>
      <c r="I99">
        <f t="shared" si="2"/>
        <v>0</v>
      </c>
      <c r="J99">
        <f t="shared" si="2"/>
        <v>1.1047680000000015</v>
      </c>
      <c r="K99">
        <f t="shared" si="2"/>
        <v>16.305361032000011</v>
      </c>
      <c r="L99">
        <f t="shared" si="2"/>
        <v>10.450439999999999</v>
      </c>
      <c r="M99">
        <f t="shared" si="2"/>
        <v>2.0880000000000001</v>
      </c>
      <c r="N99">
        <f t="shared" si="2"/>
        <v>2.835</v>
      </c>
      <c r="O99">
        <f t="shared" si="2"/>
        <v>1.4839874879999986</v>
      </c>
      <c r="P99">
        <f t="shared" si="2"/>
        <v>3.0140999999999951</v>
      </c>
      <c r="Q99">
        <f t="shared" si="2"/>
        <v>0.25352399999999958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9.2820487499999889</v>
      </c>
      <c r="V99">
        <f t="shared" si="2"/>
        <v>0.4871983359999989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5.271639999999999E-2</v>
      </c>
      <c r="AA99">
        <f t="shared" si="2"/>
        <v>8.4371604999999988E-2</v>
      </c>
      <c r="AB99">
        <f t="shared" si="2"/>
        <v>0.11279179500000001</v>
      </c>
      <c r="AC99">
        <f t="shared" si="2"/>
        <v>0</v>
      </c>
      <c r="AD99">
        <f t="shared" si="2"/>
        <v>8.5863679000000012E-2</v>
      </c>
      <c r="AE99">
        <f t="shared" si="2"/>
        <v>0.27696249299999975</v>
      </c>
      <c r="AF99">
        <f t="shared" si="2"/>
        <v>0.26720600000000022</v>
      </c>
      <c r="AG99">
        <f t="shared" si="2"/>
        <v>1.0534752000000005</v>
      </c>
      <c r="AH99">
        <f t="shared" si="2"/>
        <v>0.54926000000000019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0.2523863999999999</v>
      </c>
      <c r="AM99">
        <f t="shared" si="2"/>
        <v>5.0643335999999997E-2</v>
      </c>
      <c r="AN99">
        <f t="shared" si="2"/>
        <v>1.5610079999999967E-2</v>
      </c>
      <c r="AO99">
        <f t="shared" si="2"/>
        <v>0</v>
      </c>
      <c r="AP99">
        <f t="shared" si="2"/>
        <v>1.0824450000000003E-2</v>
      </c>
      <c r="AQ99">
        <f t="shared" si="2"/>
        <v>0.48825000000000013</v>
      </c>
      <c r="AR99">
        <f t="shared" si="2"/>
        <v>0.23170199999999982</v>
      </c>
      <c r="AS99">
        <f t="shared" si="2"/>
        <v>0.1994595299999998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0.44308799999999987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61.536910238000004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26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375.14</v>
      </c>
      <c r="L3">
        <v>240</v>
      </c>
      <c r="M3">
        <v>87</v>
      </c>
      <c r="N3">
        <v>118.125</v>
      </c>
      <c r="O3">
        <v>61.83</v>
      </c>
      <c r="P3">
        <v>125.58750000000001</v>
      </c>
      <c r="Q3">
        <v>7.8098000000000001</v>
      </c>
      <c r="R3">
        <v>23.81</v>
      </c>
      <c r="S3">
        <v>15.42</v>
      </c>
      <c r="T3">
        <v>0</v>
      </c>
      <c r="U3">
        <v>418.77</v>
      </c>
      <c r="V3">
        <v>13</v>
      </c>
      <c r="W3">
        <v>30.235499999999998</v>
      </c>
      <c r="X3">
        <v>100.2591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1.9245000000000001</v>
      </c>
      <c r="AF3">
        <v>0</v>
      </c>
      <c r="AG3">
        <v>43.894799999999996</v>
      </c>
      <c r="AH3">
        <v>0</v>
      </c>
      <c r="AI3">
        <v>0</v>
      </c>
      <c r="AJ3">
        <v>0</v>
      </c>
      <c r="AK3">
        <v>53.932499999999997</v>
      </c>
      <c r="AL3">
        <v>2.3239999999999998</v>
      </c>
      <c r="AM3">
        <v>0</v>
      </c>
      <c r="AN3">
        <v>0.65042</v>
      </c>
      <c r="AO3">
        <v>0</v>
      </c>
      <c r="AP3">
        <v>0</v>
      </c>
      <c r="AQ3">
        <v>0</v>
      </c>
      <c r="AR3">
        <v>3.3119999999999998</v>
      </c>
      <c r="AS3">
        <v>5.3807999999999998</v>
      </c>
      <c r="AT3">
        <v>19.362228000000002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1747.7681479999999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375.14</v>
      </c>
      <c r="L4">
        <v>240</v>
      </c>
      <c r="M4">
        <v>87</v>
      </c>
      <c r="N4">
        <v>118.125</v>
      </c>
      <c r="O4">
        <v>61.83</v>
      </c>
      <c r="P4">
        <v>125.58750000000001</v>
      </c>
      <c r="Q4">
        <v>7.8098000000000001</v>
      </c>
      <c r="R4">
        <v>23.81</v>
      </c>
      <c r="S4">
        <v>15.42</v>
      </c>
      <c r="T4">
        <v>0</v>
      </c>
      <c r="U4">
        <v>418.77</v>
      </c>
      <c r="V4">
        <v>13</v>
      </c>
      <c r="W4">
        <v>25.6</v>
      </c>
      <c r="X4">
        <v>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1.9245000000000001</v>
      </c>
      <c r="AF4">
        <v>0</v>
      </c>
      <c r="AG4">
        <v>43.894799999999996</v>
      </c>
      <c r="AH4">
        <v>0</v>
      </c>
      <c r="AI4">
        <v>0</v>
      </c>
      <c r="AJ4">
        <v>0</v>
      </c>
      <c r="AK4">
        <v>53.932499999999997</v>
      </c>
      <c r="AL4">
        <v>2.3239999999999998</v>
      </c>
      <c r="AM4">
        <v>0</v>
      </c>
      <c r="AN4">
        <v>0.65042</v>
      </c>
      <c r="AO4">
        <v>0</v>
      </c>
      <c r="AP4">
        <v>0</v>
      </c>
      <c r="AQ4">
        <v>0</v>
      </c>
      <c r="AR4">
        <v>3.3119999999999998</v>
      </c>
      <c r="AS4">
        <v>5.3807999999999998</v>
      </c>
      <c r="AT4">
        <v>18.881094999999998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1724.3924149999998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375.14</v>
      </c>
      <c r="L5">
        <v>240</v>
      </c>
      <c r="M5">
        <v>87</v>
      </c>
      <c r="N5">
        <v>118.125</v>
      </c>
      <c r="O5">
        <v>61.83</v>
      </c>
      <c r="P5">
        <v>125.58750000000001</v>
      </c>
      <c r="Q5">
        <v>7.8098000000000001</v>
      </c>
      <c r="R5">
        <v>23.81</v>
      </c>
      <c r="S5">
        <v>15.42</v>
      </c>
      <c r="T5">
        <v>0</v>
      </c>
      <c r="U5">
        <v>418.77</v>
      </c>
      <c r="V5">
        <v>13</v>
      </c>
      <c r="W5">
        <v>25.6</v>
      </c>
      <c r="X5">
        <v>82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1.9245000000000001</v>
      </c>
      <c r="AF5">
        <v>0</v>
      </c>
      <c r="AG5">
        <v>43.894799999999996</v>
      </c>
      <c r="AH5">
        <v>0</v>
      </c>
      <c r="AI5">
        <v>0</v>
      </c>
      <c r="AJ5">
        <v>0</v>
      </c>
      <c r="AK5">
        <v>53.932499999999997</v>
      </c>
      <c r="AL5">
        <v>2.3239999999999998</v>
      </c>
      <c r="AM5">
        <v>0</v>
      </c>
      <c r="AN5">
        <v>0.65042</v>
      </c>
      <c r="AO5">
        <v>0</v>
      </c>
      <c r="AP5">
        <v>0</v>
      </c>
      <c r="AQ5">
        <v>0</v>
      </c>
      <c r="AR5">
        <v>26.495999999999999</v>
      </c>
      <c r="AS5">
        <v>16.680479999999999</v>
      </c>
      <c r="AT5">
        <v>16.437294000000001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1756.4322940000002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375.14</v>
      </c>
      <c r="L6">
        <v>240</v>
      </c>
      <c r="M6">
        <v>87</v>
      </c>
      <c r="N6">
        <v>118.125</v>
      </c>
      <c r="O6">
        <v>61.83</v>
      </c>
      <c r="P6">
        <v>125.58750000000001</v>
      </c>
      <c r="Q6">
        <v>7.8098000000000001</v>
      </c>
      <c r="R6">
        <v>23.81</v>
      </c>
      <c r="S6">
        <v>15.42</v>
      </c>
      <c r="T6">
        <v>0</v>
      </c>
      <c r="U6">
        <v>418.77</v>
      </c>
      <c r="V6">
        <v>13</v>
      </c>
      <c r="W6">
        <v>25.6</v>
      </c>
      <c r="X6">
        <v>82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1.9245000000000001</v>
      </c>
      <c r="AF6">
        <v>0</v>
      </c>
      <c r="AG6">
        <v>43.894799999999996</v>
      </c>
      <c r="AH6">
        <v>0</v>
      </c>
      <c r="AI6">
        <v>0</v>
      </c>
      <c r="AJ6">
        <v>0</v>
      </c>
      <c r="AK6">
        <v>53.932499999999997</v>
      </c>
      <c r="AL6">
        <v>2.3239999999999998</v>
      </c>
      <c r="AM6">
        <v>0</v>
      </c>
      <c r="AN6">
        <v>0.65042</v>
      </c>
      <c r="AO6">
        <v>0</v>
      </c>
      <c r="AP6">
        <v>0</v>
      </c>
      <c r="AQ6">
        <v>0</v>
      </c>
      <c r="AR6">
        <v>26.495999999999999</v>
      </c>
      <c r="AS6">
        <v>16.680479999999999</v>
      </c>
      <c r="AT6">
        <v>15.214765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1755.2097650000001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375.14</v>
      </c>
      <c r="L7">
        <v>240</v>
      </c>
      <c r="M7">
        <v>87</v>
      </c>
      <c r="N7">
        <v>118.125</v>
      </c>
      <c r="O7">
        <v>61.83</v>
      </c>
      <c r="P7">
        <v>125.58750000000001</v>
      </c>
      <c r="Q7">
        <v>7.8098000000000001</v>
      </c>
      <c r="R7">
        <v>23.81</v>
      </c>
      <c r="S7">
        <v>15.42</v>
      </c>
      <c r="T7">
        <v>0</v>
      </c>
      <c r="U7">
        <v>418.77</v>
      </c>
      <c r="V7">
        <v>13</v>
      </c>
      <c r="W7">
        <v>25.6</v>
      </c>
      <c r="X7">
        <v>82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1.9245000000000001</v>
      </c>
      <c r="AF7">
        <v>0</v>
      </c>
      <c r="AG7">
        <v>43.894799999999996</v>
      </c>
      <c r="AH7">
        <v>0</v>
      </c>
      <c r="AI7">
        <v>0</v>
      </c>
      <c r="AJ7">
        <v>0</v>
      </c>
      <c r="AK7">
        <v>53.932499999999997</v>
      </c>
      <c r="AL7">
        <v>2.3239999999999998</v>
      </c>
      <c r="AM7">
        <v>0</v>
      </c>
      <c r="AN7">
        <v>0.65042</v>
      </c>
      <c r="AO7">
        <v>0</v>
      </c>
      <c r="AP7">
        <v>0</v>
      </c>
      <c r="AQ7">
        <v>0</v>
      </c>
      <c r="AR7">
        <v>3.3119999999999998</v>
      </c>
      <c r="AS7">
        <v>16.680479999999999</v>
      </c>
      <c r="AT7">
        <v>12.106998000000001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1728.9179979999999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375.14</v>
      </c>
      <c r="L8">
        <v>240</v>
      </c>
      <c r="M8">
        <v>87</v>
      </c>
      <c r="N8">
        <v>118.125</v>
      </c>
      <c r="O8">
        <v>61.83</v>
      </c>
      <c r="P8">
        <v>125.58750000000001</v>
      </c>
      <c r="Q8">
        <v>7.8098000000000001</v>
      </c>
      <c r="R8">
        <v>23.81</v>
      </c>
      <c r="S8">
        <v>15.42</v>
      </c>
      <c r="T8">
        <v>0</v>
      </c>
      <c r="U8">
        <v>418.77</v>
      </c>
      <c r="V8">
        <v>13</v>
      </c>
      <c r="W8">
        <v>25.6</v>
      </c>
      <c r="X8">
        <v>82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1.9245000000000001</v>
      </c>
      <c r="AF8">
        <v>0</v>
      </c>
      <c r="AG8">
        <v>43.894799999999996</v>
      </c>
      <c r="AH8">
        <v>0</v>
      </c>
      <c r="AI8">
        <v>0</v>
      </c>
      <c r="AJ8">
        <v>0</v>
      </c>
      <c r="AK8">
        <v>53.932499999999997</v>
      </c>
      <c r="AL8">
        <v>2.3239999999999998</v>
      </c>
      <c r="AM8">
        <v>0</v>
      </c>
      <c r="AN8">
        <v>0.65042</v>
      </c>
      <c r="AO8">
        <v>0</v>
      </c>
      <c r="AP8">
        <v>0</v>
      </c>
      <c r="AQ8">
        <v>0</v>
      </c>
      <c r="AR8">
        <v>3.3119999999999998</v>
      </c>
      <c r="AS8">
        <v>16.680479999999999</v>
      </c>
      <c r="AT8">
        <v>11.390746999999999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1728.2017469999998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375.14</v>
      </c>
      <c r="L9">
        <v>240</v>
      </c>
      <c r="M9">
        <v>87</v>
      </c>
      <c r="N9">
        <v>118.125</v>
      </c>
      <c r="O9">
        <v>61.83</v>
      </c>
      <c r="P9">
        <v>125.58750000000001</v>
      </c>
      <c r="Q9">
        <v>7.8098000000000001</v>
      </c>
      <c r="R9">
        <v>23.81</v>
      </c>
      <c r="S9">
        <v>15.42</v>
      </c>
      <c r="T9">
        <v>0</v>
      </c>
      <c r="U9">
        <v>418.77</v>
      </c>
      <c r="V9">
        <v>13</v>
      </c>
      <c r="W9">
        <v>25.6</v>
      </c>
      <c r="X9">
        <v>82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1.9245000000000001</v>
      </c>
      <c r="AF9">
        <v>0</v>
      </c>
      <c r="AG9">
        <v>43.894799999999996</v>
      </c>
      <c r="AH9">
        <v>0</v>
      </c>
      <c r="AI9">
        <v>0</v>
      </c>
      <c r="AJ9">
        <v>0</v>
      </c>
      <c r="AK9">
        <v>53.932499999999997</v>
      </c>
      <c r="AL9">
        <v>2.3239999999999998</v>
      </c>
      <c r="AM9">
        <v>0</v>
      </c>
      <c r="AN9">
        <v>0.65042</v>
      </c>
      <c r="AO9">
        <v>0</v>
      </c>
      <c r="AP9">
        <v>0</v>
      </c>
      <c r="AQ9">
        <v>0</v>
      </c>
      <c r="AR9">
        <v>3.3119999999999998</v>
      </c>
      <c r="AS9">
        <v>16.680479999999999</v>
      </c>
      <c r="AT9">
        <v>11.262501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1734.5943009999999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375.14</v>
      </c>
      <c r="L10">
        <v>240</v>
      </c>
      <c r="M10">
        <v>87</v>
      </c>
      <c r="N10">
        <v>118.125</v>
      </c>
      <c r="O10">
        <v>61.83</v>
      </c>
      <c r="P10">
        <v>125.58750000000001</v>
      </c>
      <c r="Q10">
        <v>7.8098000000000001</v>
      </c>
      <c r="R10">
        <v>23.81</v>
      </c>
      <c r="S10">
        <v>15.42</v>
      </c>
      <c r="T10">
        <v>0</v>
      </c>
      <c r="U10">
        <v>418.77</v>
      </c>
      <c r="V10">
        <v>13</v>
      </c>
      <c r="W10">
        <v>25.6</v>
      </c>
      <c r="X10">
        <v>82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1.9245000000000001</v>
      </c>
      <c r="AF10">
        <v>0</v>
      </c>
      <c r="AG10">
        <v>43.894799999999996</v>
      </c>
      <c r="AH10">
        <v>0</v>
      </c>
      <c r="AI10">
        <v>0</v>
      </c>
      <c r="AJ10">
        <v>0</v>
      </c>
      <c r="AK10">
        <v>53.932499999999997</v>
      </c>
      <c r="AL10">
        <v>2.3239999999999998</v>
      </c>
      <c r="AM10">
        <v>0</v>
      </c>
      <c r="AN10">
        <v>0.65042</v>
      </c>
      <c r="AO10">
        <v>0</v>
      </c>
      <c r="AP10">
        <v>0</v>
      </c>
      <c r="AQ10">
        <v>0</v>
      </c>
      <c r="AR10">
        <v>3.3119999999999998</v>
      </c>
      <c r="AS10">
        <v>16.680479999999999</v>
      </c>
      <c r="AT10">
        <v>11.674586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1735.006386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375.14</v>
      </c>
      <c r="L11">
        <v>240</v>
      </c>
      <c r="M11">
        <v>87</v>
      </c>
      <c r="N11">
        <v>118.125</v>
      </c>
      <c r="O11">
        <v>61.83</v>
      </c>
      <c r="P11">
        <v>125.58750000000001</v>
      </c>
      <c r="Q11">
        <v>7.8098000000000001</v>
      </c>
      <c r="R11">
        <v>23.81</v>
      </c>
      <c r="S11">
        <v>15.42</v>
      </c>
      <c r="T11">
        <v>0</v>
      </c>
      <c r="U11">
        <v>418.77</v>
      </c>
      <c r="V11">
        <v>13</v>
      </c>
      <c r="W11">
        <v>25.6</v>
      </c>
      <c r="X11">
        <v>82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1.9245000000000001</v>
      </c>
      <c r="AF11">
        <v>0</v>
      </c>
      <c r="AG11">
        <v>43.894799999999996</v>
      </c>
      <c r="AH11">
        <v>0</v>
      </c>
      <c r="AI11">
        <v>0</v>
      </c>
      <c r="AJ11">
        <v>0</v>
      </c>
      <c r="AK11">
        <v>53.932499999999997</v>
      </c>
      <c r="AL11">
        <v>12.782</v>
      </c>
      <c r="AM11">
        <v>0</v>
      </c>
      <c r="AN11">
        <v>0.65042</v>
      </c>
      <c r="AO11">
        <v>0</v>
      </c>
      <c r="AP11">
        <v>0</v>
      </c>
      <c r="AQ11">
        <v>0</v>
      </c>
      <c r="AR11">
        <v>3.3119999999999998</v>
      </c>
      <c r="AS11">
        <v>7.8021599999999998</v>
      </c>
      <c r="AT11">
        <v>11.22101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1736.1324899999997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375.14</v>
      </c>
      <c r="L12">
        <v>240</v>
      </c>
      <c r="M12">
        <v>87</v>
      </c>
      <c r="N12">
        <v>118.125</v>
      </c>
      <c r="O12">
        <v>61.83</v>
      </c>
      <c r="P12">
        <v>125.58750000000001</v>
      </c>
      <c r="Q12">
        <v>7.8098000000000001</v>
      </c>
      <c r="R12">
        <v>23.81</v>
      </c>
      <c r="S12">
        <v>15.42</v>
      </c>
      <c r="T12">
        <v>0</v>
      </c>
      <c r="U12">
        <v>418.77</v>
      </c>
      <c r="V12">
        <v>13</v>
      </c>
      <c r="W12">
        <v>25.6</v>
      </c>
      <c r="X12">
        <v>82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1.9245000000000001</v>
      </c>
      <c r="AF12">
        <v>0</v>
      </c>
      <c r="AG12">
        <v>43.894799999999996</v>
      </c>
      <c r="AH12">
        <v>0</v>
      </c>
      <c r="AI12">
        <v>0</v>
      </c>
      <c r="AJ12">
        <v>0</v>
      </c>
      <c r="AK12">
        <v>53.932499999999997</v>
      </c>
      <c r="AL12">
        <v>12.782</v>
      </c>
      <c r="AM12">
        <v>0</v>
      </c>
      <c r="AN12">
        <v>0.65042</v>
      </c>
      <c r="AO12">
        <v>0</v>
      </c>
      <c r="AP12">
        <v>0</v>
      </c>
      <c r="AQ12">
        <v>0</v>
      </c>
      <c r="AR12">
        <v>3.3119999999999998</v>
      </c>
      <c r="AS12">
        <v>7.8021599999999998</v>
      </c>
      <c r="AT12">
        <v>12.572938000000001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1730.9636179999998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375.14</v>
      </c>
      <c r="L13">
        <v>240</v>
      </c>
      <c r="M13">
        <v>87</v>
      </c>
      <c r="N13">
        <v>118.125</v>
      </c>
      <c r="O13">
        <v>61.83</v>
      </c>
      <c r="P13">
        <v>125.58750000000001</v>
      </c>
      <c r="Q13">
        <v>7.8098000000000001</v>
      </c>
      <c r="R13">
        <v>23.81</v>
      </c>
      <c r="S13">
        <v>15.42</v>
      </c>
      <c r="T13">
        <v>0</v>
      </c>
      <c r="U13">
        <v>418.77</v>
      </c>
      <c r="V13">
        <v>13</v>
      </c>
      <c r="W13">
        <v>25.6</v>
      </c>
      <c r="X13">
        <v>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1.9245000000000001</v>
      </c>
      <c r="AF13">
        <v>0</v>
      </c>
      <c r="AG13">
        <v>43.894799999999996</v>
      </c>
      <c r="AH13">
        <v>0</v>
      </c>
      <c r="AI13">
        <v>0</v>
      </c>
      <c r="AJ13">
        <v>0</v>
      </c>
      <c r="AK13">
        <v>53.932499999999997</v>
      </c>
      <c r="AL13">
        <v>12.782</v>
      </c>
      <c r="AM13">
        <v>0</v>
      </c>
      <c r="AN13">
        <v>0.65042</v>
      </c>
      <c r="AO13">
        <v>0</v>
      </c>
      <c r="AP13">
        <v>0</v>
      </c>
      <c r="AQ13">
        <v>0</v>
      </c>
      <c r="AR13">
        <v>3.3119999999999998</v>
      </c>
      <c r="AS13">
        <v>4.7081999999999997</v>
      </c>
      <c r="AT13">
        <v>11.568972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1726.8656919999999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375.14</v>
      </c>
      <c r="L14">
        <v>240</v>
      </c>
      <c r="M14">
        <v>87</v>
      </c>
      <c r="N14">
        <v>118.125</v>
      </c>
      <c r="O14">
        <v>61.83</v>
      </c>
      <c r="P14">
        <v>125.58750000000001</v>
      </c>
      <c r="Q14">
        <v>7.8098000000000001</v>
      </c>
      <c r="R14">
        <v>23.81</v>
      </c>
      <c r="S14">
        <v>15.42</v>
      </c>
      <c r="T14">
        <v>0</v>
      </c>
      <c r="U14">
        <v>418.77</v>
      </c>
      <c r="V14">
        <v>13</v>
      </c>
      <c r="W14">
        <v>25.6</v>
      </c>
      <c r="X14">
        <v>82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1.9245000000000001</v>
      </c>
      <c r="AF14">
        <v>0</v>
      </c>
      <c r="AG14">
        <v>43.894799999999996</v>
      </c>
      <c r="AH14">
        <v>0</v>
      </c>
      <c r="AI14">
        <v>0</v>
      </c>
      <c r="AJ14">
        <v>0</v>
      </c>
      <c r="AK14">
        <v>53.932499999999997</v>
      </c>
      <c r="AL14">
        <v>12.782</v>
      </c>
      <c r="AM14">
        <v>0</v>
      </c>
      <c r="AN14">
        <v>0.65042</v>
      </c>
      <c r="AO14">
        <v>0</v>
      </c>
      <c r="AP14">
        <v>0</v>
      </c>
      <c r="AQ14">
        <v>0</v>
      </c>
      <c r="AR14">
        <v>3.3119999999999998</v>
      </c>
      <c r="AS14">
        <v>4.7081999999999997</v>
      </c>
      <c r="AT14">
        <v>14.314004000000001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1729.6107239999999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373.73</v>
      </c>
      <c r="L15">
        <v>240</v>
      </c>
      <c r="M15">
        <v>87</v>
      </c>
      <c r="N15">
        <v>118.125</v>
      </c>
      <c r="O15">
        <v>61.83</v>
      </c>
      <c r="P15">
        <v>125.58750000000001</v>
      </c>
      <c r="Q15">
        <v>8.1197999999999997</v>
      </c>
      <c r="R15">
        <v>23.86</v>
      </c>
      <c r="S15">
        <v>15.33</v>
      </c>
      <c r="T15">
        <v>0</v>
      </c>
      <c r="U15">
        <v>418.77</v>
      </c>
      <c r="V15">
        <v>12.18</v>
      </c>
      <c r="W15">
        <v>25.52</v>
      </c>
      <c r="X15">
        <v>81.14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1.9245000000000001</v>
      </c>
      <c r="AF15">
        <v>0</v>
      </c>
      <c r="AG15">
        <v>43.894799999999996</v>
      </c>
      <c r="AH15">
        <v>0</v>
      </c>
      <c r="AI15">
        <v>0</v>
      </c>
      <c r="AJ15">
        <v>0</v>
      </c>
      <c r="AK15">
        <v>53.932499999999997</v>
      </c>
      <c r="AL15">
        <v>12.782</v>
      </c>
      <c r="AM15">
        <v>0</v>
      </c>
      <c r="AN15">
        <v>0.65042</v>
      </c>
      <c r="AO15">
        <v>0</v>
      </c>
      <c r="AP15">
        <v>0</v>
      </c>
      <c r="AQ15">
        <v>0</v>
      </c>
      <c r="AR15">
        <v>6.6239999999999997</v>
      </c>
      <c r="AS15">
        <v>4.7081999999999997</v>
      </c>
      <c r="AT15">
        <v>15.003327000000001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1730.712047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373.73</v>
      </c>
      <c r="L16">
        <v>240</v>
      </c>
      <c r="M16">
        <v>87</v>
      </c>
      <c r="N16">
        <v>118.125</v>
      </c>
      <c r="O16">
        <v>61.83</v>
      </c>
      <c r="P16">
        <v>125.58750000000001</v>
      </c>
      <c r="Q16">
        <v>8.1197999999999997</v>
      </c>
      <c r="R16">
        <v>23.86</v>
      </c>
      <c r="S16">
        <v>15.33</v>
      </c>
      <c r="T16">
        <v>0</v>
      </c>
      <c r="U16">
        <v>418.77</v>
      </c>
      <c r="V16">
        <v>12.18</v>
      </c>
      <c r="W16">
        <v>25.52</v>
      </c>
      <c r="X16">
        <v>81.14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1.9245000000000001</v>
      </c>
      <c r="AF16">
        <v>0</v>
      </c>
      <c r="AG16">
        <v>43.894799999999996</v>
      </c>
      <c r="AH16">
        <v>0</v>
      </c>
      <c r="AI16">
        <v>0</v>
      </c>
      <c r="AJ16">
        <v>0</v>
      </c>
      <c r="AK16">
        <v>53.932499999999997</v>
      </c>
      <c r="AL16">
        <v>12.782</v>
      </c>
      <c r="AM16">
        <v>0</v>
      </c>
      <c r="AN16">
        <v>0.65042</v>
      </c>
      <c r="AO16">
        <v>0</v>
      </c>
      <c r="AP16">
        <v>0</v>
      </c>
      <c r="AQ16">
        <v>0</v>
      </c>
      <c r="AR16">
        <v>6.6239999999999997</v>
      </c>
      <c r="AS16">
        <v>4.7081999999999997</v>
      </c>
      <c r="AT16">
        <v>16.060832999999999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1731.7695530000001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373.73</v>
      </c>
      <c r="L17">
        <v>240</v>
      </c>
      <c r="M17">
        <v>87</v>
      </c>
      <c r="N17">
        <v>118.125</v>
      </c>
      <c r="O17">
        <v>61.83</v>
      </c>
      <c r="P17">
        <v>125.58750000000001</v>
      </c>
      <c r="Q17">
        <v>8.1197999999999997</v>
      </c>
      <c r="R17">
        <v>23.86</v>
      </c>
      <c r="S17">
        <v>15.33</v>
      </c>
      <c r="T17">
        <v>0</v>
      </c>
      <c r="U17">
        <v>418.77</v>
      </c>
      <c r="V17">
        <v>12.18</v>
      </c>
      <c r="W17">
        <v>25.52</v>
      </c>
      <c r="X17">
        <v>81.14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1.9245000000000001</v>
      </c>
      <c r="AF17">
        <v>0</v>
      </c>
      <c r="AG17">
        <v>43.894799999999996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0</v>
      </c>
      <c r="AN17">
        <v>0.65042</v>
      </c>
      <c r="AO17">
        <v>0</v>
      </c>
      <c r="AP17">
        <v>0</v>
      </c>
      <c r="AQ17">
        <v>0</v>
      </c>
      <c r="AR17">
        <v>26.495999999999999</v>
      </c>
      <c r="AS17">
        <v>4.7081999999999997</v>
      </c>
      <c r="AT17">
        <v>17.360792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1752.9415120000001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373.73</v>
      </c>
      <c r="L18">
        <v>240</v>
      </c>
      <c r="M18">
        <v>87</v>
      </c>
      <c r="N18">
        <v>118.125</v>
      </c>
      <c r="O18">
        <v>61.83</v>
      </c>
      <c r="P18">
        <v>125.58750000000001</v>
      </c>
      <c r="Q18">
        <v>8.1197999999999997</v>
      </c>
      <c r="R18">
        <v>23.86</v>
      </c>
      <c r="S18">
        <v>15.33</v>
      </c>
      <c r="T18">
        <v>0</v>
      </c>
      <c r="U18">
        <v>418.77</v>
      </c>
      <c r="V18">
        <v>12.18</v>
      </c>
      <c r="W18">
        <v>25.52</v>
      </c>
      <c r="X18">
        <v>81.14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1.9245000000000001</v>
      </c>
      <c r="AF18">
        <v>0</v>
      </c>
      <c r="AG18">
        <v>43.894799999999996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0</v>
      </c>
      <c r="AN18">
        <v>0.65042</v>
      </c>
      <c r="AO18">
        <v>0</v>
      </c>
      <c r="AP18">
        <v>0</v>
      </c>
      <c r="AQ18">
        <v>0</v>
      </c>
      <c r="AR18">
        <v>26.495999999999999</v>
      </c>
      <c r="AS18">
        <v>4.7081999999999997</v>
      </c>
      <c r="AT18">
        <v>17.557037999999999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1753.1377580000001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373.73</v>
      </c>
      <c r="L19">
        <v>240</v>
      </c>
      <c r="M19">
        <v>87</v>
      </c>
      <c r="N19">
        <v>118.125</v>
      </c>
      <c r="O19">
        <v>61.83</v>
      </c>
      <c r="P19">
        <v>125.58750000000001</v>
      </c>
      <c r="Q19">
        <v>8.1197999999999997</v>
      </c>
      <c r="R19">
        <v>23.86</v>
      </c>
      <c r="S19">
        <v>15.33</v>
      </c>
      <c r="T19">
        <v>0</v>
      </c>
      <c r="U19">
        <v>418.77</v>
      </c>
      <c r="V19">
        <v>12.18</v>
      </c>
      <c r="W19">
        <v>25.52</v>
      </c>
      <c r="X19">
        <v>81.14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43.894799999999996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0</v>
      </c>
      <c r="AN19">
        <v>0.65042</v>
      </c>
      <c r="AO19">
        <v>0</v>
      </c>
      <c r="AP19">
        <v>0</v>
      </c>
      <c r="AQ19">
        <v>13.986000000000001</v>
      </c>
      <c r="AR19">
        <v>6.6239999999999997</v>
      </c>
      <c r="AS19">
        <v>4.7081999999999997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1773.1230720000001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373.73</v>
      </c>
      <c r="L20">
        <v>240</v>
      </c>
      <c r="M20">
        <v>87</v>
      </c>
      <c r="N20">
        <v>118.125</v>
      </c>
      <c r="O20">
        <v>61.83</v>
      </c>
      <c r="P20">
        <v>125.58750000000001</v>
      </c>
      <c r="Q20">
        <v>8.1197999999999997</v>
      </c>
      <c r="R20">
        <v>23.86</v>
      </c>
      <c r="S20">
        <v>15.33</v>
      </c>
      <c r="T20">
        <v>0</v>
      </c>
      <c r="U20">
        <v>418.77</v>
      </c>
      <c r="V20">
        <v>12.18</v>
      </c>
      <c r="W20">
        <v>25.52</v>
      </c>
      <c r="X20">
        <v>81.14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43.894799999999996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0</v>
      </c>
      <c r="AN20">
        <v>0.65042</v>
      </c>
      <c r="AO20">
        <v>0</v>
      </c>
      <c r="AP20">
        <v>0</v>
      </c>
      <c r="AQ20">
        <v>13.986000000000001</v>
      </c>
      <c r="AR20">
        <v>4.4160000000000004</v>
      </c>
      <c r="AS20">
        <v>4.7081999999999997</v>
      </c>
      <c r="AT20">
        <v>19.835816000000001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1770.750888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373.73</v>
      </c>
      <c r="L21">
        <v>240</v>
      </c>
      <c r="M21">
        <v>87</v>
      </c>
      <c r="N21">
        <v>118.125</v>
      </c>
      <c r="O21">
        <v>61.83</v>
      </c>
      <c r="P21">
        <v>125.58750000000001</v>
      </c>
      <c r="Q21">
        <v>8.1197999999999997</v>
      </c>
      <c r="R21">
        <v>23.86</v>
      </c>
      <c r="S21">
        <v>15.33</v>
      </c>
      <c r="T21">
        <v>0</v>
      </c>
      <c r="U21">
        <v>418.77</v>
      </c>
      <c r="V21">
        <v>12.18</v>
      </c>
      <c r="W21">
        <v>25.52</v>
      </c>
      <c r="X21">
        <v>81.14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43.894799999999996</v>
      </c>
      <c r="AH21">
        <v>0</v>
      </c>
      <c r="AI21">
        <v>0</v>
      </c>
      <c r="AJ21">
        <v>0</v>
      </c>
      <c r="AK21">
        <v>53.932499999999997</v>
      </c>
      <c r="AL21">
        <v>12.782</v>
      </c>
      <c r="AM21">
        <v>0</v>
      </c>
      <c r="AN21">
        <v>0.65042</v>
      </c>
      <c r="AO21">
        <v>0</v>
      </c>
      <c r="AP21">
        <v>0</v>
      </c>
      <c r="AQ21">
        <v>13.986000000000001</v>
      </c>
      <c r="AR21">
        <v>4.4160000000000004</v>
      </c>
      <c r="AS21">
        <v>4.7081999999999997</v>
      </c>
      <c r="AT21">
        <v>19.361598999999998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1770.2766710000001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373.73</v>
      </c>
      <c r="L22">
        <v>240</v>
      </c>
      <c r="M22">
        <v>87</v>
      </c>
      <c r="N22">
        <v>118.125</v>
      </c>
      <c r="O22">
        <v>61.83</v>
      </c>
      <c r="P22">
        <v>125.58750000000001</v>
      </c>
      <c r="Q22">
        <v>8.1197999999999997</v>
      </c>
      <c r="R22">
        <v>23.86</v>
      </c>
      <c r="S22">
        <v>15.33</v>
      </c>
      <c r="T22">
        <v>0</v>
      </c>
      <c r="U22">
        <v>418.77</v>
      </c>
      <c r="V22">
        <v>12.18</v>
      </c>
      <c r="W22">
        <v>25.52</v>
      </c>
      <c r="X22">
        <v>81.14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43.894799999999996</v>
      </c>
      <c r="AH22">
        <v>0</v>
      </c>
      <c r="AI22">
        <v>0</v>
      </c>
      <c r="AJ22">
        <v>0</v>
      </c>
      <c r="AK22">
        <v>53.932499999999997</v>
      </c>
      <c r="AL22">
        <v>12.782</v>
      </c>
      <c r="AM22">
        <v>0</v>
      </c>
      <c r="AN22">
        <v>0.65042</v>
      </c>
      <c r="AO22">
        <v>0</v>
      </c>
      <c r="AP22">
        <v>0</v>
      </c>
      <c r="AQ22">
        <v>13.986000000000001</v>
      </c>
      <c r="AR22">
        <v>4.4160000000000004</v>
      </c>
      <c r="AS22">
        <v>4.7081999999999997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1770.915072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373.73</v>
      </c>
      <c r="L23">
        <v>240</v>
      </c>
      <c r="M23">
        <v>87</v>
      </c>
      <c r="N23">
        <v>118.125</v>
      </c>
      <c r="O23">
        <v>61.83</v>
      </c>
      <c r="P23">
        <v>125.58750000000001</v>
      </c>
      <c r="Q23">
        <v>8.1197999999999997</v>
      </c>
      <c r="R23">
        <v>23.86</v>
      </c>
      <c r="S23">
        <v>15.33</v>
      </c>
      <c r="T23">
        <v>0</v>
      </c>
      <c r="U23">
        <v>418.77</v>
      </c>
      <c r="V23">
        <v>12.18</v>
      </c>
      <c r="W23">
        <v>25.52</v>
      </c>
      <c r="X23">
        <v>97.000100000000003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43.894799999999996</v>
      </c>
      <c r="AH23">
        <v>0</v>
      </c>
      <c r="AI23">
        <v>0</v>
      </c>
      <c r="AJ23">
        <v>0</v>
      </c>
      <c r="AK23">
        <v>53.932499999999997</v>
      </c>
      <c r="AL23">
        <v>12.782</v>
      </c>
      <c r="AM23">
        <v>0</v>
      </c>
      <c r="AN23">
        <v>0.65042</v>
      </c>
      <c r="AO23">
        <v>0</v>
      </c>
      <c r="AP23">
        <v>0</v>
      </c>
      <c r="AQ23">
        <v>28.035</v>
      </c>
      <c r="AR23">
        <v>2.2080000000000002</v>
      </c>
      <c r="AS23">
        <v>4.7081999999999997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1798.616172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373.73</v>
      </c>
      <c r="L24">
        <v>240</v>
      </c>
      <c r="M24">
        <v>87</v>
      </c>
      <c r="N24">
        <v>118.125</v>
      </c>
      <c r="O24">
        <v>61.83</v>
      </c>
      <c r="P24">
        <v>125.58750000000001</v>
      </c>
      <c r="Q24">
        <v>8.1197999999999997</v>
      </c>
      <c r="R24">
        <v>23.86</v>
      </c>
      <c r="S24">
        <v>15.33</v>
      </c>
      <c r="T24">
        <v>0</v>
      </c>
      <c r="U24">
        <v>418.77</v>
      </c>
      <c r="V24">
        <v>12.18</v>
      </c>
      <c r="W24">
        <v>25.52</v>
      </c>
      <c r="X24">
        <v>97.000100000000003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43.894799999999996</v>
      </c>
      <c r="AH24">
        <v>18.940000000000001</v>
      </c>
      <c r="AI24">
        <v>0</v>
      </c>
      <c r="AJ24">
        <v>0</v>
      </c>
      <c r="AK24">
        <v>53.932499999999997</v>
      </c>
      <c r="AL24">
        <v>12.782</v>
      </c>
      <c r="AM24">
        <v>0</v>
      </c>
      <c r="AN24">
        <v>0.65042</v>
      </c>
      <c r="AO24">
        <v>0</v>
      </c>
      <c r="AP24">
        <v>0</v>
      </c>
      <c r="AQ24">
        <v>28.035</v>
      </c>
      <c r="AR24">
        <v>2.2080000000000002</v>
      </c>
      <c r="AS24">
        <v>4.7081999999999997</v>
      </c>
      <c r="AT24">
        <v>19.277044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1816.833216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414.5</v>
      </c>
      <c r="L25">
        <v>242.2834</v>
      </c>
      <c r="M25">
        <v>87</v>
      </c>
      <c r="N25">
        <v>118.125</v>
      </c>
      <c r="O25">
        <v>61.83</v>
      </c>
      <c r="P25">
        <v>125.58750000000001</v>
      </c>
      <c r="Q25">
        <v>9.8778000000000006</v>
      </c>
      <c r="R25">
        <v>32.117699999999999</v>
      </c>
      <c r="S25">
        <v>19.289567999999999</v>
      </c>
      <c r="T25">
        <v>0</v>
      </c>
      <c r="U25">
        <v>418.77</v>
      </c>
      <c r="V25">
        <v>14.9671</v>
      </c>
      <c r="W25">
        <v>34.378900000000002</v>
      </c>
      <c r="X25">
        <v>127.26090000000001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16.478852</v>
      </c>
      <c r="AF25">
        <v>8.8740000000000006</v>
      </c>
      <c r="AG25">
        <v>43.894799999999996</v>
      </c>
      <c r="AH25">
        <v>37.880000000000003</v>
      </c>
      <c r="AI25">
        <v>0</v>
      </c>
      <c r="AJ25">
        <v>0</v>
      </c>
      <c r="AK25">
        <v>53.932499999999997</v>
      </c>
      <c r="AL25">
        <v>12.782</v>
      </c>
      <c r="AM25">
        <v>0</v>
      </c>
      <c r="AN25">
        <v>0.65042</v>
      </c>
      <c r="AO25">
        <v>0</v>
      </c>
      <c r="AP25">
        <v>0</v>
      </c>
      <c r="AQ25">
        <v>28.035</v>
      </c>
      <c r="AR25">
        <v>2.2080000000000002</v>
      </c>
      <c r="AS25">
        <v>4.7081999999999997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1935.43164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484.5</v>
      </c>
      <c r="L26">
        <v>300.28339999999997</v>
      </c>
      <c r="M26">
        <v>87</v>
      </c>
      <c r="N26">
        <v>118.125</v>
      </c>
      <c r="O26">
        <v>61.83</v>
      </c>
      <c r="P26">
        <v>125.58750000000001</v>
      </c>
      <c r="Q26">
        <v>9.8778000000000006</v>
      </c>
      <c r="R26">
        <v>36.807537000000004</v>
      </c>
      <c r="S26">
        <v>20.590499999999999</v>
      </c>
      <c r="T26">
        <v>0</v>
      </c>
      <c r="U26">
        <v>418.77</v>
      </c>
      <c r="V26">
        <v>16.532499999999999</v>
      </c>
      <c r="W26">
        <v>40.614400000000003</v>
      </c>
      <c r="X26">
        <v>147.515625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16.478852</v>
      </c>
      <c r="AF26">
        <v>8.8740000000000006</v>
      </c>
      <c r="AG26">
        <v>43.894799999999996</v>
      </c>
      <c r="AH26">
        <v>37.880000000000003</v>
      </c>
      <c r="AI26">
        <v>0</v>
      </c>
      <c r="AJ26">
        <v>0</v>
      </c>
      <c r="AK26">
        <v>53.932499999999997</v>
      </c>
      <c r="AL26">
        <v>12.782</v>
      </c>
      <c r="AM26">
        <v>0</v>
      </c>
      <c r="AN26">
        <v>0.65042</v>
      </c>
      <c r="AO26">
        <v>0</v>
      </c>
      <c r="AP26">
        <v>0</v>
      </c>
      <c r="AQ26">
        <v>28.98</v>
      </c>
      <c r="AR26">
        <v>2.2080000000000002</v>
      </c>
      <c r="AS26">
        <v>4.7081999999999997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2098.4230339999999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564.5</v>
      </c>
      <c r="L27">
        <v>350.28339999999997</v>
      </c>
      <c r="M27">
        <v>87</v>
      </c>
      <c r="N27">
        <v>118.125</v>
      </c>
      <c r="O27">
        <v>61.83</v>
      </c>
      <c r="P27">
        <v>125.58750000000001</v>
      </c>
      <c r="Q27">
        <v>9.8778000000000006</v>
      </c>
      <c r="R27">
        <v>32.117699999999999</v>
      </c>
      <c r="S27">
        <v>20.590499999999999</v>
      </c>
      <c r="T27">
        <v>0</v>
      </c>
      <c r="U27">
        <v>418.77</v>
      </c>
      <c r="V27">
        <v>14.9671</v>
      </c>
      <c r="W27">
        <v>45.437973999999997</v>
      </c>
      <c r="X27">
        <v>147.515625</v>
      </c>
      <c r="Y27">
        <v>0</v>
      </c>
      <c r="Z27">
        <v>0</v>
      </c>
      <c r="AA27">
        <v>0</v>
      </c>
      <c r="AB27">
        <v>9.9975000000000005</v>
      </c>
      <c r="AC27">
        <v>0</v>
      </c>
      <c r="AD27">
        <v>0</v>
      </c>
      <c r="AE27">
        <v>16.478852</v>
      </c>
      <c r="AF27">
        <v>8.8740000000000006</v>
      </c>
      <c r="AG27">
        <v>43.894799999999996</v>
      </c>
      <c r="AH27">
        <v>39.774000000000001</v>
      </c>
      <c r="AI27">
        <v>0</v>
      </c>
      <c r="AJ27">
        <v>0</v>
      </c>
      <c r="AK27">
        <v>53.932499999999997</v>
      </c>
      <c r="AL27">
        <v>12.782</v>
      </c>
      <c r="AM27">
        <v>0</v>
      </c>
      <c r="AN27">
        <v>0.65042</v>
      </c>
      <c r="AO27">
        <v>0</v>
      </c>
      <c r="AP27">
        <v>0</v>
      </c>
      <c r="AQ27">
        <v>28.98</v>
      </c>
      <c r="AR27">
        <v>2.2080000000000002</v>
      </c>
      <c r="AS27">
        <v>4.7081999999999997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2238.8828709999998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665.53693699999997</v>
      </c>
      <c r="L28">
        <v>421.122074</v>
      </c>
      <c r="M28">
        <v>87</v>
      </c>
      <c r="N28">
        <v>118.125</v>
      </c>
      <c r="O28">
        <v>61.83</v>
      </c>
      <c r="P28">
        <v>125.58750000000001</v>
      </c>
      <c r="Q28">
        <v>10.56</v>
      </c>
      <c r="R28">
        <v>42.390099999999997</v>
      </c>
      <c r="S28">
        <v>26.3901</v>
      </c>
      <c r="T28">
        <v>0</v>
      </c>
      <c r="U28">
        <v>418.77</v>
      </c>
      <c r="V28">
        <v>18.1401</v>
      </c>
      <c r="W28">
        <v>46.399079999999998</v>
      </c>
      <c r="X28">
        <v>147.515625</v>
      </c>
      <c r="Y28">
        <v>0</v>
      </c>
      <c r="Z28">
        <v>0</v>
      </c>
      <c r="AA28">
        <v>6.5570000000000004</v>
      </c>
      <c r="AB28">
        <v>13.0634</v>
      </c>
      <c r="AC28">
        <v>0</v>
      </c>
      <c r="AD28">
        <v>0</v>
      </c>
      <c r="AE28">
        <v>16.478852</v>
      </c>
      <c r="AF28">
        <v>17.748000000000001</v>
      </c>
      <c r="AG28">
        <v>43.894799999999996</v>
      </c>
      <c r="AH28">
        <v>70.078000000000003</v>
      </c>
      <c r="AI28">
        <v>0</v>
      </c>
      <c r="AJ28">
        <v>0</v>
      </c>
      <c r="AK28">
        <v>53.932499999999997</v>
      </c>
      <c r="AL28">
        <v>12.782</v>
      </c>
      <c r="AM28">
        <v>0</v>
      </c>
      <c r="AN28">
        <v>0.65042</v>
      </c>
      <c r="AO28">
        <v>0</v>
      </c>
      <c r="AP28">
        <v>0</v>
      </c>
      <c r="AQ28">
        <v>43.47</v>
      </c>
      <c r="AR28">
        <v>2.2080000000000002</v>
      </c>
      <c r="AS28">
        <v>4.7081999999999997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2494.937688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679.19</v>
      </c>
      <c r="L29">
        <v>435.435</v>
      </c>
      <c r="M29">
        <v>87</v>
      </c>
      <c r="N29">
        <v>118.125</v>
      </c>
      <c r="O29">
        <v>61.83</v>
      </c>
      <c r="P29">
        <v>125.58750000000001</v>
      </c>
      <c r="Q29">
        <v>10.56</v>
      </c>
      <c r="R29">
        <v>42.390099999999997</v>
      </c>
      <c r="S29">
        <v>26.3901</v>
      </c>
      <c r="T29">
        <v>0</v>
      </c>
      <c r="U29">
        <v>418.77</v>
      </c>
      <c r="V29">
        <v>18.1401</v>
      </c>
      <c r="W29">
        <v>46.399079999999998</v>
      </c>
      <c r="X29">
        <v>147.515625</v>
      </c>
      <c r="Y29">
        <v>0</v>
      </c>
      <c r="Z29">
        <v>1.1000000000000001</v>
      </c>
      <c r="AA29">
        <v>14.041460000000001</v>
      </c>
      <c r="AB29">
        <v>13.17004</v>
      </c>
      <c r="AC29">
        <v>0</v>
      </c>
      <c r="AD29">
        <v>7.9260000000000002</v>
      </c>
      <c r="AE29">
        <v>16.478852</v>
      </c>
      <c r="AF29">
        <v>26.622</v>
      </c>
      <c r="AG29">
        <v>43.894799999999996</v>
      </c>
      <c r="AH29">
        <v>93.468900000000005</v>
      </c>
      <c r="AI29">
        <v>0</v>
      </c>
      <c r="AJ29">
        <v>0</v>
      </c>
      <c r="AK29">
        <v>53.932499999999997</v>
      </c>
      <c r="AL29">
        <v>12.782</v>
      </c>
      <c r="AM29">
        <v>5.2786799999999996</v>
      </c>
      <c r="AN29">
        <v>0.65042</v>
      </c>
      <c r="AO29">
        <v>0</v>
      </c>
      <c r="AP29">
        <v>0</v>
      </c>
      <c r="AQ29">
        <v>43.47</v>
      </c>
      <c r="AR29">
        <v>2.2080000000000002</v>
      </c>
      <c r="AS29">
        <v>4.7081999999999997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2577.0643569999997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679.19</v>
      </c>
      <c r="L30">
        <v>435.435</v>
      </c>
      <c r="M30">
        <v>87</v>
      </c>
      <c r="N30">
        <v>118.125</v>
      </c>
      <c r="O30">
        <v>61.83</v>
      </c>
      <c r="P30">
        <v>125.58750000000001</v>
      </c>
      <c r="Q30">
        <v>10.56</v>
      </c>
      <c r="R30">
        <v>42.390099999999997</v>
      </c>
      <c r="S30">
        <v>26.3901</v>
      </c>
      <c r="T30">
        <v>0</v>
      </c>
      <c r="U30">
        <v>418.77</v>
      </c>
      <c r="V30">
        <v>18.1401</v>
      </c>
      <c r="W30">
        <v>46.399079999999998</v>
      </c>
      <c r="X30">
        <v>147.515625</v>
      </c>
      <c r="Y30">
        <v>0</v>
      </c>
      <c r="Z30">
        <v>19.5624</v>
      </c>
      <c r="AA30">
        <v>28.09872</v>
      </c>
      <c r="AB30">
        <v>26.34008</v>
      </c>
      <c r="AC30">
        <v>0</v>
      </c>
      <c r="AD30">
        <v>18.229800000000001</v>
      </c>
      <c r="AE30">
        <v>32.957704</v>
      </c>
      <c r="AF30">
        <v>35.496000000000002</v>
      </c>
      <c r="AG30">
        <v>43.894799999999996</v>
      </c>
      <c r="AH30">
        <v>116.9545</v>
      </c>
      <c r="AI30">
        <v>0</v>
      </c>
      <c r="AJ30">
        <v>0</v>
      </c>
      <c r="AK30">
        <v>53.932499999999997</v>
      </c>
      <c r="AL30">
        <v>55.776000000000003</v>
      </c>
      <c r="AM30">
        <v>10.557359999999999</v>
      </c>
      <c r="AN30">
        <v>0.65042</v>
      </c>
      <c r="AO30">
        <v>0</v>
      </c>
      <c r="AP30">
        <v>0</v>
      </c>
      <c r="AQ30">
        <v>43.47</v>
      </c>
      <c r="AR30">
        <v>2.2080000000000002</v>
      </c>
      <c r="AS30">
        <v>4.7081999999999997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2730.1689889999993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679.19</v>
      </c>
      <c r="L31">
        <v>435.435</v>
      </c>
      <c r="M31">
        <v>87</v>
      </c>
      <c r="N31">
        <v>118.125</v>
      </c>
      <c r="O31">
        <v>61.83</v>
      </c>
      <c r="P31">
        <v>125.58750000000001</v>
      </c>
      <c r="Q31">
        <v>10.56</v>
      </c>
      <c r="R31">
        <v>42.390099999999997</v>
      </c>
      <c r="S31">
        <v>26.3901</v>
      </c>
      <c r="T31">
        <v>0</v>
      </c>
      <c r="U31">
        <v>418.77</v>
      </c>
      <c r="V31">
        <v>18.1401</v>
      </c>
      <c r="W31">
        <v>46.399079999999998</v>
      </c>
      <c r="X31">
        <v>147.515625</v>
      </c>
      <c r="Y31">
        <v>0</v>
      </c>
      <c r="Z31">
        <v>19.5624</v>
      </c>
      <c r="AA31">
        <v>28.09872</v>
      </c>
      <c r="AB31">
        <v>26.34008</v>
      </c>
      <c r="AC31">
        <v>0</v>
      </c>
      <c r="AD31">
        <v>27.408107999999999</v>
      </c>
      <c r="AE31">
        <v>32.957704</v>
      </c>
      <c r="AF31">
        <v>35.496000000000002</v>
      </c>
      <c r="AG31">
        <v>43.894799999999996</v>
      </c>
      <c r="AH31">
        <v>116.9545</v>
      </c>
      <c r="AI31">
        <v>0</v>
      </c>
      <c r="AJ31">
        <v>0</v>
      </c>
      <c r="AK31">
        <v>53.932499999999997</v>
      </c>
      <c r="AL31">
        <v>55.776000000000003</v>
      </c>
      <c r="AM31">
        <v>15.804048</v>
      </c>
      <c r="AN31">
        <v>0.65042</v>
      </c>
      <c r="AO31">
        <v>0</v>
      </c>
      <c r="AP31">
        <v>0</v>
      </c>
      <c r="AQ31">
        <v>43.47</v>
      </c>
      <c r="AR31">
        <v>4.968</v>
      </c>
      <c r="AS31">
        <v>4.7081999999999997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2747.3539849999993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679.19</v>
      </c>
      <c r="L32">
        <v>435.435</v>
      </c>
      <c r="M32">
        <v>87</v>
      </c>
      <c r="N32">
        <v>118.125</v>
      </c>
      <c r="O32">
        <v>61.83</v>
      </c>
      <c r="P32">
        <v>125.58750000000001</v>
      </c>
      <c r="Q32">
        <v>10.56</v>
      </c>
      <c r="R32">
        <v>42.390099999999997</v>
      </c>
      <c r="S32">
        <v>26.3901</v>
      </c>
      <c r="T32">
        <v>0</v>
      </c>
      <c r="U32">
        <v>418.77</v>
      </c>
      <c r="V32">
        <v>18.1401</v>
      </c>
      <c r="W32">
        <v>46.399079999999998</v>
      </c>
      <c r="X32">
        <v>147.515625</v>
      </c>
      <c r="Y32">
        <v>0</v>
      </c>
      <c r="Z32">
        <v>13.041600000000001</v>
      </c>
      <c r="AA32">
        <v>28.09872</v>
      </c>
      <c r="AB32">
        <v>26.34008</v>
      </c>
      <c r="AC32">
        <v>0</v>
      </c>
      <c r="AD32">
        <v>27.408107999999999</v>
      </c>
      <c r="AE32">
        <v>32.957704</v>
      </c>
      <c r="AF32">
        <v>35.496000000000002</v>
      </c>
      <c r="AG32">
        <v>43.894799999999996</v>
      </c>
      <c r="AH32">
        <v>116.9545</v>
      </c>
      <c r="AI32">
        <v>0</v>
      </c>
      <c r="AJ32">
        <v>0</v>
      </c>
      <c r="AK32">
        <v>53.932499999999997</v>
      </c>
      <c r="AL32">
        <v>55.776000000000003</v>
      </c>
      <c r="AM32">
        <v>15.804048</v>
      </c>
      <c r="AN32">
        <v>0.65042</v>
      </c>
      <c r="AO32">
        <v>0</v>
      </c>
      <c r="AP32">
        <v>0</v>
      </c>
      <c r="AQ32">
        <v>43.47</v>
      </c>
      <c r="AR32">
        <v>38.64</v>
      </c>
      <c r="AS32">
        <v>4.7081999999999997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2774.5051849999995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679.19</v>
      </c>
      <c r="L33">
        <v>435.435</v>
      </c>
      <c r="M33">
        <v>87</v>
      </c>
      <c r="N33">
        <v>118.125</v>
      </c>
      <c r="O33">
        <v>61.83</v>
      </c>
      <c r="P33">
        <v>125.58750000000001</v>
      </c>
      <c r="Q33">
        <v>10.56</v>
      </c>
      <c r="R33">
        <v>42.390099999999997</v>
      </c>
      <c r="S33">
        <v>26.3901</v>
      </c>
      <c r="T33">
        <v>0</v>
      </c>
      <c r="U33">
        <v>418.77</v>
      </c>
      <c r="V33">
        <v>18.1401</v>
      </c>
      <c r="W33">
        <v>46.399079999999998</v>
      </c>
      <c r="X33">
        <v>147.515625</v>
      </c>
      <c r="Y33">
        <v>0</v>
      </c>
      <c r="Z33">
        <v>13.041600000000001</v>
      </c>
      <c r="AA33">
        <v>28.09872</v>
      </c>
      <c r="AB33">
        <v>26.34008</v>
      </c>
      <c r="AC33">
        <v>0</v>
      </c>
      <c r="AD33">
        <v>27.3447</v>
      </c>
      <c r="AE33">
        <v>32.957704</v>
      </c>
      <c r="AF33">
        <v>35.496000000000002</v>
      </c>
      <c r="AG33">
        <v>43.894799999999996</v>
      </c>
      <c r="AH33">
        <v>116.9545</v>
      </c>
      <c r="AI33">
        <v>0</v>
      </c>
      <c r="AJ33">
        <v>0</v>
      </c>
      <c r="AK33">
        <v>53.932499999999997</v>
      </c>
      <c r="AL33">
        <v>55.776000000000003</v>
      </c>
      <c r="AM33">
        <v>15.804048</v>
      </c>
      <c r="AN33">
        <v>0.65042</v>
      </c>
      <c r="AO33">
        <v>0</v>
      </c>
      <c r="AP33">
        <v>0</v>
      </c>
      <c r="AQ33">
        <v>43.47</v>
      </c>
      <c r="AR33">
        <v>38.64</v>
      </c>
      <c r="AS33">
        <v>4.7081999999999997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2774.4417769999995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679.19</v>
      </c>
      <c r="L34">
        <v>435.435</v>
      </c>
      <c r="M34">
        <v>87</v>
      </c>
      <c r="N34">
        <v>118.125</v>
      </c>
      <c r="O34">
        <v>61.83</v>
      </c>
      <c r="P34">
        <v>125.58750000000001</v>
      </c>
      <c r="Q34">
        <v>10.56</v>
      </c>
      <c r="R34">
        <v>42.390099999999997</v>
      </c>
      <c r="S34">
        <v>26.3901</v>
      </c>
      <c r="T34">
        <v>0</v>
      </c>
      <c r="U34">
        <v>418.77</v>
      </c>
      <c r="V34">
        <v>18.1401</v>
      </c>
      <c r="W34">
        <v>46.399079999999998</v>
      </c>
      <c r="X34">
        <v>147.515625</v>
      </c>
      <c r="Y34">
        <v>0</v>
      </c>
      <c r="Z34">
        <v>13.041600000000001</v>
      </c>
      <c r="AA34">
        <v>14.04936</v>
      </c>
      <c r="AB34">
        <v>26.34008</v>
      </c>
      <c r="AC34">
        <v>0</v>
      </c>
      <c r="AD34">
        <v>27.3447</v>
      </c>
      <c r="AE34">
        <v>32.957704</v>
      </c>
      <c r="AF34">
        <v>35.496000000000002</v>
      </c>
      <c r="AG34">
        <v>43.894799999999996</v>
      </c>
      <c r="AH34">
        <v>116.9545</v>
      </c>
      <c r="AI34">
        <v>0</v>
      </c>
      <c r="AJ34">
        <v>0</v>
      </c>
      <c r="AK34">
        <v>53.932499999999997</v>
      </c>
      <c r="AL34">
        <v>55.776000000000003</v>
      </c>
      <c r="AM34">
        <v>15.804048</v>
      </c>
      <c r="AN34">
        <v>0.65042</v>
      </c>
      <c r="AO34">
        <v>0</v>
      </c>
      <c r="AP34">
        <v>0</v>
      </c>
      <c r="AQ34">
        <v>43.47</v>
      </c>
      <c r="AR34">
        <v>5.52</v>
      </c>
      <c r="AS34">
        <v>4.7081999999999997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2727.2724169999997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679.19</v>
      </c>
      <c r="L35">
        <v>435.435</v>
      </c>
      <c r="M35">
        <v>87</v>
      </c>
      <c r="N35">
        <v>118.125</v>
      </c>
      <c r="O35">
        <v>61.83</v>
      </c>
      <c r="P35">
        <v>125.58750000000001</v>
      </c>
      <c r="Q35">
        <v>10.56</v>
      </c>
      <c r="R35">
        <v>42.390099999999997</v>
      </c>
      <c r="S35">
        <v>26.3901</v>
      </c>
      <c r="T35">
        <v>0</v>
      </c>
      <c r="U35">
        <v>418.77</v>
      </c>
      <c r="V35">
        <v>18.1401</v>
      </c>
      <c r="W35">
        <v>46.399079999999998</v>
      </c>
      <c r="X35">
        <v>147.515625</v>
      </c>
      <c r="Y35">
        <v>0</v>
      </c>
      <c r="Z35">
        <v>13.041600000000001</v>
      </c>
      <c r="AA35">
        <v>14.04936</v>
      </c>
      <c r="AB35">
        <v>26.34008</v>
      </c>
      <c r="AC35">
        <v>0</v>
      </c>
      <c r="AD35">
        <v>17.965599999999998</v>
      </c>
      <c r="AE35">
        <v>32.957704</v>
      </c>
      <c r="AF35">
        <v>35.496000000000002</v>
      </c>
      <c r="AG35">
        <v>43.894799999999996</v>
      </c>
      <c r="AH35">
        <v>85.23</v>
      </c>
      <c r="AI35">
        <v>0</v>
      </c>
      <c r="AJ35">
        <v>0</v>
      </c>
      <c r="AK35">
        <v>53.932499999999997</v>
      </c>
      <c r="AL35">
        <v>55.776000000000003</v>
      </c>
      <c r="AM35">
        <v>10.557359999999999</v>
      </c>
      <c r="AN35">
        <v>0.65042</v>
      </c>
      <c r="AO35">
        <v>0</v>
      </c>
      <c r="AP35">
        <v>1.2809999999999999</v>
      </c>
      <c r="AQ35">
        <v>43.47</v>
      </c>
      <c r="AR35">
        <v>3.3119999999999998</v>
      </c>
      <c r="AS35">
        <v>4.7081999999999997</v>
      </c>
      <c r="AT35">
        <v>18.543296999999999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2678.5384259999996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679.19</v>
      </c>
      <c r="L36">
        <v>435.435</v>
      </c>
      <c r="M36">
        <v>87</v>
      </c>
      <c r="N36">
        <v>118.125</v>
      </c>
      <c r="O36">
        <v>61.83</v>
      </c>
      <c r="P36">
        <v>125.58750000000001</v>
      </c>
      <c r="Q36">
        <v>10.56</v>
      </c>
      <c r="R36">
        <v>42.390099999999997</v>
      </c>
      <c r="S36">
        <v>26.3901</v>
      </c>
      <c r="T36">
        <v>0</v>
      </c>
      <c r="U36">
        <v>418.77</v>
      </c>
      <c r="V36">
        <v>18.1401</v>
      </c>
      <c r="W36">
        <v>46.399079999999998</v>
      </c>
      <c r="X36">
        <v>147.515625</v>
      </c>
      <c r="Y36">
        <v>0</v>
      </c>
      <c r="Z36">
        <v>0</v>
      </c>
      <c r="AA36">
        <v>8.69</v>
      </c>
      <c r="AB36">
        <v>13.17004</v>
      </c>
      <c r="AC36">
        <v>0</v>
      </c>
      <c r="AD36">
        <v>15.852</v>
      </c>
      <c r="AE36">
        <v>16.478852</v>
      </c>
      <c r="AF36">
        <v>19.72</v>
      </c>
      <c r="AG36">
        <v>43.894799999999996</v>
      </c>
      <c r="AH36">
        <v>75.760000000000005</v>
      </c>
      <c r="AI36">
        <v>0</v>
      </c>
      <c r="AJ36">
        <v>0</v>
      </c>
      <c r="AK36">
        <v>53.932499999999997</v>
      </c>
      <c r="AL36">
        <v>12.782</v>
      </c>
      <c r="AM36">
        <v>5.2786799999999996</v>
      </c>
      <c r="AN36">
        <v>0.65042</v>
      </c>
      <c r="AO36">
        <v>0</v>
      </c>
      <c r="AP36">
        <v>1.2809999999999999</v>
      </c>
      <c r="AQ36">
        <v>43.47</v>
      </c>
      <c r="AR36">
        <v>3.3119999999999998</v>
      </c>
      <c r="AS36">
        <v>4.7081999999999997</v>
      </c>
      <c r="AT36">
        <v>19.082474999999999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2555.3954720000002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679.19</v>
      </c>
      <c r="L37">
        <v>435.435</v>
      </c>
      <c r="M37">
        <v>87</v>
      </c>
      <c r="N37">
        <v>118.125</v>
      </c>
      <c r="O37">
        <v>61.83</v>
      </c>
      <c r="P37">
        <v>125.58750000000001</v>
      </c>
      <c r="Q37">
        <v>10.56</v>
      </c>
      <c r="R37">
        <v>42.390099999999997</v>
      </c>
      <c r="S37">
        <v>26.3901</v>
      </c>
      <c r="T37">
        <v>0</v>
      </c>
      <c r="U37">
        <v>418.77</v>
      </c>
      <c r="V37">
        <v>18.1401</v>
      </c>
      <c r="W37">
        <v>46.399079999999998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8.1902000000000008</v>
      </c>
      <c r="AE37">
        <v>16.478852</v>
      </c>
      <c r="AF37">
        <v>8.8740000000000006</v>
      </c>
      <c r="AG37">
        <v>43.894799999999996</v>
      </c>
      <c r="AH37">
        <v>56.82</v>
      </c>
      <c r="AI37">
        <v>0</v>
      </c>
      <c r="AJ37">
        <v>0</v>
      </c>
      <c r="AK37">
        <v>53.932499999999997</v>
      </c>
      <c r="AL37">
        <v>2.3239999999999998</v>
      </c>
      <c r="AM37">
        <v>0</v>
      </c>
      <c r="AN37">
        <v>0.65042</v>
      </c>
      <c r="AO37">
        <v>0</v>
      </c>
      <c r="AP37">
        <v>0</v>
      </c>
      <c r="AQ37">
        <v>43.47</v>
      </c>
      <c r="AR37">
        <v>3.3119999999999998</v>
      </c>
      <c r="AS37">
        <v>4.7081999999999997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2493.1575170000001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679.19</v>
      </c>
      <c r="L38">
        <v>435.435</v>
      </c>
      <c r="M38">
        <v>87</v>
      </c>
      <c r="N38">
        <v>118.125</v>
      </c>
      <c r="O38">
        <v>61.83</v>
      </c>
      <c r="P38">
        <v>125.58750000000001</v>
      </c>
      <c r="Q38">
        <v>10.56</v>
      </c>
      <c r="R38">
        <v>42.390099999999997</v>
      </c>
      <c r="S38">
        <v>26.3901</v>
      </c>
      <c r="T38">
        <v>0</v>
      </c>
      <c r="U38">
        <v>418.77</v>
      </c>
      <c r="V38">
        <v>18.1401</v>
      </c>
      <c r="W38">
        <v>46.399079999999998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43.894799999999996</v>
      </c>
      <c r="AH38">
        <v>28.41</v>
      </c>
      <c r="AI38">
        <v>0</v>
      </c>
      <c r="AJ38">
        <v>0</v>
      </c>
      <c r="AK38">
        <v>53.932499999999997</v>
      </c>
      <c r="AL38">
        <v>2.3239999999999998</v>
      </c>
      <c r="AM38">
        <v>0</v>
      </c>
      <c r="AN38">
        <v>0.65042</v>
      </c>
      <c r="AO38">
        <v>0</v>
      </c>
      <c r="AP38">
        <v>0</v>
      </c>
      <c r="AQ38">
        <v>43.47</v>
      </c>
      <c r="AR38">
        <v>3.3119999999999998</v>
      </c>
      <c r="AS38">
        <v>4.7081999999999997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2456.5573169999998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679.19</v>
      </c>
      <c r="L39">
        <v>435.435</v>
      </c>
      <c r="M39">
        <v>87</v>
      </c>
      <c r="N39">
        <v>118.125</v>
      </c>
      <c r="O39">
        <v>61.83</v>
      </c>
      <c r="P39">
        <v>125.58750000000001</v>
      </c>
      <c r="Q39">
        <v>10.56</v>
      </c>
      <c r="R39">
        <v>42.390099999999997</v>
      </c>
      <c r="S39">
        <v>26.3901</v>
      </c>
      <c r="T39">
        <v>0</v>
      </c>
      <c r="U39">
        <v>418.77</v>
      </c>
      <c r="V39">
        <v>18.1401</v>
      </c>
      <c r="W39">
        <v>46.399079999999998</v>
      </c>
      <c r="X39">
        <v>147.515625</v>
      </c>
      <c r="Y39">
        <v>0</v>
      </c>
      <c r="Z39">
        <v>0</v>
      </c>
      <c r="AA39">
        <v>0</v>
      </c>
      <c r="AB39">
        <v>3.3325</v>
      </c>
      <c r="AC39">
        <v>0</v>
      </c>
      <c r="AD39">
        <v>0</v>
      </c>
      <c r="AE39">
        <v>16.478852</v>
      </c>
      <c r="AF39">
        <v>8.8740000000000006</v>
      </c>
      <c r="AG39">
        <v>43.894799999999996</v>
      </c>
      <c r="AH39">
        <v>20.834</v>
      </c>
      <c r="AI39">
        <v>0</v>
      </c>
      <c r="AJ39">
        <v>0</v>
      </c>
      <c r="AK39">
        <v>53.932499999999997</v>
      </c>
      <c r="AL39">
        <v>2.3239999999999998</v>
      </c>
      <c r="AM39">
        <v>0</v>
      </c>
      <c r="AN39">
        <v>0.65042</v>
      </c>
      <c r="AO39">
        <v>0</v>
      </c>
      <c r="AP39">
        <v>0</v>
      </c>
      <c r="AQ39">
        <v>43.47</v>
      </c>
      <c r="AR39">
        <v>3.3119999999999998</v>
      </c>
      <c r="AS39">
        <v>5.1117600000000003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2439.5473369999995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679.19</v>
      </c>
      <c r="L40">
        <v>435.435</v>
      </c>
      <c r="M40">
        <v>87</v>
      </c>
      <c r="N40">
        <v>118.125</v>
      </c>
      <c r="O40">
        <v>61.83</v>
      </c>
      <c r="P40">
        <v>125.58750000000001</v>
      </c>
      <c r="Q40">
        <v>10.56</v>
      </c>
      <c r="R40">
        <v>42.390099999999997</v>
      </c>
      <c r="S40">
        <v>26.3901</v>
      </c>
      <c r="T40">
        <v>0</v>
      </c>
      <c r="U40">
        <v>418.77</v>
      </c>
      <c r="V40">
        <v>18.1401</v>
      </c>
      <c r="W40">
        <v>46.399079999999998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16.478852</v>
      </c>
      <c r="AF40">
        <v>8.8740000000000006</v>
      </c>
      <c r="AG40">
        <v>43.894799999999996</v>
      </c>
      <c r="AH40">
        <v>0</v>
      </c>
      <c r="AI40">
        <v>0</v>
      </c>
      <c r="AJ40">
        <v>0</v>
      </c>
      <c r="AK40">
        <v>53.932499999999997</v>
      </c>
      <c r="AL40">
        <v>2.3239999999999998</v>
      </c>
      <c r="AM40">
        <v>0</v>
      </c>
      <c r="AN40">
        <v>0.65042</v>
      </c>
      <c r="AO40">
        <v>0</v>
      </c>
      <c r="AP40">
        <v>0</v>
      </c>
      <c r="AQ40">
        <v>28.224</v>
      </c>
      <c r="AR40">
        <v>4.968</v>
      </c>
      <c r="AS40">
        <v>5.1117600000000003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2401.790837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679.19</v>
      </c>
      <c r="L41">
        <v>435.435</v>
      </c>
      <c r="M41">
        <v>87</v>
      </c>
      <c r="N41">
        <v>118.125</v>
      </c>
      <c r="O41">
        <v>61.83</v>
      </c>
      <c r="P41">
        <v>125.58750000000001</v>
      </c>
      <c r="Q41">
        <v>10.56</v>
      </c>
      <c r="R41">
        <v>42.390099999999997</v>
      </c>
      <c r="S41">
        <v>26.3901</v>
      </c>
      <c r="T41">
        <v>0</v>
      </c>
      <c r="U41">
        <v>418.77</v>
      </c>
      <c r="V41">
        <v>18.1401</v>
      </c>
      <c r="W41">
        <v>46.399079999999998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43.894799999999996</v>
      </c>
      <c r="AH41">
        <v>0</v>
      </c>
      <c r="AI41">
        <v>0</v>
      </c>
      <c r="AJ41">
        <v>0</v>
      </c>
      <c r="AK41">
        <v>53.932499999999997</v>
      </c>
      <c r="AL41">
        <v>2.3239999999999998</v>
      </c>
      <c r="AM41">
        <v>0</v>
      </c>
      <c r="AN41">
        <v>0.65042</v>
      </c>
      <c r="AO41">
        <v>0</v>
      </c>
      <c r="AP41">
        <v>0</v>
      </c>
      <c r="AQ41">
        <v>28.035</v>
      </c>
      <c r="AR41">
        <v>38.64</v>
      </c>
      <c r="AS41">
        <v>16.680479999999999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2446.8425569999999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679.19</v>
      </c>
      <c r="L42">
        <v>435.435</v>
      </c>
      <c r="M42">
        <v>87</v>
      </c>
      <c r="N42">
        <v>118.125</v>
      </c>
      <c r="O42">
        <v>61.83</v>
      </c>
      <c r="P42">
        <v>125.58750000000001</v>
      </c>
      <c r="Q42">
        <v>10.56</v>
      </c>
      <c r="R42">
        <v>42.390099999999997</v>
      </c>
      <c r="S42">
        <v>26.3901</v>
      </c>
      <c r="T42">
        <v>0</v>
      </c>
      <c r="U42">
        <v>418.77</v>
      </c>
      <c r="V42">
        <v>18.1401</v>
      </c>
      <c r="W42">
        <v>46.399079999999998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43.894799999999996</v>
      </c>
      <c r="AH42">
        <v>0</v>
      </c>
      <c r="AI42">
        <v>0</v>
      </c>
      <c r="AJ42">
        <v>0</v>
      </c>
      <c r="AK42">
        <v>53.932499999999997</v>
      </c>
      <c r="AL42">
        <v>2.3239999999999998</v>
      </c>
      <c r="AM42">
        <v>0</v>
      </c>
      <c r="AN42">
        <v>0.65042</v>
      </c>
      <c r="AO42">
        <v>0</v>
      </c>
      <c r="AP42">
        <v>0</v>
      </c>
      <c r="AQ42">
        <v>28.035</v>
      </c>
      <c r="AR42">
        <v>38.64</v>
      </c>
      <c r="AS42">
        <v>24.2136</v>
      </c>
      <c r="AT42">
        <v>19.635693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2454.0113700000002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679.19</v>
      </c>
      <c r="L43">
        <v>435.435</v>
      </c>
      <c r="M43">
        <v>87</v>
      </c>
      <c r="N43">
        <v>118.125</v>
      </c>
      <c r="O43">
        <v>61.83</v>
      </c>
      <c r="P43">
        <v>125.58750000000001</v>
      </c>
      <c r="Q43">
        <v>10.56</v>
      </c>
      <c r="R43">
        <v>42.390099999999997</v>
      </c>
      <c r="S43">
        <v>26.3901</v>
      </c>
      <c r="T43">
        <v>0</v>
      </c>
      <c r="U43">
        <v>418.77</v>
      </c>
      <c r="V43">
        <v>18.1401</v>
      </c>
      <c r="W43">
        <v>46.399079999999998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1.9245000000000001</v>
      </c>
      <c r="AF43">
        <v>8.8740000000000006</v>
      </c>
      <c r="AG43">
        <v>43.894799999999996</v>
      </c>
      <c r="AH43">
        <v>0</v>
      </c>
      <c r="AI43">
        <v>0</v>
      </c>
      <c r="AJ43">
        <v>0</v>
      </c>
      <c r="AK43">
        <v>53.932499999999997</v>
      </c>
      <c r="AL43">
        <v>2.3239999999999998</v>
      </c>
      <c r="AM43">
        <v>0</v>
      </c>
      <c r="AN43">
        <v>0.65042</v>
      </c>
      <c r="AO43">
        <v>0</v>
      </c>
      <c r="AP43">
        <v>0</v>
      </c>
      <c r="AQ43">
        <v>28.035</v>
      </c>
      <c r="AR43">
        <v>4.968</v>
      </c>
      <c r="AS43">
        <v>24.2136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2406.1493249999999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679.19</v>
      </c>
      <c r="L44">
        <v>435.435</v>
      </c>
      <c r="M44">
        <v>87</v>
      </c>
      <c r="N44">
        <v>118.125</v>
      </c>
      <c r="O44">
        <v>61.83</v>
      </c>
      <c r="P44">
        <v>125.58750000000001</v>
      </c>
      <c r="Q44">
        <v>10.56</v>
      </c>
      <c r="R44">
        <v>42.390099999999997</v>
      </c>
      <c r="S44">
        <v>26.3901</v>
      </c>
      <c r="T44">
        <v>0</v>
      </c>
      <c r="U44">
        <v>418.77</v>
      </c>
      <c r="V44">
        <v>18.1401</v>
      </c>
      <c r="W44">
        <v>46.399079999999998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1.9245000000000001</v>
      </c>
      <c r="AF44">
        <v>8.8740000000000006</v>
      </c>
      <c r="AG44">
        <v>43.894799999999996</v>
      </c>
      <c r="AH44">
        <v>0</v>
      </c>
      <c r="AI44">
        <v>0</v>
      </c>
      <c r="AJ44">
        <v>0</v>
      </c>
      <c r="AK44">
        <v>53.932499999999997</v>
      </c>
      <c r="AL44">
        <v>2.3239999999999998</v>
      </c>
      <c r="AM44">
        <v>0</v>
      </c>
      <c r="AN44">
        <v>0.65042</v>
      </c>
      <c r="AO44">
        <v>0</v>
      </c>
      <c r="AP44">
        <v>0</v>
      </c>
      <c r="AQ44">
        <v>14.112</v>
      </c>
      <c r="AR44">
        <v>2.2080000000000002</v>
      </c>
      <c r="AS44">
        <v>24.2136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2389.4663250000003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679.19</v>
      </c>
      <c r="L45">
        <v>435.435</v>
      </c>
      <c r="M45">
        <v>87</v>
      </c>
      <c r="N45">
        <v>118.125</v>
      </c>
      <c r="O45">
        <v>61.83</v>
      </c>
      <c r="P45">
        <v>125.58750000000001</v>
      </c>
      <c r="Q45">
        <v>10.56</v>
      </c>
      <c r="R45">
        <v>42.390099999999997</v>
      </c>
      <c r="S45">
        <v>26.3901</v>
      </c>
      <c r="T45">
        <v>0</v>
      </c>
      <c r="U45">
        <v>418.77</v>
      </c>
      <c r="V45">
        <v>18.1401</v>
      </c>
      <c r="W45">
        <v>46.399079999999998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1.9245000000000001</v>
      </c>
      <c r="AF45">
        <v>8.8740000000000006</v>
      </c>
      <c r="AG45">
        <v>43.894799999999996</v>
      </c>
      <c r="AH45">
        <v>0</v>
      </c>
      <c r="AI45">
        <v>0</v>
      </c>
      <c r="AJ45">
        <v>0</v>
      </c>
      <c r="AK45">
        <v>53.932499999999997</v>
      </c>
      <c r="AL45">
        <v>2.3239999999999998</v>
      </c>
      <c r="AM45">
        <v>0</v>
      </c>
      <c r="AN45">
        <v>0.65042</v>
      </c>
      <c r="AO45">
        <v>0</v>
      </c>
      <c r="AP45">
        <v>0</v>
      </c>
      <c r="AQ45">
        <v>14.112</v>
      </c>
      <c r="AR45">
        <v>2.2080000000000002</v>
      </c>
      <c r="AS45">
        <v>24.2136</v>
      </c>
      <c r="AT45">
        <v>18.767727000000001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2388.2340520000002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679.48990000000003</v>
      </c>
      <c r="L46">
        <v>435.435</v>
      </c>
      <c r="M46">
        <v>87</v>
      </c>
      <c r="N46">
        <v>118.125</v>
      </c>
      <c r="O46">
        <v>61.83</v>
      </c>
      <c r="P46">
        <v>125.58750000000001</v>
      </c>
      <c r="Q46">
        <v>10.56</v>
      </c>
      <c r="R46">
        <v>42.390099999999997</v>
      </c>
      <c r="S46">
        <v>26.3901</v>
      </c>
      <c r="T46">
        <v>0</v>
      </c>
      <c r="U46">
        <v>418.77</v>
      </c>
      <c r="V46">
        <v>18.1401</v>
      </c>
      <c r="W46">
        <v>46.399079999999998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1.9245000000000001</v>
      </c>
      <c r="AF46">
        <v>8.8740000000000006</v>
      </c>
      <c r="AG46">
        <v>43.894799999999996</v>
      </c>
      <c r="AH46">
        <v>0</v>
      </c>
      <c r="AI46">
        <v>0</v>
      </c>
      <c r="AJ46">
        <v>0</v>
      </c>
      <c r="AK46">
        <v>53.932499999999997</v>
      </c>
      <c r="AL46">
        <v>2.3239999999999998</v>
      </c>
      <c r="AM46">
        <v>0</v>
      </c>
      <c r="AN46">
        <v>0.65042</v>
      </c>
      <c r="AO46">
        <v>0</v>
      </c>
      <c r="AP46">
        <v>0</v>
      </c>
      <c r="AQ46">
        <v>14.112</v>
      </c>
      <c r="AR46">
        <v>2.2080000000000002</v>
      </c>
      <c r="AS46">
        <v>16.680479999999999</v>
      </c>
      <c r="AT46">
        <v>18.40363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2380.636735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597.35157500000003</v>
      </c>
      <c r="L47">
        <v>435.435</v>
      </c>
      <c r="M47">
        <v>87</v>
      </c>
      <c r="N47">
        <v>118.125</v>
      </c>
      <c r="O47">
        <v>61.83</v>
      </c>
      <c r="P47">
        <v>125.58750000000001</v>
      </c>
      <c r="Q47">
        <v>10.56</v>
      </c>
      <c r="R47">
        <v>42.390099999999997</v>
      </c>
      <c r="S47">
        <v>26.3901</v>
      </c>
      <c r="T47">
        <v>0</v>
      </c>
      <c r="U47">
        <v>418.77</v>
      </c>
      <c r="V47">
        <v>18.1401</v>
      </c>
      <c r="W47">
        <v>46.399079999999998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1.9245000000000001</v>
      </c>
      <c r="AF47">
        <v>8.8740000000000006</v>
      </c>
      <c r="AG47">
        <v>43.894799999999996</v>
      </c>
      <c r="AH47">
        <v>0</v>
      </c>
      <c r="AI47">
        <v>0</v>
      </c>
      <c r="AJ47">
        <v>0</v>
      </c>
      <c r="AK47">
        <v>53.932499999999997</v>
      </c>
      <c r="AL47">
        <v>2.3239999999999998</v>
      </c>
      <c r="AM47">
        <v>0</v>
      </c>
      <c r="AN47">
        <v>0.65042</v>
      </c>
      <c r="AO47">
        <v>0</v>
      </c>
      <c r="AP47">
        <v>0</v>
      </c>
      <c r="AQ47">
        <v>0</v>
      </c>
      <c r="AR47">
        <v>39.192</v>
      </c>
      <c r="AS47">
        <v>16.680479999999999</v>
      </c>
      <c r="AT47">
        <v>19.805326000000001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2322.7721060000003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549.30899999999997</v>
      </c>
      <c r="L48">
        <v>435.435</v>
      </c>
      <c r="M48">
        <v>87</v>
      </c>
      <c r="N48">
        <v>118.125</v>
      </c>
      <c r="O48">
        <v>61.83</v>
      </c>
      <c r="P48">
        <v>125.58750000000001</v>
      </c>
      <c r="Q48">
        <v>10.56</v>
      </c>
      <c r="R48">
        <v>42.390099999999997</v>
      </c>
      <c r="S48">
        <v>26.3901</v>
      </c>
      <c r="T48">
        <v>0</v>
      </c>
      <c r="U48">
        <v>418.77</v>
      </c>
      <c r="V48">
        <v>18.1401</v>
      </c>
      <c r="W48">
        <v>46.399079999999998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1.9245000000000001</v>
      </c>
      <c r="AF48">
        <v>8.8740000000000006</v>
      </c>
      <c r="AG48">
        <v>43.894799999999996</v>
      </c>
      <c r="AH48">
        <v>0</v>
      </c>
      <c r="AI48">
        <v>0</v>
      </c>
      <c r="AJ48">
        <v>0</v>
      </c>
      <c r="AK48">
        <v>53.932499999999997</v>
      </c>
      <c r="AL48">
        <v>2.3239999999999998</v>
      </c>
      <c r="AM48">
        <v>0</v>
      </c>
      <c r="AN48">
        <v>0.65042</v>
      </c>
      <c r="AO48">
        <v>0</v>
      </c>
      <c r="AP48">
        <v>0</v>
      </c>
      <c r="AQ48">
        <v>0</v>
      </c>
      <c r="AR48">
        <v>39.192</v>
      </c>
      <c r="AS48">
        <v>24.2136</v>
      </c>
      <c r="AT48">
        <v>18.796541000000001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2281.253866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480</v>
      </c>
      <c r="L49">
        <v>416.95260000000002</v>
      </c>
      <c r="M49">
        <v>87</v>
      </c>
      <c r="N49">
        <v>118.125</v>
      </c>
      <c r="O49">
        <v>61.83</v>
      </c>
      <c r="P49">
        <v>125.58750000000001</v>
      </c>
      <c r="Q49">
        <v>10.56</v>
      </c>
      <c r="R49">
        <v>42.390099999999997</v>
      </c>
      <c r="S49">
        <v>23.687000000000001</v>
      </c>
      <c r="T49">
        <v>0</v>
      </c>
      <c r="U49">
        <v>418.77</v>
      </c>
      <c r="V49">
        <v>18.1401</v>
      </c>
      <c r="W49">
        <v>46.399079999999998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1.9245000000000001</v>
      </c>
      <c r="AF49">
        <v>8.8740000000000006</v>
      </c>
      <c r="AG49">
        <v>43.894799999999996</v>
      </c>
      <c r="AH49">
        <v>0</v>
      </c>
      <c r="AI49">
        <v>0</v>
      </c>
      <c r="AJ49">
        <v>0</v>
      </c>
      <c r="AK49">
        <v>53.932499999999997</v>
      </c>
      <c r="AL49">
        <v>2.3239999999999998</v>
      </c>
      <c r="AM49">
        <v>0</v>
      </c>
      <c r="AN49">
        <v>0.65042</v>
      </c>
      <c r="AO49">
        <v>0</v>
      </c>
      <c r="AP49">
        <v>0</v>
      </c>
      <c r="AQ49">
        <v>0</v>
      </c>
      <c r="AR49">
        <v>4.4160000000000004</v>
      </c>
      <c r="AS49">
        <v>6.726</v>
      </c>
      <c r="AT49">
        <v>18.544135000000001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2138.2433600000004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395</v>
      </c>
      <c r="L50">
        <v>416.95260000000002</v>
      </c>
      <c r="M50">
        <v>87</v>
      </c>
      <c r="N50">
        <v>118.125</v>
      </c>
      <c r="O50">
        <v>61.83</v>
      </c>
      <c r="P50">
        <v>125.58750000000001</v>
      </c>
      <c r="Q50">
        <v>9.8778000000000006</v>
      </c>
      <c r="R50">
        <v>42.390099999999997</v>
      </c>
      <c r="S50">
        <v>23.687000000000001</v>
      </c>
      <c r="T50">
        <v>0</v>
      </c>
      <c r="U50">
        <v>418.77</v>
      </c>
      <c r="V50">
        <v>18.1401</v>
      </c>
      <c r="W50">
        <v>46.399079999999998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1.9245000000000001</v>
      </c>
      <c r="AF50">
        <v>8.8740000000000006</v>
      </c>
      <c r="AG50">
        <v>43.894799999999996</v>
      </c>
      <c r="AH50">
        <v>0</v>
      </c>
      <c r="AI50">
        <v>0</v>
      </c>
      <c r="AJ50">
        <v>0</v>
      </c>
      <c r="AK50">
        <v>53.932499999999997</v>
      </c>
      <c r="AL50">
        <v>2.3239999999999998</v>
      </c>
      <c r="AM50">
        <v>0</v>
      </c>
      <c r="AN50">
        <v>0.65042</v>
      </c>
      <c r="AO50">
        <v>0</v>
      </c>
      <c r="AP50">
        <v>0</v>
      </c>
      <c r="AQ50">
        <v>0</v>
      </c>
      <c r="AR50">
        <v>2.2080000000000002</v>
      </c>
      <c r="AS50">
        <v>6.0533999999999999</v>
      </c>
      <c r="AT50">
        <v>17.090260000000001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2048.2266850000001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380.3</v>
      </c>
      <c r="L51">
        <v>381.813016</v>
      </c>
      <c r="M51">
        <v>87</v>
      </c>
      <c r="N51">
        <v>118.125</v>
      </c>
      <c r="O51">
        <v>61.83</v>
      </c>
      <c r="P51">
        <v>125.58750000000001</v>
      </c>
      <c r="Q51">
        <v>9.8778000000000006</v>
      </c>
      <c r="R51">
        <v>38.658610000000003</v>
      </c>
      <c r="S51">
        <v>23.687000000000001</v>
      </c>
      <c r="T51">
        <v>0</v>
      </c>
      <c r="U51">
        <v>418.77</v>
      </c>
      <c r="V51">
        <v>16.532499999999999</v>
      </c>
      <c r="W51">
        <v>46.399079999999998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1.9245000000000001</v>
      </c>
      <c r="AF51">
        <v>8.8740000000000006</v>
      </c>
      <c r="AG51">
        <v>43.894799999999996</v>
      </c>
      <c r="AH51">
        <v>0</v>
      </c>
      <c r="AI51">
        <v>0</v>
      </c>
      <c r="AJ51">
        <v>0</v>
      </c>
      <c r="AK51">
        <v>53.932499999999997</v>
      </c>
      <c r="AL51">
        <v>2.3239999999999998</v>
      </c>
      <c r="AM51">
        <v>0</v>
      </c>
      <c r="AN51">
        <v>0.65042</v>
      </c>
      <c r="AO51">
        <v>0</v>
      </c>
      <c r="AP51">
        <v>0</v>
      </c>
      <c r="AQ51">
        <v>0</v>
      </c>
      <c r="AR51">
        <v>2.2080000000000002</v>
      </c>
      <c r="AS51">
        <v>6.0533999999999999</v>
      </c>
      <c r="AT51">
        <v>19.170487000000001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1995.128238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380.3</v>
      </c>
      <c r="L52">
        <v>331.28339999999997</v>
      </c>
      <c r="M52">
        <v>87</v>
      </c>
      <c r="N52">
        <v>118.125</v>
      </c>
      <c r="O52">
        <v>61.83</v>
      </c>
      <c r="P52">
        <v>125.58750000000001</v>
      </c>
      <c r="Q52">
        <v>9.8778000000000006</v>
      </c>
      <c r="R52">
        <v>37.622999999999998</v>
      </c>
      <c r="S52">
        <v>23.687000000000001</v>
      </c>
      <c r="T52">
        <v>0</v>
      </c>
      <c r="U52">
        <v>418.77</v>
      </c>
      <c r="V52">
        <v>16.532499999999999</v>
      </c>
      <c r="W52">
        <v>46.399079999999998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1.9245000000000001</v>
      </c>
      <c r="AF52">
        <v>8.8740000000000006</v>
      </c>
      <c r="AG52">
        <v>43.894799999999996</v>
      </c>
      <c r="AH52">
        <v>0</v>
      </c>
      <c r="AI52">
        <v>0</v>
      </c>
      <c r="AJ52">
        <v>0</v>
      </c>
      <c r="AK52">
        <v>53.932499999999997</v>
      </c>
      <c r="AL52">
        <v>2.3239999999999998</v>
      </c>
      <c r="AM52">
        <v>0</v>
      </c>
      <c r="AN52">
        <v>0.65042</v>
      </c>
      <c r="AO52">
        <v>0</v>
      </c>
      <c r="AP52">
        <v>0</v>
      </c>
      <c r="AQ52">
        <v>0</v>
      </c>
      <c r="AR52">
        <v>2.2080000000000002</v>
      </c>
      <c r="AS52">
        <v>6.0533999999999999</v>
      </c>
      <c r="AT52">
        <v>19.15718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1943.5497049999999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380.3</v>
      </c>
      <c r="L53">
        <v>311.28339999999997</v>
      </c>
      <c r="M53">
        <v>87</v>
      </c>
      <c r="N53">
        <v>118.125</v>
      </c>
      <c r="O53">
        <v>61.83</v>
      </c>
      <c r="P53">
        <v>125.58750000000001</v>
      </c>
      <c r="Q53">
        <v>9.8778000000000006</v>
      </c>
      <c r="R53">
        <v>37.622999999999998</v>
      </c>
      <c r="S53">
        <v>23.687000000000001</v>
      </c>
      <c r="T53">
        <v>0</v>
      </c>
      <c r="U53">
        <v>418.77</v>
      </c>
      <c r="V53">
        <v>16.532499999999999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1.9245000000000001</v>
      </c>
      <c r="AF53">
        <v>8.8740000000000006</v>
      </c>
      <c r="AG53">
        <v>43.894799999999996</v>
      </c>
      <c r="AH53">
        <v>0</v>
      </c>
      <c r="AI53">
        <v>0</v>
      </c>
      <c r="AJ53">
        <v>0</v>
      </c>
      <c r="AK53">
        <v>53.932499999999997</v>
      </c>
      <c r="AL53">
        <v>2.3239999999999998</v>
      </c>
      <c r="AM53">
        <v>0</v>
      </c>
      <c r="AN53">
        <v>0.65042</v>
      </c>
      <c r="AO53">
        <v>0</v>
      </c>
      <c r="AP53">
        <v>0</v>
      </c>
      <c r="AQ53">
        <v>0</v>
      </c>
      <c r="AR53">
        <v>4.4160000000000004</v>
      </c>
      <c r="AS53">
        <v>6.0533999999999999</v>
      </c>
      <c r="AT53">
        <v>18.307130999999998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1924.9076559999999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380.3</v>
      </c>
      <c r="L54">
        <v>281.28339999999997</v>
      </c>
      <c r="M54">
        <v>87</v>
      </c>
      <c r="N54">
        <v>118.125</v>
      </c>
      <c r="O54">
        <v>61.83</v>
      </c>
      <c r="P54">
        <v>125.58750000000001</v>
      </c>
      <c r="Q54">
        <v>9.8778000000000006</v>
      </c>
      <c r="R54">
        <v>37.622999999999998</v>
      </c>
      <c r="S54">
        <v>23.687000000000001</v>
      </c>
      <c r="T54">
        <v>0</v>
      </c>
      <c r="U54">
        <v>393.75</v>
      </c>
      <c r="V54">
        <v>16.532499999999999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1.9245000000000001</v>
      </c>
      <c r="AF54">
        <v>8.8740000000000006</v>
      </c>
      <c r="AG54">
        <v>43.894799999999996</v>
      </c>
      <c r="AH54">
        <v>0</v>
      </c>
      <c r="AI54">
        <v>0</v>
      </c>
      <c r="AJ54">
        <v>0</v>
      </c>
      <c r="AK54">
        <v>53.932499999999997</v>
      </c>
      <c r="AL54">
        <v>2.3239999999999998</v>
      </c>
      <c r="AM54">
        <v>0</v>
      </c>
      <c r="AN54">
        <v>0.65042</v>
      </c>
      <c r="AO54">
        <v>0</v>
      </c>
      <c r="AP54">
        <v>0</v>
      </c>
      <c r="AQ54">
        <v>0</v>
      </c>
      <c r="AR54">
        <v>4.4160000000000004</v>
      </c>
      <c r="AS54">
        <v>6.0533999999999999</v>
      </c>
      <c r="AT54">
        <v>19.743299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1871.3238239999998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380.29</v>
      </c>
      <c r="L55">
        <v>240.6</v>
      </c>
      <c r="M55">
        <v>87</v>
      </c>
      <c r="N55">
        <v>118.125</v>
      </c>
      <c r="O55">
        <v>61.83</v>
      </c>
      <c r="P55">
        <v>125.58750000000001</v>
      </c>
      <c r="Q55">
        <v>8.2398000000000007</v>
      </c>
      <c r="R55">
        <v>32.301889000000003</v>
      </c>
      <c r="S55">
        <v>16.307037000000001</v>
      </c>
      <c r="T55">
        <v>0</v>
      </c>
      <c r="U55">
        <v>371.25</v>
      </c>
      <c r="V55">
        <v>14.67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1.9245000000000001</v>
      </c>
      <c r="AF55">
        <v>8.8740000000000006</v>
      </c>
      <c r="AG55">
        <v>43.894799999999996</v>
      </c>
      <c r="AH55">
        <v>0</v>
      </c>
      <c r="AI55">
        <v>0</v>
      </c>
      <c r="AJ55">
        <v>0</v>
      </c>
      <c r="AK55">
        <v>53.932499999999997</v>
      </c>
      <c r="AL55">
        <v>2.3239999999999998</v>
      </c>
      <c r="AM55">
        <v>0</v>
      </c>
      <c r="AN55">
        <v>0.65042</v>
      </c>
      <c r="AO55">
        <v>0</v>
      </c>
      <c r="AP55">
        <v>0</v>
      </c>
      <c r="AQ55">
        <v>0</v>
      </c>
      <c r="AR55">
        <v>5.52</v>
      </c>
      <c r="AS55">
        <v>7.8021599999999998</v>
      </c>
      <c r="AT55">
        <v>19.029039000000001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1794.06735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380.3</v>
      </c>
      <c r="L56">
        <v>240.6</v>
      </c>
      <c r="M56">
        <v>87</v>
      </c>
      <c r="N56">
        <v>118.125</v>
      </c>
      <c r="O56">
        <v>61.83</v>
      </c>
      <c r="P56">
        <v>125.58750000000001</v>
      </c>
      <c r="Q56">
        <v>8.2398000000000007</v>
      </c>
      <c r="R56">
        <v>34.240012</v>
      </c>
      <c r="S56">
        <v>16</v>
      </c>
      <c r="T56">
        <v>0</v>
      </c>
      <c r="U56">
        <v>348.97500000000002</v>
      </c>
      <c r="V56">
        <v>16.68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1.9245000000000001</v>
      </c>
      <c r="AF56">
        <v>8.8740000000000006</v>
      </c>
      <c r="AG56">
        <v>43.894799999999996</v>
      </c>
      <c r="AH56">
        <v>0</v>
      </c>
      <c r="AI56">
        <v>0</v>
      </c>
      <c r="AJ56">
        <v>0</v>
      </c>
      <c r="AK56">
        <v>53.932499999999997</v>
      </c>
      <c r="AL56">
        <v>2.3239999999999998</v>
      </c>
      <c r="AM56">
        <v>0</v>
      </c>
      <c r="AN56">
        <v>0.65042</v>
      </c>
      <c r="AO56">
        <v>0</v>
      </c>
      <c r="AP56">
        <v>0</v>
      </c>
      <c r="AQ56">
        <v>0</v>
      </c>
      <c r="AR56">
        <v>5.52</v>
      </c>
      <c r="AS56">
        <v>7.8021599999999998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1776.414397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380.3</v>
      </c>
      <c r="L57">
        <v>240.6</v>
      </c>
      <c r="M57">
        <v>87</v>
      </c>
      <c r="N57">
        <v>118.125</v>
      </c>
      <c r="O57">
        <v>61.83</v>
      </c>
      <c r="P57">
        <v>125.58750000000001</v>
      </c>
      <c r="Q57">
        <v>8.2398000000000007</v>
      </c>
      <c r="R57">
        <v>29.005299999999998</v>
      </c>
      <c r="S57">
        <v>16</v>
      </c>
      <c r="T57">
        <v>0</v>
      </c>
      <c r="U57">
        <v>348.97500000000002</v>
      </c>
      <c r="V57">
        <v>13.86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1.9245000000000001</v>
      </c>
      <c r="AF57">
        <v>8.8740000000000006</v>
      </c>
      <c r="AG57">
        <v>43.894799999999996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0.65042</v>
      </c>
      <c r="AO57">
        <v>0</v>
      </c>
      <c r="AP57">
        <v>1.9215</v>
      </c>
      <c r="AQ57">
        <v>0</v>
      </c>
      <c r="AR57">
        <v>5.52</v>
      </c>
      <c r="AS57">
        <v>7.8021599999999998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1769.3515849999997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380.3</v>
      </c>
      <c r="L58">
        <v>240.6</v>
      </c>
      <c r="M58">
        <v>87</v>
      </c>
      <c r="N58">
        <v>118.125</v>
      </c>
      <c r="O58">
        <v>61.83</v>
      </c>
      <c r="P58">
        <v>125.58750000000001</v>
      </c>
      <c r="Q58">
        <v>8.2398000000000007</v>
      </c>
      <c r="R58">
        <v>29.005299999999998</v>
      </c>
      <c r="S58">
        <v>16</v>
      </c>
      <c r="T58">
        <v>0</v>
      </c>
      <c r="U58">
        <v>348.97500000000002</v>
      </c>
      <c r="V58">
        <v>13.86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1.9245000000000001</v>
      </c>
      <c r="AF58">
        <v>8.8740000000000006</v>
      </c>
      <c r="AG58">
        <v>43.894799999999996</v>
      </c>
      <c r="AH58">
        <v>0</v>
      </c>
      <c r="AI58">
        <v>0</v>
      </c>
      <c r="AJ58">
        <v>0</v>
      </c>
      <c r="AK58">
        <v>53.932499999999997</v>
      </c>
      <c r="AL58">
        <v>1.3944000000000001</v>
      </c>
      <c r="AM58">
        <v>0</v>
      </c>
      <c r="AN58">
        <v>0.65042</v>
      </c>
      <c r="AO58">
        <v>0</v>
      </c>
      <c r="AP58">
        <v>1.9215</v>
      </c>
      <c r="AQ58">
        <v>0</v>
      </c>
      <c r="AR58">
        <v>5.52</v>
      </c>
      <c r="AS58">
        <v>7.8021599999999998</v>
      </c>
      <c r="AT58">
        <v>19.823975999999998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1769.1755609999996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380.3</v>
      </c>
      <c r="L59">
        <v>240.6</v>
      </c>
      <c r="M59">
        <v>87</v>
      </c>
      <c r="N59">
        <v>118.125</v>
      </c>
      <c r="O59">
        <v>61.83</v>
      </c>
      <c r="P59">
        <v>125.58750000000001</v>
      </c>
      <c r="Q59">
        <v>8.2398000000000007</v>
      </c>
      <c r="R59">
        <v>29.005299999999998</v>
      </c>
      <c r="S59">
        <v>16</v>
      </c>
      <c r="T59">
        <v>0</v>
      </c>
      <c r="U59">
        <v>348.97500000000002</v>
      </c>
      <c r="V59">
        <v>13.86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1.9245000000000001</v>
      </c>
      <c r="AF59">
        <v>8.8740000000000006</v>
      </c>
      <c r="AG59">
        <v>43.894799999999996</v>
      </c>
      <c r="AH59">
        <v>0</v>
      </c>
      <c r="AI59">
        <v>0</v>
      </c>
      <c r="AJ59">
        <v>0</v>
      </c>
      <c r="AK59">
        <v>53.932499999999997</v>
      </c>
      <c r="AL59">
        <v>1.3944000000000001</v>
      </c>
      <c r="AM59">
        <v>0</v>
      </c>
      <c r="AN59">
        <v>0.65042</v>
      </c>
      <c r="AO59">
        <v>0</v>
      </c>
      <c r="AP59">
        <v>3.0743999999999998</v>
      </c>
      <c r="AQ59">
        <v>13.986000000000001</v>
      </c>
      <c r="AR59">
        <v>5.52</v>
      </c>
      <c r="AS59">
        <v>7.8021599999999998</v>
      </c>
      <c r="AT59">
        <v>19.920998999999998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1784.4114839999997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380.3</v>
      </c>
      <c r="L60">
        <v>240.6</v>
      </c>
      <c r="M60">
        <v>87</v>
      </c>
      <c r="N60">
        <v>118.125</v>
      </c>
      <c r="O60">
        <v>61.83</v>
      </c>
      <c r="P60">
        <v>125.58750000000001</v>
      </c>
      <c r="Q60">
        <v>8.2398000000000007</v>
      </c>
      <c r="R60">
        <v>29.005299999999998</v>
      </c>
      <c r="S60">
        <v>16</v>
      </c>
      <c r="T60">
        <v>0</v>
      </c>
      <c r="U60">
        <v>348.97500000000002</v>
      </c>
      <c r="V60">
        <v>13.86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1.9245000000000001</v>
      </c>
      <c r="AF60">
        <v>8.8740000000000006</v>
      </c>
      <c r="AG60">
        <v>43.894799999999996</v>
      </c>
      <c r="AH60">
        <v>0</v>
      </c>
      <c r="AI60">
        <v>0</v>
      </c>
      <c r="AJ60">
        <v>0</v>
      </c>
      <c r="AK60">
        <v>53.932499999999997</v>
      </c>
      <c r="AL60">
        <v>1.3944000000000001</v>
      </c>
      <c r="AM60">
        <v>0</v>
      </c>
      <c r="AN60">
        <v>0.65042</v>
      </c>
      <c r="AO60">
        <v>0</v>
      </c>
      <c r="AP60">
        <v>3.0743999999999998</v>
      </c>
      <c r="AQ60">
        <v>13.986000000000001</v>
      </c>
      <c r="AR60">
        <v>5.52</v>
      </c>
      <c r="AS60">
        <v>7.8021599999999998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1784.4904849999998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380.3</v>
      </c>
      <c r="L61">
        <v>240.6</v>
      </c>
      <c r="M61">
        <v>87</v>
      </c>
      <c r="N61">
        <v>118.125</v>
      </c>
      <c r="O61">
        <v>61.83</v>
      </c>
      <c r="P61">
        <v>125.58750000000001</v>
      </c>
      <c r="Q61">
        <v>8.2398000000000007</v>
      </c>
      <c r="R61">
        <v>29.005299999999998</v>
      </c>
      <c r="S61">
        <v>16</v>
      </c>
      <c r="T61">
        <v>0</v>
      </c>
      <c r="U61">
        <v>348.97500000000002</v>
      </c>
      <c r="V61">
        <v>13.86</v>
      </c>
      <c r="W61">
        <v>38.021099999999997</v>
      </c>
      <c r="X61">
        <v>117.72920000000001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1.9245000000000001</v>
      </c>
      <c r="AF61">
        <v>8.8740000000000006</v>
      </c>
      <c r="AG61">
        <v>43.894799999999996</v>
      </c>
      <c r="AH61">
        <v>0</v>
      </c>
      <c r="AI61">
        <v>0</v>
      </c>
      <c r="AJ61">
        <v>0</v>
      </c>
      <c r="AK61">
        <v>53.932499999999997</v>
      </c>
      <c r="AL61">
        <v>1.3944000000000001</v>
      </c>
      <c r="AM61">
        <v>0</v>
      </c>
      <c r="AN61">
        <v>0.65042</v>
      </c>
      <c r="AO61">
        <v>0</v>
      </c>
      <c r="AP61">
        <v>3.0743999999999998</v>
      </c>
      <c r="AQ61">
        <v>13.986000000000001</v>
      </c>
      <c r="AR61">
        <v>5.52</v>
      </c>
      <c r="AS61">
        <v>7.8021599999999998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1746.3260799999998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380.3</v>
      </c>
      <c r="L62">
        <v>240.6</v>
      </c>
      <c r="M62">
        <v>87</v>
      </c>
      <c r="N62">
        <v>118.125</v>
      </c>
      <c r="O62">
        <v>61.83</v>
      </c>
      <c r="P62">
        <v>125.58750000000001</v>
      </c>
      <c r="Q62">
        <v>8.2398000000000007</v>
      </c>
      <c r="R62">
        <v>29.005299999999998</v>
      </c>
      <c r="S62">
        <v>16</v>
      </c>
      <c r="T62">
        <v>0</v>
      </c>
      <c r="U62">
        <v>348.97500000000002</v>
      </c>
      <c r="V62">
        <v>13.86</v>
      </c>
      <c r="W62">
        <v>38.021099999999997</v>
      </c>
      <c r="X62">
        <v>117.72920000000001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1.9245000000000001</v>
      </c>
      <c r="AF62">
        <v>8.8740000000000006</v>
      </c>
      <c r="AG62">
        <v>43.894799999999996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0.65042</v>
      </c>
      <c r="AO62">
        <v>0</v>
      </c>
      <c r="AP62">
        <v>3.0743999999999998</v>
      </c>
      <c r="AQ62">
        <v>28.035</v>
      </c>
      <c r="AR62">
        <v>5.52</v>
      </c>
      <c r="AS62">
        <v>7.8021599999999998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1760.3750799999998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380.3</v>
      </c>
      <c r="L63">
        <v>240.6</v>
      </c>
      <c r="M63">
        <v>87</v>
      </c>
      <c r="N63">
        <v>118.125</v>
      </c>
      <c r="O63">
        <v>61.83</v>
      </c>
      <c r="P63">
        <v>125.58750000000001</v>
      </c>
      <c r="Q63">
        <v>8.2398000000000007</v>
      </c>
      <c r="R63">
        <v>29.005299999999998</v>
      </c>
      <c r="S63">
        <v>19.096499999999999</v>
      </c>
      <c r="T63">
        <v>0</v>
      </c>
      <c r="U63">
        <v>348.97500000000002</v>
      </c>
      <c r="V63">
        <v>13.86</v>
      </c>
      <c r="W63">
        <v>38.021099999999997</v>
      </c>
      <c r="X63">
        <v>117.72920000000001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1.9245000000000001</v>
      </c>
      <c r="AF63">
        <v>8.8740000000000006</v>
      </c>
      <c r="AG63">
        <v>43.894799999999996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0.65042</v>
      </c>
      <c r="AO63">
        <v>0</v>
      </c>
      <c r="AP63">
        <v>3.0743999999999998</v>
      </c>
      <c r="AQ63">
        <v>28.035</v>
      </c>
      <c r="AR63">
        <v>5.52</v>
      </c>
      <c r="AS63">
        <v>7.8021599999999998</v>
      </c>
      <c r="AT63">
        <v>18.146614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1761.6181939999999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380.3</v>
      </c>
      <c r="L64">
        <v>240.6</v>
      </c>
      <c r="M64">
        <v>87</v>
      </c>
      <c r="N64">
        <v>118.125</v>
      </c>
      <c r="O64">
        <v>61.83</v>
      </c>
      <c r="P64">
        <v>125.58750000000001</v>
      </c>
      <c r="Q64">
        <v>8.2398000000000007</v>
      </c>
      <c r="R64">
        <v>29.005299999999998</v>
      </c>
      <c r="S64">
        <v>19.096499999999999</v>
      </c>
      <c r="T64">
        <v>0</v>
      </c>
      <c r="U64">
        <v>348.97500000000002</v>
      </c>
      <c r="V64">
        <v>13.86</v>
      </c>
      <c r="W64">
        <v>38.021099999999997</v>
      </c>
      <c r="X64">
        <v>117.72920000000001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1.9245000000000001</v>
      </c>
      <c r="AF64">
        <v>8.8740000000000006</v>
      </c>
      <c r="AG64">
        <v>43.894799999999996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0.65042</v>
      </c>
      <c r="AO64">
        <v>0</v>
      </c>
      <c r="AP64">
        <v>3.0743999999999998</v>
      </c>
      <c r="AQ64">
        <v>43.47</v>
      </c>
      <c r="AR64">
        <v>5.52</v>
      </c>
      <c r="AS64">
        <v>7.8021599999999998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1778.9065799999998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380.3</v>
      </c>
      <c r="L65">
        <v>288.48</v>
      </c>
      <c r="M65">
        <v>87</v>
      </c>
      <c r="N65">
        <v>118.125</v>
      </c>
      <c r="O65">
        <v>61.83</v>
      </c>
      <c r="P65">
        <v>125.58750000000001</v>
      </c>
      <c r="Q65">
        <v>8.2398000000000007</v>
      </c>
      <c r="R65">
        <v>29.005299999999998</v>
      </c>
      <c r="S65">
        <v>19.096499999999999</v>
      </c>
      <c r="T65">
        <v>0</v>
      </c>
      <c r="U65">
        <v>348.97500000000002</v>
      </c>
      <c r="V65">
        <v>13.86</v>
      </c>
      <c r="W65">
        <v>38.021099999999997</v>
      </c>
      <c r="X65">
        <v>145.41815199999999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1.9245000000000001</v>
      </c>
      <c r="AF65">
        <v>8.8740000000000006</v>
      </c>
      <c r="AG65">
        <v>43.894799999999996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0.65042</v>
      </c>
      <c r="AO65">
        <v>0</v>
      </c>
      <c r="AP65">
        <v>1.9215</v>
      </c>
      <c r="AQ65">
        <v>43.47</v>
      </c>
      <c r="AR65">
        <v>5.52</v>
      </c>
      <c r="AS65">
        <v>7.8021599999999998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1853.3226319999999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380.29</v>
      </c>
      <c r="L66">
        <v>288.48</v>
      </c>
      <c r="M66">
        <v>87</v>
      </c>
      <c r="N66">
        <v>118.125</v>
      </c>
      <c r="O66">
        <v>61.83</v>
      </c>
      <c r="P66">
        <v>125.58750000000001</v>
      </c>
      <c r="Q66">
        <v>8.2398000000000007</v>
      </c>
      <c r="R66">
        <v>37.426229999999997</v>
      </c>
      <c r="S66">
        <v>19.096499999999999</v>
      </c>
      <c r="T66">
        <v>0</v>
      </c>
      <c r="U66">
        <v>348.97500000000002</v>
      </c>
      <c r="V66">
        <v>18.464600000000001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1.9245000000000001</v>
      </c>
      <c r="AF66">
        <v>8.8740000000000006</v>
      </c>
      <c r="AG66">
        <v>43.894799999999996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0.65042</v>
      </c>
      <c r="AO66">
        <v>0</v>
      </c>
      <c r="AP66">
        <v>1.9215</v>
      </c>
      <c r="AQ66">
        <v>43.47</v>
      </c>
      <c r="AR66">
        <v>5.52</v>
      </c>
      <c r="AS66">
        <v>7.8021599999999998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1876.813615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393.29</v>
      </c>
      <c r="L67">
        <v>291.16340000000002</v>
      </c>
      <c r="M67">
        <v>87</v>
      </c>
      <c r="N67">
        <v>118.125</v>
      </c>
      <c r="O67">
        <v>61.83</v>
      </c>
      <c r="P67">
        <v>125.58750000000001</v>
      </c>
      <c r="Q67">
        <v>9.8778000000000006</v>
      </c>
      <c r="R67">
        <v>37.622999999999998</v>
      </c>
      <c r="S67">
        <v>23.687000000000001</v>
      </c>
      <c r="T67">
        <v>0</v>
      </c>
      <c r="U67">
        <v>348.97500000000002</v>
      </c>
      <c r="V67">
        <v>18.464600000000001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14.113</v>
      </c>
      <c r="AF67">
        <v>8.8740000000000006</v>
      </c>
      <c r="AG67">
        <v>43.894799999999996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0.65042</v>
      </c>
      <c r="AO67">
        <v>0</v>
      </c>
      <c r="AP67">
        <v>1.9215</v>
      </c>
      <c r="AQ67">
        <v>43.47</v>
      </c>
      <c r="AR67">
        <v>7.7279999999999998</v>
      </c>
      <c r="AS67">
        <v>7.8021599999999998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1913.3187849999997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445.29</v>
      </c>
      <c r="L68">
        <v>291.16340000000002</v>
      </c>
      <c r="M68">
        <v>87</v>
      </c>
      <c r="N68">
        <v>118.125</v>
      </c>
      <c r="O68">
        <v>61.83</v>
      </c>
      <c r="P68">
        <v>125.58750000000001</v>
      </c>
      <c r="Q68">
        <v>9.8778000000000006</v>
      </c>
      <c r="R68">
        <v>37.622999999999998</v>
      </c>
      <c r="S68">
        <v>23.687000000000001</v>
      </c>
      <c r="T68">
        <v>0</v>
      </c>
      <c r="U68">
        <v>348.97500000000002</v>
      </c>
      <c r="V68">
        <v>18.464600000000001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43.894799999999996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0.65042</v>
      </c>
      <c r="AO68">
        <v>0</v>
      </c>
      <c r="AP68">
        <v>1.9215</v>
      </c>
      <c r="AQ68">
        <v>43.47</v>
      </c>
      <c r="AR68">
        <v>7.7279999999999998</v>
      </c>
      <c r="AS68">
        <v>7.8021599999999998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1967.6846369999996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543.28000699999996</v>
      </c>
      <c r="L69">
        <v>339.29340000000002</v>
      </c>
      <c r="M69">
        <v>87</v>
      </c>
      <c r="N69">
        <v>118.125</v>
      </c>
      <c r="O69">
        <v>61.83</v>
      </c>
      <c r="P69">
        <v>125.58750000000001</v>
      </c>
      <c r="Q69">
        <v>9.8778000000000006</v>
      </c>
      <c r="R69">
        <v>37.622999999999998</v>
      </c>
      <c r="S69">
        <v>23.687000000000001</v>
      </c>
      <c r="T69">
        <v>0</v>
      </c>
      <c r="U69">
        <v>348.97500000000002</v>
      </c>
      <c r="V69">
        <v>18.464600000000001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43.894799999999996</v>
      </c>
      <c r="AH69">
        <v>18.940000000000001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0.65042</v>
      </c>
      <c r="AO69">
        <v>0</v>
      </c>
      <c r="AP69">
        <v>3.0743999999999998</v>
      </c>
      <c r="AQ69">
        <v>43.47</v>
      </c>
      <c r="AR69">
        <v>7.7279999999999998</v>
      </c>
      <c r="AS69">
        <v>7.8021599999999998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2133.8975439999999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602.18949999999995</v>
      </c>
      <c r="L70">
        <v>416.95260000000002</v>
      </c>
      <c r="M70">
        <v>87</v>
      </c>
      <c r="N70">
        <v>118.125</v>
      </c>
      <c r="O70">
        <v>61.83</v>
      </c>
      <c r="P70">
        <v>125.58750000000001</v>
      </c>
      <c r="Q70">
        <v>9.8778000000000006</v>
      </c>
      <c r="R70">
        <v>37.622999999999998</v>
      </c>
      <c r="S70">
        <v>23.687000000000001</v>
      </c>
      <c r="T70">
        <v>0</v>
      </c>
      <c r="U70">
        <v>348.97500000000002</v>
      </c>
      <c r="V70">
        <v>20.73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43.894799999999996</v>
      </c>
      <c r="AH70">
        <v>37.880000000000003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0.65042</v>
      </c>
      <c r="AO70">
        <v>0</v>
      </c>
      <c r="AP70">
        <v>3.0743999999999998</v>
      </c>
      <c r="AQ70">
        <v>43.47</v>
      </c>
      <c r="AR70">
        <v>7.7279999999999998</v>
      </c>
      <c r="AS70">
        <v>7.8021599999999998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2291.6716369999999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679.19</v>
      </c>
      <c r="L71">
        <v>416.95260000000002</v>
      </c>
      <c r="M71">
        <v>87</v>
      </c>
      <c r="N71">
        <v>118.125</v>
      </c>
      <c r="O71">
        <v>61.83</v>
      </c>
      <c r="P71">
        <v>125.58750000000001</v>
      </c>
      <c r="Q71">
        <v>10.56</v>
      </c>
      <c r="R71">
        <v>42.390099999999997</v>
      </c>
      <c r="S71">
        <v>26.3901</v>
      </c>
      <c r="T71">
        <v>0</v>
      </c>
      <c r="U71">
        <v>348.97500000000002</v>
      </c>
      <c r="V71">
        <v>20.73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3.3325</v>
      </c>
      <c r="AC71">
        <v>0</v>
      </c>
      <c r="AD71">
        <v>0</v>
      </c>
      <c r="AE71">
        <v>16.478852</v>
      </c>
      <c r="AF71">
        <v>17.748000000000001</v>
      </c>
      <c r="AG71">
        <v>43.894799999999996</v>
      </c>
      <c r="AH71">
        <v>70.078000000000003</v>
      </c>
      <c r="AI71">
        <v>0</v>
      </c>
      <c r="AJ71">
        <v>0</v>
      </c>
      <c r="AK71">
        <v>53.932499999999997</v>
      </c>
      <c r="AL71">
        <v>1.3944000000000001</v>
      </c>
      <c r="AM71">
        <v>5.2786799999999996</v>
      </c>
      <c r="AN71">
        <v>0.65042</v>
      </c>
      <c r="AO71">
        <v>0</v>
      </c>
      <c r="AP71">
        <v>1.1529</v>
      </c>
      <c r="AQ71">
        <v>43.47</v>
      </c>
      <c r="AR71">
        <v>7.7279999999999998</v>
      </c>
      <c r="AS71">
        <v>7.8021599999999998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2424.5862170000005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679.19</v>
      </c>
      <c r="L72">
        <v>435.435</v>
      </c>
      <c r="M72">
        <v>87</v>
      </c>
      <c r="N72">
        <v>118.125</v>
      </c>
      <c r="O72">
        <v>61.83</v>
      </c>
      <c r="P72">
        <v>125.58750000000001</v>
      </c>
      <c r="Q72">
        <v>10.56</v>
      </c>
      <c r="R72">
        <v>42.390099999999997</v>
      </c>
      <c r="S72">
        <v>26.3901</v>
      </c>
      <c r="T72">
        <v>0</v>
      </c>
      <c r="U72">
        <v>348.97500000000002</v>
      </c>
      <c r="V72">
        <v>20.73</v>
      </c>
      <c r="W72">
        <v>46.399079999999998</v>
      </c>
      <c r="X72">
        <v>147.515625</v>
      </c>
      <c r="Y72">
        <v>0</v>
      </c>
      <c r="Z72">
        <v>1.1000000000000001</v>
      </c>
      <c r="AA72">
        <v>7.0309999999999997</v>
      </c>
      <c r="AB72">
        <v>13.17004</v>
      </c>
      <c r="AC72">
        <v>0</v>
      </c>
      <c r="AD72">
        <v>8.5864999999999991</v>
      </c>
      <c r="AE72">
        <v>16.478852</v>
      </c>
      <c r="AF72">
        <v>26.622</v>
      </c>
      <c r="AG72">
        <v>43.894799999999996</v>
      </c>
      <c r="AH72">
        <v>93.563599999999994</v>
      </c>
      <c r="AI72">
        <v>0</v>
      </c>
      <c r="AJ72">
        <v>0</v>
      </c>
      <c r="AK72">
        <v>53.932499999999997</v>
      </c>
      <c r="AL72">
        <v>6.9720000000000004</v>
      </c>
      <c r="AM72">
        <v>6.3983999999999996</v>
      </c>
      <c r="AN72">
        <v>0.65042</v>
      </c>
      <c r="AO72">
        <v>0</v>
      </c>
      <c r="AP72">
        <v>1.1529</v>
      </c>
      <c r="AQ72">
        <v>43.47</v>
      </c>
      <c r="AR72">
        <v>7.7279999999999998</v>
      </c>
      <c r="AS72">
        <v>7.8021599999999998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2508.6805770000001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679.19</v>
      </c>
      <c r="L73">
        <v>435.435</v>
      </c>
      <c r="M73">
        <v>87</v>
      </c>
      <c r="N73">
        <v>118.125</v>
      </c>
      <c r="O73">
        <v>61.83</v>
      </c>
      <c r="P73">
        <v>125.58750000000001</v>
      </c>
      <c r="Q73">
        <v>10.56</v>
      </c>
      <c r="R73">
        <v>42.390099999999997</v>
      </c>
      <c r="S73">
        <v>26.3901</v>
      </c>
      <c r="T73">
        <v>0</v>
      </c>
      <c r="U73">
        <v>348.97500000000002</v>
      </c>
      <c r="V73">
        <v>20.73</v>
      </c>
      <c r="W73">
        <v>46.399079999999998</v>
      </c>
      <c r="X73">
        <v>147.515625</v>
      </c>
      <c r="Y73">
        <v>0</v>
      </c>
      <c r="Z73">
        <v>19.5624</v>
      </c>
      <c r="AA73">
        <v>13.904</v>
      </c>
      <c r="AB73">
        <v>26.34008</v>
      </c>
      <c r="AC73">
        <v>0</v>
      </c>
      <c r="AD73">
        <v>17.172999999999998</v>
      </c>
      <c r="AE73">
        <v>32.957704</v>
      </c>
      <c r="AF73">
        <v>35.496000000000002</v>
      </c>
      <c r="AG73">
        <v>43.894799999999996</v>
      </c>
      <c r="AH73">
        <v>116.9545</v>
      </c>
      <c r="AI73">
        <v>0</v>
      </c>
      <c r="AJ73">
        <v>0</v>
      </c>
      <c r="AK73">
        <v>53.932499999999997</v>
      </c>
      <c r="AL73">
        <v>55.776000000000003</v>
      </c>
      <c r="AM73">
        <v>10.557359999999999</v>
      </c>
      <c r="AN73">
        <v>0.65042</v>
      </c>
      <c r="AO73">
        <v>0</v>
      </c>
      <c r="AP73">
        <v>1.1529</v>
      </c>
      <c r="AQ73">
        <v>43.47</v>
      </c>
      <c r="AR73">
        <v>7.7279999999999998</v>
      </c>
      <c r="AS73">
        <v>6.9950400000000004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2656.6721089999987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679.19</v>
      </c>
      <c r="L74">
        <v>435.435</v>
      </c>
      <c r="M74">
        <v>87</v>
      </c>
      <c r="N74">
        <v>118.125</v>
      </c>
      <c r="O74">
        <v>61.83</v>
      </c>
      <c r="P74">
        <v>125.58750000000001</v>
      </c>
      <c r="Q74">
        <v>10.56</v>
      </c>
      <c r="R74">
        <v>42.390099999999997</v>
      </c>
      <c r="S74">
        <v>26.3901</v>
      </c>
      <c r="T74">
        <v>0</v>
      </c>
      <c r="U74">
        <v>348.97500000000002</v>
      </c>
      <c r="V74">
        <v>20.73</v>
      </c>
      <c r="W74">
        <v>46.399079999999998</v>
      </c>
      <c r="X74">
        <v>147.515625</v>
      </c>
      <c r="Y74">
        <v>0</v>
      </c>
      <c r="Z74">
        <v>19.5624</v>
      </c>
      <c r="AA74">
        <v>22.12</v>
      </c>
      <c r="AB74">
        <v>26.34008</v>
      </c>
      <c r="AC74">
        <v>0</v>
      </c>
      <c r="AD74">
        <v>26.42</v>
      </c>
      <c r="AE74">
        <v>32.957704</v>
      </c>
      <c r="AF74">
        <v>35.496000000000002</v>
      </c>
      <c r="AG74">
        <v>43.894799999999996</v>
      </c>
      <c r="AH74">
        <v>116.9545</v>
      </c>
      <c r="AI74">
        <v>0</v>
      </c>
      <c r="AJ74">
        <v>0</v>
      </c>
      <c r="AK74">
        <v>53.932499999999997</v>
      </c>
      <c r="AL74">
        <v>55.776000000000003</v>
      </c>
      <c r="AM74">
        <v>15.804048</v>
      </c>
      <c r="AN74">
        <v>0.65042</v>
      </c>
      <c r="AO74">
        <v>0</v>
      </c>
      <c r="AP74">
        <v>1.1529</v>
      </c>
      <c r="AQ74">
        <v>43.47</v>
      </c>
      <c r="AR74">
        <v>7.7279999999999998</v>
      </c>
      <c r="AS74">
        <v>6.9950400000000004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2679.3817969999991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679.19</v>
      </c>
      <c r="L75">
        <v>435.435</v>
      </c>
      <c r="M75">
        <v>87</v>
      </c>
      <c r="N75">
        <v>118.125</v>
      </c>
      <c r="O75">
        <v>61.83</v>
      </c>
      <c r="P75">
        <v>125.58750000000001</v>
      </c>
      <c r="Q75">
        <v>10.56</v>
      </c>
      <c r="R75">
        <v>42.390099999999997</v>
      </c>
      <c r="S75">
        <v>26.3901</v>
      </c>
      <c r="T75">
        <v>0</v>
      </c>
      <c r="U75">
        <v>348.97500000000002</v>
      </c>
      <c r="V75">
        <v>20.73</v>
      </c>
      <c r="W75">
        <v>46.399079999999998</v>
      </c>
      <c r="X75">
        <v>147.515625</v>
      </c>
      <c r="Y75">
        <v>0</v>
      </c>
      <c r="Z75">
        <v>13.041600000000001</v>
      </c>
      <c r="AA75">
        <v>26.07</v>
      </c>
      <c r="AB75">
        <v>26.34008</v>
      </c>
      <c r="AC75">
        <v>0</v>
      </c>
      <c r="AD75">
        <v>26.42</v>
      </c>
      <c r="AE75">
        <v>32.957704</v>
      </c>
      <c r="AF75">
        <v>35.496000000000002</v>
      </c>
      <c r="AG75">
        <v>43.894799999999996</v>
      </c>
      <c r="AH75">
        <v>116.9545</v>
      </c>
      <c r="AI75">
        <v>0</v>
      </c>
      <c r="AJ75">
        <v>0</v>
      </c>
      <c r="AK75">
        <v>53.932499999999997</v>
      </c>
      <c r="AL75">
        <v>55.776000000000003</v>
      </c>
      <c r="AM75">
        <v>15.804048</v>
      </c>
      <c r="AN75">
        <v>0.65042</v>
      </c>
      <c r="AO75">
        <v>0</v>
      </c>
      <c r="AP75">
        <v>0</v>
      </c>
      <c r="AQ75">
        <v>43.47</v>
      </c>
      <c r="AR75">
        <v>7.7279999999999998</v>
      </c>
      <c r="AS75">
        <v>6.9950400000000004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2675.6580969999995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679.19</v>
      </c>
      <c r="L76">
        <v>435.435</v>
      </c>
      <c r="M76">
        <v>87</v>
      </c>
      <c r="N76">
        <v>118.125</v>
      </c>
      <c r="O76">
        <v>61.83</v>
      </c>
      <c r="P76">
        <v>125.58750000000001</v>
      </c>
      <c r="Q76">
        <v>10.56</v>
      </c>
      <c r="R76">
        <v>42.390099999999997</v>
      </c>
      <c r="S76">
        <v>26.3901</v>
      </c>
      <c r="T76">
        <v>0</v>
      </c>
      <c r="U76">
        <v>348.97500000000002</v>
      </c>
      <c r="V76">
        <v>20.73</v>
      </c>
      <c r="W76">
        <v>46.399079999999998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0</v>
      </c>
      <c r="AD76">
        <v>26.42</v>
      </c>
      <c r="AE76">
        <v>32.957704</v>
      </c>
      <c r="AF76">
        <v>35.496000000000002</v>
      </c>
      <c r="AG76">
        <v>43.894799999999996</v>
      </c>
      <c r="AH76">
        <v>116.9545</v>
      </c>
      <c r="AI76">
        <v>0</v>
      </c>
      <c r="AJ76">
        <v>0</v>
      </c>
      <c r="AK76">
        <v>53.932499999999997</v>
      </c>
      <c r="AL76">
        <v>41.832000000000001</v>
      </c>
      <c r="AM76">
        <v>15.804048</v>
      </c>
      <c r="AN76">
        <v>0.65042</v>
      </c>
      <c r="AO76">
        <v>0</v>
      </c>
      <c r="AP76">
        <v>0</v>
      </c>
      <c r="AQ76">
        <v>43.47</v>
      </c>
      <c r="AR76">
        <v>7.7279999999999998</v>
      </c>
      <c r="AS76">
        <v>6.9950400000000004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2661.7140969999996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679.19</v>
      </c>
      <c r="L77">
        <v>435.435</v>
      </c>
      <c r="M77">
        <v>87</v>
      </c>
      <c r="N77">
        <v>118.125</v>
      </c>
      <c r="O77">
        <v>61.83</v>
      </c>
      <c r="P77">
        <v>125.58750000000001</v>
      </c>
      <c r="Q77">
        <v>10.56</v>
      </c>
      <c r="R77">
        <v>42.390099999999997</v>
      </c>
      <c r="S77">
        <v>26.3901</v>
      </c>
      <c r="T77">
        <v>0</v>
      </c>
      <c r="U77">
        <v>348.97500000000002</v>
      </c>
      <c r="V77">
        <v>20.73</v>
      </c>
      <c r="W77">
        <v>46.399079999999998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0</v>
      </c>
      <c r="AD77">
        <v>26.42</v>
      </c>
      <c r="AE77">
        <v>32.957704</v>
      </c>
      <c r="AF77">
        <v>35.496000000000002</v>
      </c>
      <c r="AG77">
        <v>43.894799999999996</v>
      </c>
      <c r="AH77">
        <v>116.9545</v>
      </c>
      <c r="AI77">
        <v>0</v>
      </c>
      <c r="AJ77">
        <v>0</v>
      </c>
      <c r="AK77">
        <v>53.932499999999997</v>
      </c>
      <c r="AL77">
        <v>6.9720000000000004</v>
      </c>
      <c r="AM77">
        <v>15.804048</v>
      </c>
      <c r="AN77">
        <v>0.65042</v>
      </c>
      <c r="AO77">
        <v>0</v>
      </c>
      <c r="AP77">
        <v>0</v>
      </c>
      <c r="AQ77">
        <v>43.47</v>
      </c>
      <c r="AR77">
        <v>39.192</v>
      </c>
      <c r="AS77">
        <v>6.9950400000000004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2658.3180969999999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679.19</v>
      </c>
      <c r="L78">
        <v>435.435</v>
      </c>
      <c r="M78">
        <v>87</v>
      </c>
      <c r="N78">
        <v>118.125</v>
      </c>
      <c r="O78">
        <v>61.83</v>
      </c>
      <c r="P78">
        <v>125.58750000000001</v>
      </c>
      <c r="Q78">
        <v>10.56</v>
      </c>
      <c r="R78">
        <v>42.390099999999997</v>
      </c>
      <c r="S78">
        <v>26.3901</v>
      </c>
      <c r="T78">
        <v>0</v>
      </c>
      <c r="U78">
        <v>348.97500000000002</v>
      </c>
      <c r="V78">
        <v>20.73</v>
      </c>
      <c r="W78">
        <v>46.399079999999998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0</v>
      </c>
      <c r="AD78">
        <v>17.172999999999998</v>
      </c>
      <c r="AE78">
        <v>32.957704</v>
      </c>
      <c r="AF78">
        <v>35.496000000000002</v>
      </c>
      <c r="AG78">
        <v>43.894799999999996</v>
      </c>
      <c r="AH78">
        <v>116.9545</v>
      </c>
      <c r="AI78">
        <v>0</v>
      </c>
      <c r="AJ78">
        <v>0</v>
      </c>
      <c r="AK78">
        <v>53.932499999999997</v>
      </c>
      <c r="AL78">
        <v>1.3944000000000001</v>
      </c>
      <c r="AM78">
        <v>10.557359999999999</v>
      </c>
      <c r="AN78">
        <v>0.65042</v>
      </c>
      <c r="AO78">
        <v>0</v>
      </c>
      <c r="AP78">
        <v>0</v>
      </c>
      <c r="AQ78">
        <v>43.47</v>
      </c>
      <c r="AR78">
        <v>39.192</v>
      </c>
      <c r="AS78">
        <v>6.9950400000000004</v>
      </c>
      <c r="AT78">
        <v>19.044965000000001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2637.2917739999994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679.19</v>
      </c>
      <c r="L79">
        <v>435.435</v>
      </c>
      <c r="M79">
        <v>87</v>
      </c>
      <c r="N79">
        <v>118.125</v>
      </c>
      <c r="O79">
        <v>61.83</v>
      </c>
      <c r="P79">
        <v>125.58750000000001</v>
      </c>
      <c r="Q79">
        <v>10.56</v>
      </c>
      <c r="R79">
        <v>42.390099999999997</v>
      </c>
      <c r="S79">
        <v>26.3901</v>
      </c>
      <c r="T79">
        <v>0</v>
      </c>
      <c r="U79">
        <v>348.97500000000002</v>
      </c>
      <c r="V79">
        <v>20.73</v>
      </c>
      <c r="W79">
        <v>46.399079999999998</v>
      </c>
      <c r="X79">
        <v>147.515625</v>
      </c>
      <c r="Y79">
        <v>0</v>
      </c>
      <c r="Z79">
        <v>6.5208000000000004</v>
      </c>
      <c r="AA79">
        <v>14.04936</v>
      </c>
      <c r="AB79">
        <v>26.34008</v>
      </c>
      <c r="AC79">
        <v>0</v>
      </c>
      <c r="AD79">
        <v>8.5864999999999991</v>
      </c>
      <c r="AE79">
        <v>16.478852</v>
      </c>
      <c r="AF79">
        <v>19.72</v>
      </c>
      <c r="AG79">
        <v>43.894799999999996</v>
      </c>
      <c r="AH79">
        <v>68.183999999999997</v>
      </c>
      <c r="AI79">
        <v>0</v>
      </c>
      <c r="AJ79">
        <v>0</v>
      </c>
      <c r="AK79">
        <v>53.932499999999997</v>
      </c>
      <c r="AL79">
        <v>1.3944000000000001</v>
      </c>
      <c r="AM79">
        <v>6.3983999999999996</v>
      </c>
      <c r="AN79">
        <v>0.65042</v>
      </c>
      <c r="AO79">
        <v>0</v>
      </c>
      <c r="AP79">
        <v>0</v>
      </c>
      <c r="AQ79">
        <v>43.47</v>
      </c>
      <c r="AR79">
        <v>2.2080000000000002</v>
      </c>
      <c r="AS79">
        <v>6.9950400000000004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2488.9505569999997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679.19</v>
      </c>
      <c r="L80">
        <v>435.435</v>
      </c>
      <c r="M80">
        <v>87</v>
      </c>
      <c r="N80">
        <v>118.125</v>
      </c>
      <c r="O80">
        <v>61.83</v>
      </c>
      <c r="P80">
        <v>125.58750000000001</v>
      </c>
      <c r="Q80">
        <v>10.56</v>
      </c>
      <c r="R80">
        <v>42.390099999999997</v>
      </c>
      <c r="S80">
        <v>26.3901</v>
      </c>
      <c r="T80">
        <v>0</v>
      </c>
      <c r="U80">
        <v>348.97500000000002</v>
      </c>
      <c r="V80">
        <v>20.73</v>
      </c>
      <c r="W80">
        <v>46.399079999999998</v>
      </c>
      <c r="X80">
        <v>147.515625</v>
      </c>
      <c r="Y80">
        <v>0</v>
      </c>
      <c r="Z80">
        <v>0</v>
      </c>
      <c r="AA80">
        <v>6.32</v>
      </c>
      <c r="AB80">
        <v>13.17004</v>
      </c>
      <c r="AC80">
        <v>0</v>
      </c>
      <c r="AD80">
        <v>8.5864999999999991</v>
      </c>
      <c r="AE80">
        <v>16.478852</v>
      </c>
      <c r="AF80">
        <v>8.8740000000000006</v>
      </c>
      <c r="AG80">
        <v>43.894799999999996</v>
      </c>
      <c r="AH80">
        <v>37.880000000000003</v>
      </c>
      <c r="AI80">
        <v>0</v>
      </c>
      <c r="AJ80">
        <v>0</v>
      </c>
      <c r="AK80">
        <v>53.932499999999997</v>
      </c>
      <c r="AL80">
        <v>1.3944000000000001</v>
      </c>
      <c r="AM80">
        <v>5.2786799999999996</v>
      </c>
      <c r="AN80">
        <v>0.65042</v>
      </c>
      <c r="AO80">
        <v>0</v>
      </c>
      <c r="AP80">
        <v>0</v>
      </c>
      <c r="AQ80">
        <v>43.47</v>
      </c>
      <c r="AR80">
        <v>2.2080000000000002</v>
      </c>
      <c r="AS80">
        <v>6.9950400000000004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2419.2606369999999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679.19</v>
      </c>
      <c r="L81">
        <v>435.435</v>
      </c>
      <c r="M81">
        <v>87</v>
      </c>
      <c r="N81">
        <v>118.125</v>
      </c>
      <c r="O81">
        <v>61.83</v>
      </c>
      <c r="P81">
        <v>125.58750000000001</v>
      </c>
      <c r="Q81">
        <v>10.56</v>
      </c>
      <c r="R81">
        <v>42.390099999999997</v>
      </c>
      <c r="S81">
        <v>26.3901</v>
      </c>
      <c r="T81">
        <v>0</v>
      </c>
      <c r="U81">
        <v>348.97500000000002</v>
      </c>
      <c r="V81">
        <v>20.73</v>
      </c>
      <c r="W81">
        <v>46.399079999999998</v>
      </c>
      <c r="X81">
        <v>147.515625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43.894799999999996</v>
      </c>
      <c r="AH81">
        <v>18.940000000000001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0.65042</v>
      </c>
      <c r="AO81">
        <v>0</v>
      </c>
      <c r="AP81">
        <v>0</v>
      </c>
      <c r="AQ81">
        <v>43.47</v>
      </c>
      <c r="AR81">
        <v>2.2080000000000002</v>
      </c>
      <c r="AS81">
        <v>4.7081999999999997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2364.6785770000001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679.19</v>
      </c>
      <c r="L82">
        <v>435.435</v>
      </c>
      <c r="M82">
        <v>87</v>
      </c>
      <c r="N82">
        <v>118.125</v>
      </c>
      <c r="O82">
        <v>61.83</v>
      </c>
      <c r="P82">
        <v>125.58750000000001</v>
      </c>
      <c r="Q82">
        <v>10.56</v>
      </c>
      <c r="R82">
        <v>42.390099999999997</v>
      </c>
      <c r="S82">
        <v>26.3901</v>
      </c>
      <c r="T82">
        <v>0</v>
      </c>
      <c r="U82">
        <v>348.97500000000002</v>
      </c>
      <c r="V82">
        <v>20.73</v>
      </c>
      <c r="W82">
        <v>46.399079999999998</v>
      </c>
      <c r="X82">
        <v>147.515625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43.894799999999996</v>
      </c>
      <c r="AH82">
        <v>0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0.65042</v>
      </c>
      <c r="AO82">
        <v>0</v>
      </c>
      <c r="AP82">
        <v>0</v>
      </c>
      <c r="AQ82">
        <v>28.35</v>
      </c>
      <c r="AR82">
        <v>2.2080000000000002</v>
      </c>
      <c r="AS82">
        <v>4.7081999999999997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2330.6185770000002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679.19</v>
      </c>
      <c r="L83">
        <v>435.435</v>
      </c>
      <c r="M83">
        <v>87</v>
      </c>
      <c r="N83">
        <v>118.125</v>
      </c>
      <c r="O83">
        <v>61.83</v>
      </c>
      <c r="P83">
        <v>125.58750000000001</v>
      </c>
      <c r="Q83">
        <v>10.56</v>
      </c>
      <c r="R83">
        <v>42.390099999999997</v>
      </c>
      <c r="S83">
        <v>26.3901</v>
      </c>
      <c r="T83">
        <v>0</v>
      </c>
      <c r="U83">
        <v>348.97500000000002</v>
      </c>
      <c r="V83">
        <v>20.73</v>
      </c>
      <c r="W83">
        <v>46.399079999999998</v>
      </c>
      <c r="X83">
        <v>147.515625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43.894799999999996</v>
      </c>
      <c r="AH83">
        <v>0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0.65042</v>
      </c>
      <c r="AO83">
        <v>0</v>
      </c>
      <c r="AP83">
        <v>0</v>
      </c>
      <c r="AQ83">
        <v>28.035</v>
      </c>
      <c r="AR83">
        <v>2.2080000000000002</v>
      </c>
      <c r="AS83">
        <v>7.8021599999999998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2333.3975370000003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679.19</v>
      </c>
      <c r="L84">
        <v>435.435</v>
      </c>
      <c r="M84">
        <v>87</v>
      </c>
      <c r="N84">
        <v>118.125</v>
      </c>
      <c r="O84">
        <v>61.83</v>
      </c>
      <c r="P84">
        <v>125.58750000000001</v>
      </c>
      <c r="Q84">
        <v>10.56</v>
      </c>
      <c r="R84">
        <v>42.390099999999997</v>
      </c>
      <c r="S84">
        <v>26.3901</v>
      </c>
      <c r="T84">
        <v>0</v>
      </c>
      <c r="U84">
        <v>348.97500000000002</v>
      </c>
      <c r="V84">
        <v>20.73</v>
      </c>
      <c r="W84">
        <v>46.399079999999998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43.894799999999996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0.65042</v>
      </c>
      <c r="AO84">
        <v>0</v>
      </c>
      <c r="AP84">
        <v>0</v>
      </c>
      <c r="AQ84">
        <v>28.035</v>
      </c>
      <c r="AR84">
        <v>39.192</v>
      </c>
      <c r="AS84">
        <v>7.8021599999999998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2370.3815370000002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679.19</v>
      </c>
      <c r="L85">
        <v>435.435</v>
      </c>
      <c r="M85">
        <v>87</v>
      </c>
      <c r="N85">
        <v>118.125</v>
      </c>
      <c r="O85">
        <v>61.83</v>
      </c>
      <c r="P85">
        <v>125.58750000000001</v>
      </c>
      <c r="Q85">
        <v>10.56</v>
      </c>
      <c r="R85">
        <v>42.390099999999997</v>
      </c>
      <c r="S85">
        <v>26.3901</v>
      </c>
      <c r="T85">
        <v>0</v>
      </c>
      <c r="U85">
        <v>348.97500000000002</v>
      </c>
      <c r="V85">
        <v>20.73</v>
      </c>
      <c r="W85">
        <v>46.399079999999998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43.894799999999996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0.65042</v>
      </c>
      <c r="AO85">
        <v>0</v>
      </c>
      <c r="AP85">
        <v>0</v>
      </c>
      <c r="AQ85">
        <v>28.035</v>
      </c>
      <c r="AR85">
        <v>39.192</v>
      </c>
      <c r="AS85">
        <v>7.8021599999999998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2370.3815370000002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679.19</v>
      </c>
      <c r="L86">
        <v>435.435</v>
      </c>
      <c r="M86">
        <v>87</v>
      </c>
      <c r="N86">
        <v>118.125</v>
      </c>
      <c r="O86">
        <v>61.83</v>
      </c>
      <c r="P86">
        <v>125.58750000000001</v>
      </c>
      <c r="Q86">
        <v>10.56</v>
      </c>
      <c r="R86">
        <v>42.390099999999997</v>
      </c>
      <c r="S86">
        <v>26.3901</v>
      </c>
      <c r="T86">
        <v>0</v>
      </c>
      <c r="U86">
        <v>348.97500000000002</v>
      </c>
      <c r="V86">
        <v>20.73</v>
      </c>
      <c r="W86">
        <v>46.399079999999998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43.894799999999996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0.65042</v>
      </c>
      <c r="AO86">
        <v>0</v>
      </c>
      <c r="AP86">
        <v>0</v>
      </c>
      <c r="AQ86">
        <v>28.035</v>
      </c>
      <c r="AR86">
        <v>2.2080000000000002</v>
      </c>
      <c r="AS86">
        <v>7.8021599999999998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2333.3975370000003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679.48990000000003</v>
      </c>
      <c r="L87">
        <v>435.435</v>
      </c>
      <c r="M87">
        <v>87</v>
      </c>
      <c r="N87">
        <v>118.125</v>
      </c>
      <c r="O87">
        <v>61.83</v>
      </c>
      <c r="P87">
        <v>125.58750000000001</v>
      </c>
      <c r="Q87">
        <v>10.56</v>
      </c>
      <c r="R87">
        <v>42.390099999999997</v>
      </c>
      <c r="S87">
        <v>26.3901</v>
      </c>
      <c r="T87">
        <v>0</v>
      </c>
      <c r="U87">
        <v>348.97500000000002</v>
      </c>
      <c r="V87">
        <v>20.73</v>
      </c>
      <c r="W87">
        <v>46.399079999999998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43.894799999999996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0.65042</v>
      </c>
      <c r="AO87">
        <v>0</v>
      </c>
      <c r="AP87">
        <v>0</v>
      </c>
      <c r="AQ87">
        <v>14.49</v>
      </c>
      <c r="AR87">
        <v>2.2080000000000002</v>
      </c>
      <c r="AS87">
        <v>7.8021599999999998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2320.1524370000002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679.48990000000003</v>
      </c>
      <c r="L88">
        <v>435.435</v>
      </c>
      <c r="M88">
        <v>87</v>
      </c>
      <c r="N88">
        <v>118.125</v>
      </c>
      <c r="O88">
        <v>61.83</v>
      </c>
      <c r="P88">
        <v>125.58750000000001</v>
      </c>
      <c r="Q88">
        <v>10.56</v>
      </c>
      <c r="R88">
        <v>42.390099999999997</v>
      </c>
      <c r="S88">
        <v>26.3901</v>
      </c>
      <c r="T88">
        <v>0</v>
      </c>
      <c r="U88">
        <v>348.97500000000002</v>
      </c>
      <c r="V88">
        <v>20.73</v>
      </c>
      <c r="W88">
        <v>46.399079999999998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43.894799999999996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0.65042</v>
      </c>
      <c r="AO88">
        <v>0</v>
      </c>
      <c r="AP88">
        <v>0</v>
      </c>
      <c r="AQ88">
        <v>14.49</v>
      </c>
      <c r="AR88">
        <v>2.2080000000000002</v>
      </c>
      <c r="AS88">
        <v>7.8021599999999998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2320.1524370000002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679.48990000000003</v>
      </c>
      <c r="L89">
        <v>435.435</v>
      </c>
      <c r="M89">
        <v>87</v>
      </c>
      <c r="N89">
        <v>118.125</v>
      </c>
      <c r="O89">
        <v>61.83</v>
      </c>
      <c r="P89">
        <v>125.58750000000001</v>
      </c>
      <c r="Q89">
        <v>10.56</v>
      </c>
      <c r="R89">
        <v>42.390099999999997</v>
      </c>
      <c r="S89">
        <v>26.3901</v>
      </c>
      <c r="T89">
        <v>0</v>
      </c>
      <c r="U89">
        <v>348.97500000000002</v>
      </c>
      <c r="V89">
        <v>20.73</v>
      </c>
      <c r="W89">
        <v>46.399079999999998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43.894799999999996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0.65042</v>
      </c>
      <c r="AO89">
        <v>0</v>
      </c>
      <c r="AP89">
        <v>0</v>
      </c>
      <c r="AQ89">
        <v>14.427</v>
      </c>
      <c r="AR89">
        <v>39.192</v>
      </c>
      <c r="AS89">
        <v>7.8021599999999998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2357.0734370000005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679.48990000000003</v>
      </c>
      <c r="L90">
        <v>435.435</v>
      </c>
      <c r="M90">
        <v>87</v>
      </c>
      <c r="N90">
        <v>118.125</v>
      </c>
      <c r="O90">
        <v>61.83</v>
      </c>
      <c r="P90">
        <v>125.58750000000001</v>
      </c>
      <c r="Q90">
        <v>10.56</v>
      </c>
      <c r="R90">
        <v>42.390099999999997</v>
      </c>
      <c r="S90">
        <v>26.3901</v>
      </c>
      <c r="T90">
        <v>0</v>
      </c>
      <c r="U90">
        <v>348.97500000000002</v>
      </c>
      <c r="V90">
        <v>20.73</v>
      </c>
      <c r="W90">
        <v>46.399079999999998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43.894799999999996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0.65042</v>
      </c>
      <c r="AO90">
        <v>0</v>
      </c>
      <c r="AP90">
        <v>0</v>
      </c>
      <c r="AQ90">
        <v>14.301</v>
      </c>
      <c r="AR90">
        <v>39.192</v>
      </c>
      <c r="AS90">
        <v>7.8021599999999998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2356.9474370000003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611.42752199999995</v>
      </c>
      <c r="L91">
        <v>370.198151</v>
      </c>
      <c r="M91">
        <v>87</v>
      </c>
      <c r="N91">
        <v>118.125</v>
      </c>
      <c r="O91">
        <v>61.83</v>
      </c>
      <c r="P91">
        <v>125.58750000000001</v>
      </c>
      <c r="Q91">
        <v>9.8778000000000006</v>
      </c>
      <c r="R91">
        <v>31.887699999999999</v>
      </c>
      <c r="S91">
        <v>20.590499999999999</v>
      </c>
      <c r="T91">
        <v>0</v>
      </c>
      <c r="U91">
        <v>348.97500000000002</v>
      </c>
      <c r="V91">
        <v>15.9946</v>
      </c>
      <c r="W91">
        <v>46.399079999999998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43.894799999999996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0.65042</v>
      </c>
      <c r="AO91">
        <v>0</v>
      </c>
      <c r="AP91">
        <v>0</v>
      </c>
      <c r="AQ91">
        <v>0</v>
      </c>
      <c r="AR91">
        <v>3.3119999999999998</v>
      </c>
      <c r="AS91">
        <v>7.8021599999999998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2151.7476099999999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602.19949999999994</v>
      </c>
      <c r="L92">
        <v>311.28339999999997</v>
      </c>
      <c r="M92">
        <v>87</v>
      </c>
      <c r="N92">
        <v>118.125</v>
      </c>
      <c r="O92">
        <v>61.83</v>
      </c>
      <c r="P92">
        <v>125.58750000000001</v>
      </c>
      <c r="Q92">
        <v>9.8778000000000006</v>
      </c>
      <c r="R92">
        <v>36.884799999999998</v>
      </c>
      <c r="S92">
        <v>20.590499999999999</v>
      </c>
      <c r="T92">
        <v>0</v>
      </c>
      <c r="U92">
        <v>348.97500000000002</v>
      </c>
      <c r="V92">
        <v>18.37</v>
      </c>
      <c r="W92">
        <v>46.399079999999998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43.894799999999996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0.65042</v>
      </c>
      <c r="AO92">
        <v>0</v>
      </c>
      <c r="AP92">
        <v>0</v>
      </c>
      <c r="AQ92">
        <v>0</v>
      </c>
      <c r="AR92">
        <v>3.3119999999999998</v>
      </c>
      <c r="AS92">
        <v>7.8021599999999998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2090.9773370000003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602.19949999999994</v>
      </c>
      <c r="L93">
        <v>246.67866900000001</v>
      </c>
      <c r="M93">
        <v>87</v>
      </c>
      <c r="N93">
        <v>118.125</v>
      </c>
      <c r="O93">
        <v>61.83</v>
      </c>
      <c r="P93">
        <v>125.58750000000001</v>
      </c>
      <c r="Q93">
        <v>9.8778000000000006</v>
      </c>
      <c r="R93">
        <v>37.402999999999999</v>
      </c>
      <c r="S93">
        <v>20.590499999999999</v>
      </c>
      <c r="T93">
        <v>0</v>
      </c>
      <c r="U93">
        <v>348.97500000000002</v>
      </c>
      <c r="V93">
        <v>18.354600000000001</v>
      </c>
      <c r="W93">
        <v>46.399079999999998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1.9245000000000001</v>
      </c>
      <c r="AF93">
        <v>8.8740000000000006</v>
      </c>
      <c r="AG93">
        <v>43.894799999999996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0.65042</v>
      </c>
      <c r="AO93">
        <v>0</v>
      </c>
      <c r="AP93">
        <v>0</v>
      </c>
      <c r="AQ93">
        <v>0</v>
      </c>
      <c r="AR93">
        <v>3.3119999999999998</v>
      </c>
      <c r="AS93">
        <v>7.8021599999999998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2012.3210539999998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602.19949999999994</v>
      </c>
      <c r="L94">
        <v>243.2834</v>
      </c>
      <c r="M94">
        <v>87</v>
      </c>
      <c r="N94">
        <v>118.125</v>
      </c>
      <c r="O94">
        <v>61.83</v>
      </c>
      <c r="P94">
        <v>125.58750000000001</v>
      </c>
      <c r="Q94">
        <v>9.8778000000000006</v>
      </c>
      <c r="R94">
        <v>31.887699999999999</v>
      </c>
      <c r="S94">
        <v>20.590499999999999</v>
      </c>
      <c r="T94">
        <v>0</v>
      </c>
      <c r="U94">
        <v>348.97500000000002</v>
      </c>
      <c r="V94">
        <v>15.9946</v>
      </c>
      <c r="W94">
        <v>46.399079999999998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1.9245000000000001</v>
      </c>
      <c r="AF94">
        <v>8.8740000000000006</v>
      </c>
      <c r="AG94">
        <v>43.894799999999996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0.65042</v>
      </c>
      <c r="AO94">
        <v>0</v>
      </c>
      <c r="AP94">
        <v>0</v>
      </c>
      <c r="AQ94">
        <v>0</v>
      </c>
      <c r="AR94">
        <v>3.3119999999999998</v>
      </c>
      <c r="AS94">
        <v>7.8021599999999998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2001.0504849999998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540.87382100000002</v>
      </c>
      <c r="L95">
        <v>243.2834</v>
      </c>
      <c r="M95">
        <v>87</v>
      </c>
      <c r="N95">
        <v>118.125</v>
      </c>
      <c r="O95">
        <v>61.83</v>
      </c>
      <c r="P95">
        <v>125.58750000000001</v>
      </c>
      <c r="Q95">
        <v>9.8778000000000006</v>
      </c>
      <c r="R95">
        <v>31.887699999999999</v>
      </c>
      <c r="S95">
        <v>20.590499999999999</v>
      </c>
      <c r="T95">
        <v>0</v>
      </c>
      <c r="U95">
        <v>348.97500000000002</v>
      </c>
      <c r="V95">
        <v>15.9946</v>
      </c>
      <c r="W95">
        <v>46.399079999999998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1.9245000000000001</v>
      </c>
      <c r="AF95">
        <v>0</v>
      </c>
      <c r="AG95">
        <v>43.894799999999996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0.65042</v>
      </c>
      <c r="AO95">
        <v>0</v>
      </c>
      <c r="AP95">
        <v>0</v>
      </c>
      <c r="AQ95">
        <v>0</v>
      </c>
      <c r="AR95">
        <v>3.3119999999999998</v>
      </c>
      <c r="AS95">
        <v>7.8021599999999998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1930.8508059999997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415.92153500000001</v>
      </c>
      <c r="L96">
        <v>243.2834</v>
      </c>
      <c r="M96">
        <v>87</v>
      </c>
      <c r="N96">
        <v>118.125</v>
      </c>
      <c r="O96">
        <v>61.83</v>
      </c>
      <c r="P96">
        <v>125.58750000000001</v>
      </c>
      <c r="Q96">
        <v>9.8778000000000006</v>
      </c>
      <c r="R96">
        <v>31.887699999999999</v>
      </c>
      <c r="S96">
        <v>20.590499999999999</v>
      </c>
      <c r="T96">
        <v>0</v>
      </c>
      <c r="U96">
        <v>348.97500000000002</v>
      </c>
      <c r="V96">
        <v>15.9946</v>
      </c>
      <c r="W96">
        <v>46.399079999999998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1.9245000000000001</v>
      </c>
      <c r="AF96">
        <v>0</v>
      </c>
      <c r="AG96">
        <v>43.894799999999996</v>
      </c>
      <c r="AH96">
        <v>0</v>
      </c>
      <c r="AI96">
        <v>0</v>
      </c>
      <c r="AJ96">
        <v>0</v>
      </c>
      <c r="AK96">
        <v>53.932499999999997</v>
      </c>
      <c r="AL96">
        <v>1.3944000000000001</v>
      </c>
      <c r="AM96">
        <v>0</v>
      </c>
      <c r="AN96">
        <v>0.65042</v>
      </c>
      <c r="AO96">
        <v>0</v>
      </c>
      <c r="AP96">
        <v>0</v>
      </c>
      <c r="AQ96">
        <v>0</v>
      </c>
      <c r="AR96">
        <v>3.3119999999999998</v>
      </c>
      <c r="AS96">
        <v>7.8021599999999998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1805.8985199999995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380.3</v>
      </c>
      <c r="L97">
        <v>243.2834</v>
      </c>
      <c r="M97">
        <v>87</v>
      </c>
      <c r="N97">
        <v>118.125</v>
      </c>
      <c r="O97">
        <v>61.83</v>
      </c>
      <c r="P97">
        <v>125.58750000000001</v>
      </c>
      <c r="Q97">
        <v>9.8778000000000006</v>
      </c>
      <c r="R97">
        <v>31.887699999999999</v>
      </c>
      <c r="S97">
        <v>20.590499999999999</v>
      </c>
      <c r="T97">
        <v>0</v>
      </c>
      <c r="U97">
        <v>348.97500000000002</v>
      </c>
      <c r="V97">
        <v>15.9946</v>
      </c>
      <c r="W97">
        <v>46.399079999999998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1.9245000000000001</v>
      </c>
      <c r="AF97">
        <v>0</v>
      </c>
      <c r="AG97">
        <v>43.894799999999996</v>
      </c>
      <c r="AH97">
        <v>0</v>
      </c>
      <c r="AI97">
        <v>0</v>
      </c>
      <c r="AJ97">
        <v>0</v>
      </c>
      <c r="AK97">
        <v>53.932499999999997</v>
      </c>
      <c r="AL97">
        <v>41.832000000000001</v>
      </c>
      <c r="AM97">
        <v>0</v>
      </c>
      <c r="AN97">
        <v>0.65042</v>
      </c>
      <c r="AO97">
        <v>0</v>
      </c>
      <c r="AP97">
        <v>0</v>
      </c>
      <c r="AQ97">
        <v>0</v>
      </c>
      <c r="AR97">
        <v>12.144</v>
      </c>
      <c r="AS97">
        <v>7.8021599999999998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1819.5465850000001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380.3</v>
      </c>
      <c r="L98">
        <v>243.2834</v>
      </c>
      <c r="M98">
        <v>87</v>
      </c>
      <c r="N98">
        <v>118.125</v>
      </c>
      <c r="O98">
        <v>61.83</v>
      </c>
      <c r="P98">
        <v>125.58750000000001</v>
      </c>
      <c r="Q98">
        <v>9.8778000000000006</v>
      </c>
      <c r="R98">
        <v>31.887699999999999</v>
      </c>
      <c r="S98">
        <v>20.590499999999999</v>
      </c>
      <c r="T98">
        <v>0</v>
      </c>
      <c r="U98">
        <v>348.97500000000002</v>
      </c>
      <c r="V98">
        <v>15.9946</v>
      </c>
      <c r="W98">
        <v>46.399079999999998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1.9245000000000001</v>
      </c>
      <c r="AF98">
        <v>0</v>
      </c>
      <c r="AG98">
        <v>43.894799999999996</v>
      </c>
      <c r="AH98">
        <v>0</v>
      </c>
      <c r="AI98">
        <v>0</v>
      </c>
      <c r="AJ98">
        <v>0</v>
      </c>
      <c r="AK98">
        <v>53.932499999999997</v>
      </c>
      <c r="AL98">
        <v>41.832000000000001</v>
      </c>
      <c r="AM98">
        <v>0</v>
      </c>
      <c r="AN98">
        <v>0.65042</v>
      </c>
      <c r="AO98">
        <v>0</v>
      </c>
      <c r="AP98">
        <v>0</v>
      </c>
      <c r="AQ98">
        <v>0</v>
      </c>
      <c r="AR98">
        <v>12.144</v>
      </c>
      <c r="AS98">
        <v>7.8021599999999998</v>
      </c>
      <c r="AT98">
        <v>19.436933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1818.983518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12.60116197425001</v>
      </c>
      <c r="L99">
        <f t="shared" si="2"/>
        <v>8.1496420775000029</v>
      </c>
      <c r="M99">
        <f t="shared" si="2"/>
        <v>2.0880000000000001</v>
      </c>
      <c r="N99">
        <f t="shared" si="2"/>
        <v>2.835</v>
      </c>
      <c r="O99">
        <f t="shared" si="2"/>
        <v>1.4839199999999988</v>
      </c>
      <c r="P99">
        <f t="shared" si="2"/>
        <v>3.0140999999999951</v>
      </c>
      <c r="Q99">
        <f t="shared" si="2"/>
        <v>0.22871729999999954</v>
      </c>
      <c r="R99">
        <f t="shared" si="2"/>
        <v>0.84519666950000094</v>
      </c>
      <c r="S99">
        <f t="shared" si="2"/>
        <v>0.52177292625000005</v>
      </c>
      <c r="T99">
        <f t="shared" si="2"/>
        <v>0</v>
      </c>
      <c r="U99">
        <f t="shared" si="2"/>
        <v>9.2820487499999889</v>
      </c>
      <c r="V99">
        <f t="shared" si="2"/>
        <v>0.40139740000000002</v>
      </c>
      <c r="W99">
        <f t="shared" si="2"/>
        <v>0.98497788850000079</v>
      </c>
      <c r="X99">
        <f t="shared" si="2"/>
        <v>3.1550094129999997</v>
      </c>
      <c r="Y99">
        <f t="shared" si="2"/>
        <v>0</v>
      </c>
      <c r="Z99">
        <f t="shared" si="2"/>
        <v>5.271639999999999E-2</v>
      </c>
      <c r="AA99">
        <f t="shared" si="2"/>
        <v>8.4371604999999988E-2</v>
      </c>
      <c r="AB99">
        <f t="shared" si="2"/>
        <v>0.11279179500000001</v>
      </c>
      <c r="AC99">
        <f t="shared" si="2"/>
        <v>0</v>
      </c>
      <c r="AD99">
        <f t="shared" si="2"/>
        <v>8.5863679000000012E-2</v>
      </c>
      <c r="AE99">
        <f t="shared" si="2"/>
        <v>0.27696249299999975</v>
      </c>
      <c r="AF99">
        <f t="shared" si="2"/>
        <v>0.26720600000000022</v>
      </c>
      <c r="AG99">
        <f t="shared" si="2"/>
        <v>1.0534752000000005</v>
      </c>
      <c r="AH99">
        <f t="shared" si="2"/>
        <v>0.54926000000000019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0.2523863999999999</v>
      </c>
      <c r="AM99">
        <f t="shared" si="2"/>
        <v>5.0643335999999997E-2</v>
      </c>
      <c r="AN99">
        <f t="shared" si="2"/>
        <v>1.5610079999999967E-2</v>
      </c>
      <c r="AO99">
        <f t="shared" si="2"/>
        <v>0</v>
      </c>
      <c r="AP99">
        <f t="shared" si="2"/>
        <v>1.0824450000000003E-2</v>
      </c>
      <c r="AQ99">
        <f t="shared" si="2"/>
        <v>0.48825000000000013</v>
      </c>
      <c r="AR99">
        <f t="shared" si="2"/>
        <v>0.23170199999999982</v>
      </c>
      <c r="AS99">
        <f t="shared" si="2"/>
        <v>0.1994595299999998</v>
      </c>
      <c r="AT99">
        <f t="shared" si="2"/>
        <v>0.45272832350000008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51.069575690500017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3" t="s">
        <v>43</v>
      </c>
      <c r="AT2" s="203" t="s">
        <v>340</v>
      </c>
      <c r="AU2" s="164"/>
      <c r="AV2" s="203" t="s">
        <v>347</v>
      </c>
      <c r="AW2" s="203" t="s">
        <v>348</v>
      </c>
      <c r="AX2" s="203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361.07225</v>
      </c>
      <c r="L3">
        <v>231</v>
      </c>
      <c r="M3">
        <v>83.737499999999997</v>
      </c>
      <c r="N3">
        <v>113.695312</v>
      </c>
      <c r="O3">
        <v>59.511375000000001</v>
      </c>
      <c r="P3">
        <v>120.87796899999999</v>
      </c>
      <c r="Q3">
        <v>7.5169319999999997</v>
      </c>
      <c r="R3">
        <v>22.917124999999999</v>
      </c>
      <c r="S3">
        <v>14.841749999999999</v>
      </c>
      <c r="T3">
        <v>0</v>
      </c>
      <c r="U3">
        <v>403.066125</v>
      </c>
      <c r="V3">
        <v>12.512499999999999</v>
      </c>
      <c r="W3">
        <v>29.101669000000001</v>
      </c>
      <c r="X3">
        <v>96.499384000000006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1.8523309999999999</v>
      </c>
      <c r="AF3">
        <v>0</v>
      </c>
      <c r="AG3">
        <v>42.248745</v>
      </c>
      <c r="AH3">
        <v>0</v>
      </c>
      <c r="AI3">
        <v>0</v>
      </c>
      <c r="AJ3">
        <v>0</v>
      </c>
      <c r="AK3">
        <v>51.910030999999996</v>
      </c>
      <c r="AL3">
        <v>2.23685</v>
      </c>
      <c r="AM3">
        <v>0</v>
      </c>
      <c r="AN3">
        <v>0.62602899999999995</v>
      </c>
      <c r="AO3">
        <v>0</v>
      </c>
      <c r="AP3">
        <v>0</v>
      </c>
      <c r="AQ3">
        <v>0</v>
      </c>
      <c r="AR3">
        <v>3.1878000000000002</v>
      </c>
      <c r="AS3">
        <v>5.1790200000000004</v>
      </c>
      <c r="AT3">
        <v>18.636144000000002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1682.2268410000001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361.07225</v>
      </c>
      <c r="L4">
        <v>231</v>
      </c>
      <c r="M4">
        <v>83.737499999999997</v>
      </c>
      <c r="N4">
        <v>113.695312</v>
      </c>
      <c r="O4">
        <v>59.511375000000001</v>
      </c>
      <c r="P4">
        <v>120.87796899999999</v>
      </c>
      <c r="Q4">
        <v>7.5169319999999997</v>
      </c>
      <c r="R4">
        <v>22.917124999999999</v>
      </c>
      <c r="S4">
        <v>14.841749999999999</v>
      </c>
      <c r="T4">
        <v>0</v>
      </c>
      <c r="U4">
        <v>403.066125</v>
      </c>
      <c r="V4">
        <v>12.512499999999999</v>
      </c>
      <c r="W4">
        <v>24.64</v>
      </c>
      <c r="X4">
        <v>78.924999999999997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1.8523309999999999</v>
      </c>
      <c r="AF4">
        <v>0</v>
      </c>
      <c r="AG4">
        <v>42.248745</v>
      </c>
      <c r="AH4">
        <v>0</v>
      </c>
      <c r="AI4">
        <v>0</v>
      </c>
      <c r="AJ4">
        <v>0</v>
      </c>
      <c r="AK4">
        <v>51.910030999999996</v>
      </c>
      <c r="AL4">
        <v>2.23685</v>
      </c>
      <c r="AM4">
        <v>0</v>
      </c>
      <c r="AN4">
        <v>0.62602899999999995</v>
      </c>
      <c r="AO4">
        <v>0</v>
      </c>
      <c r="AP4">
        <v>0</v>
      </c>
      <c r="AQ4">
        <v>0</v>
      </c>
      <c r="AR4">
        <v>3.1878000000000002</v>
      </c>
      <c r="AS4">
        <v>5.1790200000000004</v>
      </c>
      <c r="AT4">
        <v>18.173054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1659.7276980000004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361.07225</v>
      </c>
      <c r="L5">
        <v>231</v>
      </c>
      <c r="M5">
        <v>83.737499999999997</v>
      </c>
      <c r="N5">
        <v>113.695312</v>
      </c>
      <c r="O5">
        <v>59.511375000000001</v>
      </c>
      <c r="P5">
        <v>120.87796899999999</v>
      </c>
      <c r="Q5">
        <v>7.5169319999999997</v>
      </c>
      <c r="R5">
        <v>22.917124999999999</v>
      </c>
      <c r="S5">
        <v>14.841749999999999</v>
      </c>
      <c r="T5">
        <v>0</v>
      </c>
      <c r="U5">
        <v>403.066125</v>
      </c>
      <c r="V5">
        <v>12.512499999999999</v>
      </c>
      <c r="W5">
        <v>24.64</v>
      </c>
      <c r="X5">
        <v>78.924999999999997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1.8523309999999999</v>
      </c>
      <c r="AF5">
        <v>0</v>
      </c>
      <c r="AG5">
        <v>42.248745</v>
      </c>
      <c r="AH5">
        <v>0</v>
      </c>
      <c r="AI5">
        <v>0</v>
      </c>
      <c r="AJ5">
        <v>0</v>
      </c>
      <c r="AK5">
        <v>51.910030999999996</v>
      </c>
      <c r="AL5">
        <v>2.23685</v>
      </c>
      <c r="AM5">
        <v>0</v>
      </c>
      <c r="AN5">
        <v>0.62602899999999995</v>
      </c>
      <c r="AO5">
        <v>0</v>
      </c>
      <c r="AP5">
        <v>0</v>
      </c>
      <c r="AQ5">
        <v>0</v>
      </c>
      <c r="AR5">
        <v>25.502400000000002</v>
      </c>
      <c r="AS5">
        <v>16.054962</v>
      </c>
      <c r="AT5">
        <v>15.820895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1690.5660810000004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361.07225</v>
      </c>
      <c r="L6">
        <v>231</v>
      </c>
      <c r="M6">
        <v>83.737499999999997</v>
      </c>
      <c r="N6">
        <v>113.695312</v>
      </c>
      <c r="O6">
        <v>59.511375000000001</v>
      </c>
      <c r="P6">
        <v>120.87796899999999</v>
      </c>
      <c r="Q6">
        <v>7.5169319999999997</v>
      </c>
      <c r="R6">
        <v>22.917124999999999</v>
      </c>
      <c r="S6">
        <v>14.841749999999999</v>
      </c>
      <c r="T6">
        <v>0</v>
      </c>
      <c r="U6">
        <v>403.066125</v>
      </c>
      <c r="V6">
        <v>12.512499999999999</v>
      </c>
      <c r="W6">
        <v>24.64</v>
      </c>
      <c r="X6">
        <v>78.924999999999997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1.8523309999999999</v>
      </c>
      <c r="AF6">
        <v>0</v>
      </c>
      <c r="AG6">
        <v>42.248745</v>
      </c>
      <c r="AH6">
        <v>0</v>
      </c>
      <c r="AI6">
        <v>0</v>
      </c>
      <c r="AJ6">
        <v>0</v>
      </c>
      <c r="AK6">
        <v>51.910030999999996</v>
      </c>
      <c r="AL6">
        <v>2.23685</v>
      </c>
      <c r="AM6">
        <v>0</v>
      </c>
      <c r="AN6">
        <v>0.62602899999999995</v>
      </c>
      <c r="AO6">
        <v>0</v>
      </c>
      <c r="AP6">
        <v>0</v>
      </c>
      <c r="AQ6">
        <v>0</v>
      </c>
      <c r="AR6">
        <v>25.502400000000002</v>
      </c>
      <c r="AS6">
        <v>16.054962</v>
      </c>
      <c r="AT6">
        <v>14.644211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1689.3893970000004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361.07225</v>
      </c>
      <c r="L7">
        <v>231</v>
      </c>
      <c r="M7">
        <v>83.737499999999997</v>
      </c>
      <c r="N7">
        <v>113.695312</v>
      </c>
      <c r="O7">
        <v>59.511375000000001</v>
      </c>
      <c r="P7">
        <v>120.87796899999999</v>
      </c>
      <c r="Q7">
        <v>7.5169319999999997</v>
      </c>
      <c r="R7">
        <v>22.917124999999999</v>
      </c>
      <c r="S7">
        <v>14.841749999999999</v>
      </c>
      <c r="T7">
        <v>0</v>
      </c>
      <c r="U7">
        <v>403.066125</v>
      </c>
      <c r="V7">
        <v>12.512499999999999</v>
      </c>
      <c r="W7">
        <v>24.64</v>
      </c>
      <c r="X7">
        <v>78.924999999999997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1.8523309999999999</v>
      </c>
      <c r="AF7">
        <v>0</v>
      </c>
      <c r="AG7">
        <v>42.248745</v>
      </c>
      <c r="AH7">
        <v>0</v>
      </c>
      <c r="AI7">
        <v>0</v>
      </c>
      <c r="AJ7">
        <v>0</v>
      </c>
      <c r="AK7">
        <v>51.910030999999996</v>
      </c>
      <c r="AL7">
        <v>2.23685</v>
      </c>
      <c r="AM7">
        <v>0</v>
      </c>
      <c r="AN7">
        <v>0.62602899999999995</v>
      </c>
      <c r="AO7">
        <v>0</v>
      </c>
      <c r="AP7">
        <v>0</v>
      </c>
      <c r="AQ7">
        <v>0</v>
      </c>
      <c r="AR7">
        <v>3.1878000000000002</v>
      </c>
      <c r="AS7">
        <v>16.054962</v>
      </c>
      <c r="AT7">
        <v>11.652986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1664.0835720000002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361.07225</v>
      </c>
      <c r="L8">
        <v>231</v>
      </c>
      <c r="M8">
        <v>83.737499999999997</v>
      </c>
      <c r="N8">
        <v>113.695312</v>
      </c>
      <c r="O8">
        <v>59.511375000000001</v>
      </c>
      <c r="P8">
        <v>120.87796899999999</v>
      </c>
      <c r="Q8">
        <v>7.5169319999999997</v>
      </c>
      <c r="R8">
        <v>22.917124999999999</v>
      </c>
      <c r="S8">
        <v>14.841749999999999</v>
      </c>
      <c r="T8">
        <v>0</v>
      </c>
      <c r="U8">
        <v>403.066125</v>
      </c>
      <c r="V8">
        <v>12.512499999999999</v>
      </c>
      <c r="W8">
        <v>24.64</v>
      </c>
      <c r="X8">
        <v>78.924999999999997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1.8523309999999999</v>
      </c>
      <c r="AF8">
        <v>0</v>
      </c>
      <c r="AG8">
        <v>42.248745</v>
      </c>
      <c r="AH8">
        <v>0</v>
      </c>
      <c r="AI8">
        <v>0</v>
      </c>
      <c r="AJ8">
        <v>0</v>
      </c>
      <c r="AK8">
        <v>51.910030999999996</v>
      </c>
      <c r="AL8">
        <v>2.23685</v>
      </c>
      <c r="AM8">
        <v>0</v>
      </c>
      <c r="AN8">
        <v>0.62602899999999995</v>
      </c>
      <c r="AO8">
        <v>0</v>
      </c>
      <c r="AP8">
        <v>0</v>
      </c>
      <c r="AQ8">
        <v>0</v>
      </c>
      <c r="AR8">
        <v>3.1878000000000002</v>
      </c>
      <c r="AS8">
        <v>16.054962</v>
      </c>
      <c r="AT8">
        <v>10.963594000000001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1663.3941800000002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361.07225</v>
      </c>
      <c r="L9">
        <v>231</v>
      </c>
      <c r="M9">
        <v>83.737499999999997</v>
      </c>
      <c r="N9">
        <v>113.695312</v>
      </c>
      <c r="O9">
        <v>59.511375000000001</v>
      </c>
      <c r="P9">
        <v>120.87796899999999</v>
      </c>
      <c r="Q9">
        <v>7.5169319999999997</v>
      </c>
      <c r="R9">
        <v>22.917124999999999</v>
      </c>
      <c r="S9">
        <v>14.841749999999999</v>
      </c>
      <c r="T9">
        <v>0</v>
      </c>
      <c r="U9">
        <v>403.066125</v>
      </c>
      <c r="V9">
        <v>12.512499999999999</v>
      </c>
      <c r="W9">
        <v>24.64</v>
      </c>
      <c r="X9">
        <v>78.924999999999997</v>
      </c>
      <c r="Y9">
        <v>0</v>
      </c>
      <c r="Z9">
        <v>6.2762700000000002</v>
      </c>
      <c r="AA9">
        <v>0</v>
      </c>
      <c r="AB9">
        <v>0</v>
      </c>
      <c r="AC9">
        <v>0</v>
      </c>
      <c r="AD9">
        <v>0</v>
      </c>
      <c r="AE9">
        <v>1.8523309999999999</v>
      </c>
      <c r="AF9">
        <v>0</v>
      </c>
      <c r="AG9">
        <v>42.248745</v>
      </c>
      <c r="AH9">
        <v>0</v>
      </c>
      <c r="AI9">
        <v>0</v>
      </c>
      <c r="AJ9">
        <v>0</v>
      </c>
      <c r="AK9">
        <v>51.910030999999996</v>
      </c>
      <c r="AL9">
        <v>2.23685</v>
      </c>
      <c r="AM9">
        <v>0</v>
      </c>
      <c r="AN9">
        <v>0.62602899999999995</v>
      </c>
      <c r="AO9">
        <v>0</v>
      </c>
      <c r="AP9">
        <v>0</v>
      </c>
      <c r="AQ9">
        <v>0</v>
      </c>
      <c r="AR9">
        <v>3.1878000000000002</v>
      </c>
      <c r="AS9">
        <v>16.054962</v>
      </c>
      <c r="AT9">
        <v>10.840157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1669.5470130000003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361.07225</v>
      </c>
      <c r="L10">
        <v>231</v>
      </c>
      <c r="M10">
        <v>83.737499999999997</v>
      </c>
      <c r="N10">
        <v>113.695312</v>
      </c>
      <c r="O10">
        <v>59.511375000000001</v>
      </c>
      <c r="P10">
        <v>120.87796899999999</v>
      </c>
      <c r="Q10">
        <v>7.5169319999999997</v>
      </c>
      <c r="R10">
        <v>22.917124999999999</v>
      </c>
      <c r="S10">
        <v>14.841749999999999</v>
      </c>
      <c r="T10">
        <v>0</v>
      </c>
      <c r="U10">
        <v>403.066125</v>
      </c>
      <c r="V10">
        <v>12.512499999999999</v>
      </c>
      <c r="W10">
        <v>24.64</v>
      </c>
      <c r="X10">
        <v>78.924999999999997</v>
      </c>
      <c r="Y10">
        <v>0</v>
      </c>
      <c r="Z10">
        <v>6.2762700000000002</v>
      </c>
      <c r="AA10">
        <v>0</v>
      </c>
      <c r="AB10">
        <v>0</v>
      </c>
      <c r="AC10">
        <v>0</v>
      </c>
      <c r="AD10">
        <v>0</v>
      </c>
      <c r="AE10">
        <v>1.8523309999999999</v>
      </c>
      <c r="AF10">
        <v>0</v>
      </c>
      <c r="AG10">
        <v>42.248745</v>
      </c>
      <c r="AH10">
        <v>0</v>
      </c>
      <c r="AI10">
        <v>0</v>
      </c>
      <c r="AJ10">
        <v>0</v>
      </c>
      <c r="AK10">
        <v>51.910030999999996</v>
      </c>
      <c r="AL10">
        <v>2.23685</v>
      </c>
      <c r="AM10">
        <v>0</v>
      </c>
      <c r="AN10">
        <v>0.62602899999999995</v>
      </c>
      <c r="AO10">
        <v>0</v>
      </c>
      <c r="AP10">
        <v>0</v>
      </c>
      <c r="AQ10">
        <v>0</v>
      </c>
      <c r="AR10">
        <v>3.1878000000000002</v>
      </c>
      <c r="AS10">
        <v>16.054962</v>
      </c>
      <c r="AT10">
        <v>11.236789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1669.9436450000003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361.07225</v>
      </c>
      <c r="L11">
        <v>231</v>
      </c>
      <c r="M11">
        <v>83.737499999999997</v>
      </c>
      <c r="N11">
        <v>113.695312</v>
      </c>
      <c r="O11">
        <v>59.511375000000001</v>
      </c>
      <c r="P11">
        <v>120.87796899999999</v>
      </c>
      <c r="Q11">
        <v>7.5169319999999997</v>
      </c>
      <c r="R11">
        <v>22.917124999999999</v>
      </c>
      <c r="S11">
        <v>14.841749999999999</v>
      </c>
      <c r="T11">
        <v>0</v>
      </c>
      <c r="U11">
        <v>403.066125</v>
      </c>
      <c r="V11">
        <v>12.512499999999999</v>
      </c>
      <c r="W11">
        <v>24.64</v>
      </c>
      <c r="X11">
        <v>78.924999999999997</v>
      </c>
      <c r="Y11">
        <v>0</v>
      </c>
      <c r="Z11">
        <v>6.2762700000000002</v>
      </c>
      <c r="AA11">
        <v>0</v>
      </c>
      <c r="AB11">
        <v>0</v>
      </c>
      <c r="AC11">
        <v>0</v>
      </c>
      <c r="AD11">
        <v>0</v>
      </c>
      <c r="AE11">
        <v>1.8523309999999999</v>
      </c>
      <c r="AF11">
        <v>0</v>
      </c>
      <c r="AG11">
        <v>42.248745</v>
      </c>
      <c r="AH11">
        <v>0</v>
      </c>
      <c r="AI11">
        <v>0</v>
      </c>
      <c r="AJ11">
        <v>0</v>
      </c>
      <c r="AK11">
        <v>51.910030999999996</v>
      </c>
      <c r="AL11">
        <v>12.302675000000001</v>
      </c>
      <c r="AM11">
        <v>0</v>
      </c>
      <c r="AN11">
        <v>0.62602899999999995</v>
      </c>
      <c r="AO11">
        <v>0</v>
      </c>
      <c r="AP11">
        <v>0</v>
      </c>
      <c r="AQ11">
        <v>0</v>
      </c>
      <c r="AR11">
        <v>3.1878000000000002</v>
      </c>
      <c r="AS11">
        <v>7.5095789999999996</v>
      </c>
      <c r="AT11">
        <v>10.800222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1671.0275200000003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361.07225</v>
      </c>
      <c r="L12">
        <v>231</v>
      </c>
      <c r="M12">
        <v>83.737499999999997</v>
      </c>
      <c r="N12">
        <v>113.695312</v>
      </c>
      <c r="O12">
        <v>59.511375000000001</v>
      </c>
      <c r="P12">
        <v>120.87796899999999</v>
      </c>
      <c r="Q12">
        <v>7.5169319999999997</v>
      </c>
      <c r="R12">
        <v>22.917124999999999</v>
      </c>
      <c r="S12">
        <v>14.841749999999999</v>
      </c>
      <c r="T12">
        <v>0</v>
      </c>
      <c r="U12">
        <v>403.066125</v>
      </c>
      <c r="V12">
        <v>12.512499999999999</v>
      </c>
      <c r="W12">
        <v>24.64</v>
      </c>
      <c r="X12">
        <v>78.924999999999997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1.8523309999999999</v>
      </c>
      <c r="AF12">
        <v>0</v>
      </c>
      <c r="AG12">
        <v>42.248745</v>
      </c>
      <c r="AH12">
        <v>0</v>
      </c>
      <c r="AI12">
        <v>0</v>
      </c>
      <c r="AJ12">
        <v>0</v>
      </c>
      <c r="AK12">
        <v>51.910030999999996</v>
      </c>
      <c r="AL12">
        <v>12.302675000000001</v>
      </c>
      <c r="AM12">
        <v>0</v>
      </c>
      <c r="AN12">
        <v>0.62602899999999995</v>
      </c>
      <c r="AO12">
        <v>0</v>
      </c>
      <c r="AP12">
        <v>0</v>
      </c>
      <c r="AQ12">
        <v>0</v>
      </c>
      <c r="AR12">
        <v>3.1878000000000002</v>
      </c>
      <c r="AS12">
        <v>7.5095789999999996</v>
      </c>
      <c r="AT12">
        <v>12.101452999999999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1666.0524810000002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361.07225</v>
      </c>
      <c r="L13">
        <v>231</v>
      </c>
      <c r="M13">
        <v>83.737499999999997</v>
      </c>
      <c r="N13">
        <v>113.695312</v>
      </c>
      <c r="O13">
        <v>59.511375000000001</v>
      </c>
      <c r="P13">
        <v>120.87796899999999</v>
      </c>
      <c r="Q13">
        <v>7.5169319999999997</v>
      </c>
      <c r="R13">
        <v>22.917124999999999</v>
      </c>
      <c r="S13">
        <v>14.841749999999999</v>
      </c>
      <c r="T13">
        <v>0</v>
      </c>
      <c r="U13">
        <v>403.066125</v>
      </c>
      <c r="V13">
        <v>12.512499999999999</v>
      </c>
      <c r="W13">
        <v>24.64</v>
      </c>
      <c r="X13">
        <v>78.924999999999997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1.8523309999999999</v>
      </c>
      <c r="AF13">
        <v>0</v>
      </c>
      <c r="AG13">
        <v>42.248745</v>
      </c>
      <c r="AH13">
        <v>0</v>
      </c>
      <c r="AI13">
        <v>0</v>
      </c>
      <c r="AJ13">
        <v>0</v>
      </c>
      <c r="AK13">
        <v>51.910030999999996</v>
      </c>
      <c r="AL13">
        <v>12.302675000000001</v>
      </c>
      <c r="AM13">
        <v>0</v>
      </c>
      <c r="AN13">
        <v>0.62602899999999995</v>
      </c>
      <c r="AO13">
        <v>0</v>
      </c>
      <c r="AP13">
        <v>0</v>
      </c>
      <c r="AQ13">
        <v>0</v>
      </c>
      <c r="AR13">
        <v>3.1878000000000002</v>
      </c>
      <c r="AS13">
        <v>4.5316419999999997</v>
      </c>
      <c r="AT13">
        <v>11.135135999999999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1662.1082270000002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361.07225</v>
      </c>
      <c r="L14">
        <v>231</v>
      </c>
      <c r="M14">
        <v>83.737499999999997</v>
      </c>
      <c r="N14">
        <v>113.695312</v>
      </c>
      <c r="O14">
        <v>59.511375000000001</v>
      </c>
      <c r="P14">
        <v>120.87796899999999</v>
      </c>
      <c r="Q14">
        <v>7.5169319999999997</v>
      </c>
      <c r="R14">
        <v>22.917124999999999</v>
      </c>
      <c r="S14">
        <v>14.841749999999999</v>
      </c>
      <c r="T14">
        <v>0</v>
      </c>
      <c r="U14">
        <v>403.066125</v>
      </c>
      <c r="V14">
        <v>12.512499999999999</v>
      </c>
      <c r="W14">
        <v>24.64</v>
      </c>
      <c r="X14">
        <v>78.924999999999997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1.8523309999999999</v>
      </c>
      <c r="AF14">
        <v>0</v>
      </c>
      <c r="AG14">
        <v>42.248745</v>
      </c>
      <c r="AH14">
        <v>0</v>
      </c>
      <c r="AI14">
        <v>0</v>
      </c>
      <c r="AJ14">
        <v>0</v>
      </c>
      <c r="AK14">
        <v>51.910030999999996</v>
      </c>
      <c r="AL14">
        <v>12.302675000000001</v>
      </c>
      <c r="AM14">
        <v>0</v>
      </c>
      <c r="AN14">
        <v>0.62602899999999995</v>
      </c>
      <c r="AO14">
        <v>0</v>
      </c>
      <c r="AP14">
        <v>0</v>
      </c>
      <c r="AQ14">
        <v>0</v>
      </c>
      <c r="AR14">
        <v>3.1878000000000002</v>
      </c>
      <c r="AS14">
        <v>4.5316419999999997</v>
      </c>
      <c r="AT14">
        <v>13.777229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1664.7503200000001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359.715125</v>
      </c>
      <c r="L15">
        <v>231</v>
      </c>
      <c r="M15">
        <v>83.737499999999997</v>
      </c>
      <c r="N15">
        <v>113.695312</v>
      </c>
      <c r="O15">
        <v>59.511375000000001</v>
      </c>
      <c r="P15">
        <v>120.87796899999999</v>
      </c>
      <c r="Q15">
        <v>7.8153079999999999</v>
      </c>
      <c r="R15">
        <v>22.965250000000001</v>
      </c>
      <c r="S15">
        <v>14.755125</v>
      </c>
      <c r="T15">
        <v>0</v>
      </c>
      <c r="U15">
        <v>403.066125</v>
      </c>
      <c r="V15">
        <v>11.72325</v>
      </c>
      <c r="W15">
        <v>24.562999999999999</v>
      </c>
      <c r="X15">
        <v>78.097250000000003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1.8523309999999999</v>
      </c>
      <c r="AF15">
        <v>0</v>
      </c>
      <c r="AG15">
        <v>42.248745</v>
      </c>
      <c r="AH15">
        <v>0</v>
      </c>
      <c r="AI15">
        <v>0</v>
      </c>
      <c r="AJ15">
        <v>0</v>
      </c>
      <c r="AK15">
        <v>51.910030999999996</v>
      </c>
      <c r="AL15">
        <v>12.302675000000001</v>
      </c>
      <c r="AM15">
        <v>0</v>
      </c>
      <c r="AN15">
        <v>0.62602899999999995</v>
      </c>
      <c r="AO15">
        <v>0</v>
      </c>
      <c r="AP15">
        <v>0</v>
      </c>
      <c r="AQ15">
        <v>0</v>
      </c>
      <c r="AR15">
        <v>6.3756000000000004</v>
      </c>
      <c r="AS15">
        <v>4.5316419999999997</v>
      </c>
      <c r="AT15">
        <v>14.440702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1665.8103440000002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359.715125</v>
      </c>
      <c r="L16">
        <v>231</v>
      </c>
      <c r="M16">
        <v>83.737499999999997</v>
      </c>
      <c r="N16">
        <v>113.695312</v>
      </c>
      <c r="O16">
        <v>59.511375000000001</v>
      </c>
      <c r="P16">
        <v>120.87796899999999</v>
      </c>
      <c r="Q16">
        <v>7.8153079999999999</v>
      </c>
      <c r="R16">
        <v>22.965250000000001</v>
      </c>
      <c r="S16">
        <v>14.755125</v>
      </c>
      <c r="T16">
        <v>0</v>
      </c>
      <c r="U16">
        <v>403.066125</v>
      </c>
      <c r="V16">
        <v>11.72325</v>
      </c>
      <c r="W16">
        <v>24.562999999999999</v>
      </c>
      <c r="X16">
        <v>78.097250000000003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1.8523309999999999</v>
      </c>
      <c r="AF16">
        <v>0</v>
      </c>
      <c r="AG16">
        <v>42.248745</v>
      </c>
      <c r="AH16">
        <v>0</v>
      </c>
      <c r="AI16">
        <v>0</v>
      </c>
      <c r="AJ16">
        <v>0</v>
      </c>
      <c r="AK16">
        <v>51.910030999999996</v>
      </c>
      <c r="AL16">
        <v>12.302675000000001</v>
      </c>
      <c r="AM16">
        <v>0</v>
      </c>
      <c r="AN16">
        <v>0.62602899999999995</v>
      </c>
      <c r="AO16">
        <v>0</v>
      </c>
      <c r="AP16">
        <v>0</v>
      </c>
      <c r="AQ16">
        <v>0</v>
      </c>
      <c r="AR16">
        <v>6.3756000000000004</v>
      </c>
      <c r="AS16">
        <v>4.5316419999999997</v>
      </c>
      <c r="AT16">
        <v>15.458551999999999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1666.8281940000002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359.715125</v>
      </c>
      <c r="L17">
        <v>231</v>
      </c>
      <c r="M17">
        <v>83.737499999999997</v>
      </c>
      <c r="N17">
        <v>113.695312</v>
      </c>
      <c r="O17">
        <v>59.511375000000001</v>
      </c>
      <c r="P17">
        <v>120.87796899999999</v>
      </c>
      <c r="Q17">
        <v>7.8153079999999999</v>
      </c>
      <c r="R17">
        <v>22.965250000000001</v>
      </c>
      <c r="S17">
        <v>14.755125</v>
      </c>
      <c r="T17">
        <v>0</v>
      </c>
      <c r="U17">
        <v>403.066125</v>
      </c>
      <c r="V17">
        <v>11.72325</v>
      </c>
      <c r="W17">
        <v>24.562999999999999</v>
      </c>
      <c r="X17">
        <v>78.097250000000003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1.8523309999999999</v>
      </c>
      <c r="AF17">
        <v>0</v>
      </c>
      <c r="AG17">
        <v>42.248745</v>
      </c>
      <c r="AH17">
        <v>0</v>
      </c>
      <c r="AI17">
        <v>0</v>
      </c>
      <c r="AJ17">
        <v>0</v>
      </c>
      <c r="AK17">
        <v>51.910030999999996</v>
      </c>
      <c r="AL17">
        <v>12.302675000000001</v>
      </c>
      <c r="AM17">
        <v>0</v>
      </c>
      <c r="AN17">
        <v>0.62602899999999995</v>
      </c>
      <c r="AO17">
        <v>0</v>
      </c>
      <c r="AP17">
        <v>0</v>
      </c>
      <c r="AQ17">
        <v>0</v>
      </c>
      <c r="AR17">
        <v>25.502400000000002</v>
      </c>
      <c r="AS17">
        <v>4.5316419999999997</v>
      </c>
      <c r="AT17">
        <v>16.709762000000001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1687.2062040000001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359.715125</v>
      </c>
      <c r="L18">
        <v>231</v>
      </c>
      <c r="M18">
        <v>83.737499999999997</v>
      </c>
      <c r="N18">
        <v>113.695312</v>
      </c>
      <c r="O18">
        <v>59.511375000000001</v>
      </c>
      <c r="P18">
        <v>120.87796899999999</v>
      </c>
      <c r="Q18">
        <v>7.8153079999999999</v>
      </c>
      <c r="R18">
        <v>22.965250000000001</v>
      </c>
      <c r="S18">
        <v>14.755125</v>
      </c>
      <c r="T18">
        <v>0</v>
      </c>
      <c r="U18">
        <v>403.066125</v>
      </c>
      <c r="V18">
        <v>11.72325</v>
      </c>
      <c r="W18">
        <v>24.562999999999999</v>
      </c>
      <c r="X18">
        <v>78.097250000000003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1.8523309999999999</v>
      </c>
      <c r="AF18">
        <v>0</v>
      </c>
      <c r="AG18">
        <v>42.248745</v>
      </c>
      <c r="AH18">
        <v>0</v>
      </c>
      <c r="AI18">
        <v>0</v>
      </c>
      <c r="AJ18">
        <v>0</v>
      </c>
      <c r="AK18">
        <v>51.910030999999996</v>
      </c>
      <c r="AL18">
        <v>12.302675000000001</v>
      </c>
      <c r="AM18">
        <v>0</v>
      </c>
      <c r="AN18">
        <v>0.62602899999999995</v>
      </c>
      <c r="AO18">
        <v>0</v>
      </c>
      <c r="AP18">
        <v>0</v>
      </c>
      <c r="AQ18">
        <v>0</v>
      </c>
      <c r="AR18">
        <v>25.502400000000002</v>
      </c>
      <c r="AS18">
        <v>4.5316419999999997</v>
      </c>
      <c r="AT18">
        <v>16.898648999999999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1687.3950910000001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359.715125</v>
      </c>
      <c r="L19">
        <v>231</v>
      </c>
      <c r="M19">
        <v>83.737499999999997</v>
      </c>
      <c r="N19">
        <v>113.695312</v>
      </c>
      <c r="O19">
        <v>59.511375000000001</v>
      </c>
      <c r="P19">
        <v>120.87796899999999</v>
      </c>
      <c r="Q19">
        <v>7.8153079999999999</v>
      </c>
      <c r="R19">
        <v>22.965250000000001</v>
      </c>
      <c r="S19">
        <v>14.755125</v>
      </c>
      <c r="T19">
        <v>0</v>
      </c>
      <c r="U19">
        <v>403.066125</v>
      </c>
      <c r="V19">
        <v>11.72325</v>
      </c>
      <c r="W19">
        <v>24.562999999999999</v>
      </c>
      <c r="X19">
        <v>78.097250000000003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15.860894999999999</v>
      </c>
      <c r="AF19">
        <v>8.5412250000000007</v>
      </c>
      <c r="AG19">
        <v>42.248745</v>
      </c>
      <c r="AH19">
        <v>0</v>
      </c>
      <c r="AI19">
        <v>0</v>
      </c>
      <c r="AJ19">
        <v>0</v>
      </c>
      <c r="AK19">
        <v>51.910030999999996</v>
      </c>
      <c r="AL19">
        <v>12.302675000000001</v>
      </c>
      <c r="AM19">
        <v>0</v>
      </c>
      <c r="AN19">
        <v>0.62602899999999995</v>
      </c>
      <c r="AO19">
        <v>0</v>
      </c>
      <c r="AP19">
        <v>0</v>
      </c>
      <c r="AQ19">
        <v>13.461525</v>
      </c>
      <c r="AR19">
        <v>6.3756000000000004</v>
      </c>
      <c r="AS19">
        <v>4.5316419999999997</v>
      </c>
      <c r="AT19">
        <v>19.25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1706.630956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359.715125</v>
      </c>
      <c r="L20">
        <v>231</v>
      </c>
      <c r="M20">
        <v>83.737499999999997</v>
      </c>
      <c r="N20">
        <v>113.695312</v>
      </c>
      <c r="O20">
        <v>59.511375000000001</v>
      </c>
      <c r="P20">
        <v>120.87796899999999</v>
      </c>
      <c r="Q20">
        <v>7.8153079999999999</v>
      </c>
      <c r="R20">
        <v>22.965250000000001</v>
      </c>
      <c r="S20">
        <v>14.755125</v>
      </c>
      <c r="T20">
        <v>0</v>
      </c>
      <c r="U20">
        <v>403.066125</v>
      </c>
      <c r="V20">
        <v>11.72325</v>
      </c>
      <c r="W20">
        <v>24.562999999999999</v>
      </c>
      <c r="X20">
        <v>78.097250000000003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15.860894999999999</v>
      </c>
      <c r="AF20">
        <v>8.5412250000000007</v>
      </c>
      <c r="AG20">
        <v>42.248745</v>
      </c>
      <c r="AH20">
        <v>0</v>
      </c>
      <c r="AI20">
        <v>0</v>
      </c>
      <c r="AJ20">
        <v>0</v>
      </c>
      <c r="AK20">
        <v>51.910030999999996</v>
      </c>
      <c r="AL20">
        <v>12.302675000000001</v>
      </c>
      <c r="AM20">
        <v>0</v>
      </c>
      <c r="AN20">
        <v>0.62602899999999995</v>
      </c>
      <c r="AO20">
        <v>0</v>
      </c>
      <c r="AP20">
        <v>0</v>
      </c>
      <c r="AQ20">
        <v>13.461525</v>
      </c>
      <c r="AR20">
        <v>4.2504</v>
      </c>
      <c r="AS20">
        <v>4.5316419999999997</v>
      </c>
      <c r="AT20">
        <v>19.091972999999999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1704.3477289999998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359.715125</v>
      </c>
      <c r="L21">
        <v>231</v>
      </c>
      <c r="M21">
        <v>83.737499999999997</v>
      </c>
      <c r="N21">
        <v>113.695312</v>
      </c>
      <c r="O21">
        <v>59.511375000000001</v>
      </c>
      <c r="P21">
        <v>120.87796899999999</v>
      </c>
      <c r="Q21">
        <v>7.8153079999999999</v>
      </c>
      <c r="R21">
        <v>22.965250000000001</v>
      </c>
      <c r="S21">
        <v>14.755125</v>
      </c>
      <c r="T21">
        <v>0</v>
      </c>
      <c r="U21">
        <v>403.066125</v>
      </c>
      <c r="V21">
        <v>11.72325</v>
      </c>
      <c r="W21">
        <v>24.562999999999999</v>
      </c>
      <c r="X21">
        <v>78.097250000000003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15.860894999999999</v>
      </c>
      <c r="AF21">
        <v>8.5412250000000007</v>
      </c>
      <c r="AG21">
        <v>42.248745</v>
      </c>
      <c r="AH21">
        <v>0</v>
      </c>
      <c r="AI21">
        <v>0</v>
      </c>
      <c r="AJ21">
        <v>0</v>
      </c>
      <c r="AK21">
        <v>51.910030999999996</v>
      </c>
      <c r="AL21">
        <v>12.302675000000001</v>
      </c>
      <c r="AM21">
        <v>0</v>
      </c>
      <c r="AN21">
        <v>0.62602899999999995</v>
      </c>
      <c r="AO21">
        <v>0</v>
      </c>
      <c r="AP21">
        <v>0</v>
      </c>
      <c r="AQ21">
        <v>13.461525</v>
      </c>
      <c r="AR21">
        <v>4.2504</v>
      </c>
      <c r="AS21">
        <v>4.5316419999999997</v>
      </c>
      <c r="AT21">
        <v>18.635539000000001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1703.8912949999999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359.715125</v>
      </c>
      <c r="L22">
        <v>231</v>
      </c>
      <c r="M22">
        <v>83.737499999999997</v>
      </c>
      <c r="N22">
        <v>113.695312</v>
      </c>
      <c r="O22">
        <v>59.511375000000001</v>
      </c>
      <c r="P22">
        <v>120.87796899999999</v>
      </c>
      <c r="Q22">
        <v>7.8153079999999999</v>
      </c>
      <c r="R22">
        <v>22.965250000000001</v>
      </c>
      <c r="S22">
        <v>14.755125</v>
      </c>
      <c r="T22">
        <v>0</v>
      </c>
      <c r="U22">
        <v>403.066125</v>
      </c>
      <c r="V22">
        <v>11.72325</v>
      </c>
      <c r="W22">
        <v>24.562999999999999</v>
      </c>
      <c r="X22">
        <v>78.097250000000003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15.860894999999999</v>
      </c>
      <c r="AF22">
        <v>8.5412250000000007</v>
      </c>
      <c r="AG22">
        <v>42.248745</v>
      </c>
      <c r="AH22">
        <v>0</v>
      </c>
      <c r="AI22">
        <v>0</v>
      </c>
      <c r="AJ22">
        <v>0</v>
      </c>
      <c r="AK22">
        <v>51.910030999999996</v>
      </c>
      <c r="AL22">
        <v>12.302675000000001</v>
      </c>
      <c r="AM22">
        <v>0</v>
      </c>
      <c r="AN22">
        <v>0.62602899999999995</v>
      </c>
      <c r="AO22">
        <v>0</v>
      </c>
      <c r="AP22">
        <v>0</v>
      </c>
      <c r="AQ22">
        <v>13.461525</v>
      </c>
      <c r="AR22">
        <v>4.2504</v>
      </c>
      <c r="AS22">
        <v>4.5316419999999997</v>
      </c>
      <c r="AT22">
        <v>19.25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1704.5057559999998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359.715125</v>
      </c>
      <c r="L23">
        <v>231</v>
      </c>
      <c r="M23">
        <v>83.737499999999997</v>
      </c>
      <c r="N23">
        <v>113.695312</v>
      </c>
      <c r="O23">
        <v>59.511375000000001</v>
      </c>
      <c r="P23">
        <v>120.87796899999999</v>
      </c>
      <c r="Q23">
        <v>7.8153079999999999</v>
      </c>
      <c r="R23">
        <v>22.965250000000001</v>
      </c>
      <c r="S23">
        <v>14.755125</v>
      </c>
      <c r="T23">
        <v>0</v>
      </c>
      <c r="U23">
        <v>403.066125</v>
      </c>
      <c r="V23">
        <v>11.72325</v>
      </c>
      <c r="W23">
        <v>24.562999999999999</v>
      </c>
      <c r="X23">
        <v>93.362595999999996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15.860894999999999</v>
      </c>
      <c r="AF23">
        <v>8.5412250000000007</v>
      </c>
      <c r="AG23">
        <v>42.248745</v>
      </c>
      <c r="AH23">
        <v>0</v>
      </c>
      <c r="AI23">
        <v>0</v>
      </c>
      <c r="AJ23">
        <v>0</v>
      </c>
      <c r="AK23">
        <v>51.910030999999996</v>
      </c>
      <c r="AL23">
        <v>12.302675000000001</v>
      </c>
      <c r="AM23">
        <v>0</v>
      </c>
      <c r="AN23">
        <v>0.62602899999999995</v>
      </c>
      <c r="AO23">
        <v>0</v>
      </c>
      <c r="AP23">
        <v>0</v>
      </c>
      <c r="AQ23">
        <v>26.983688000000001</v>
      </c>
      <c r="AR23">
        <v>2.1252</v>
      </c>
      <c r="AS23">
        <v>4.5316419999999997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1731.1680649999998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359.715125</v>
      </c>
      <c r="L24">
        <v>231</v>
      </c>
      <c r="M24">
        <v>83.737499999999997</v>
      </c>
      <c r="N24">
        <v>113.695312</v>
      </c>
      <c r="O24">
        <v>59.511375000000001</v>
      </c>
      <c r="P24">
        <v>120.87796899999999</v>
      </c>
      <c r="Q24">
        <v>7.8153079999999999</v>
      </c>
      <c r="R24">
        <v>22.965250000000001</v>
      </c>
      <c r="S24">
        <v>14.755125</v>
      </c>
      <c r="T24">
        <v>0</v>
      </c>
      <c r="U24">
        <v>403.066125</v>
      </c>
      <c r="V24">
        <v>11.72325</v>
      </c>
      <c r="W24">
        <v>24.562999999999999</v>
      </c>
      <c r="X24">
        <v>93.362595999999996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15.860894999999999</v>
      </c>
      <c r="AF24">
        <v>8.5412250000000007</v>
      </c>
      <c r="AG24">
        <v>42.248745</v>
      </c>
      <c r="AH24">
        <v>18.229749999999999</v>
      </c>
      <c r="AI24">
        <v>0</v>
      </c>
      <c r="AJ24">
        <v>0</v>
      </c>
      <c r="AK24">
        <v>51.910030999999996</v>
      </c>
      <c r="AL24">
        <v>12.302675000000001</v>
      </c>
      <c r="AM24">
        <v>0</v>
      </c>
      <c r="AN24">
        <v>0.62602899999999995</v>
      </c>
      <c r="AO24">
        <v>0</v>
      </c>
      <c r="AP24">
        <v>0</v>
      </c>
      <c r="AQ24">
        <v>26.983688000000001</v>
      </c>
      <c r="AR24">
        <v>2.1252</v>
      </c>
      <c r="AS24">
        <v>4.5316419999999997</v>
      </c>
      <c r="AT24">
        <v>18.554155000000002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1748.7019699999998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398.95625000000001</v>
      </c>
      <c r="L25">
        <v>233.19777199999999</v>
      </c>
      <c r="M25">
        <v>83.737499999999997</v>
      </c>
      <c r="N25">
        <v>113.695312</v>
      </c>
      <c r="O25">
        <v>59.511375000000001</v>
      </c>
      <c r="P25">
        <v>120.87796899999999</v>
      </c>
      <c r="Q25">
        <v>9.5073819999999998</v>
      </c>
      <c r="R25">
        <v>30.913285999999999</v>
      </c>
      <c r="S25">
        <v>18.566209000000001</v>
      </c>
      <c r="T25">
        <v>0</v>
      </c>
      <c r="U25">
        <v>403.066125</v>
      </c>
      <c r="V25">
        <v>14.405834</v>
      </c>
      <c r="W25">
        <v>33.089691000000002</v>
      </c>
      <c r="X25">
        <v>122.48861599999999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15.860894999999999</v>
      </c>
      <c r="AF25">
        <v>8.5412250000000007</v>
      </c>
      <c r="AG25">
        <v>42.248745</v>
      </c>
      <c r="AH25">
        <v>36.459499999999998</v>
      </c>
      <c r="AI25">
        <v>0</v>
      </c>
      <c r="AJ25">
        <v>0</v>
      </c>
      <c r="AK25">
        <v>51.910030999999996</v>
      </c>
      <c r="AL25">
        <v>12.302675000000001</v>
      </c>
      <c r="AM25">
        <v>0</v>
      </c>
      <c r="AN25">
        <v>0.62602899999999995</v>
      </c>
      <c r="AO25">
        <v>0</v>
      </c>
      <c r="AP25">
        <v>0</v>
      </c>
      <c r="AQ25">
        <v>26.983688000000001</v>
      </c>
      <c r="AR25">
        <v>2.1252</v>
      </c>
      <c r="AS25">
        <v>4.5316419999999997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1862.8529509999998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466.33125000000001</v>
      </c>
      <c r="L26">
        <v>289.02277199999997</v>
      </c>
      <c r="M26">
        <v>83.737499999999997</v>
      </c>
      <c r="N26">
        <v>113.695312</v>
      </c>
      <c r="O26">
        <v>59.511375000000001</v>
      </c>
      <c r="P26">
        <v>120.87796899999999</v>
      </c>
      <c r="Q26">
        <v>9.5073819999999998</v>
      </c>
      <c r="R26">
        <v>35.427253999999998</v>
      </c>
      <c r="S26">
        <v>19.818356000000001</v>
      </c>
      <c r="T26">
        <v>0</v>
      </c>
      <c r="U26">
        <v>403.066125</v>
      </c>
      <c r="V26">
        <v>15.912531</v>
      </c>
      <c r="W26">
        <v>39.091360000000002</v>
      </c>
      <c r="X26">
        <v>141.983789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15.860894999999999</v>
      </c>
      <c r="AF26">
        <v>8.5412250000000007</v>
      </c>
      <c r="AG26">
        <v>42.248745</v>
      </c>
      <c r="AH26">
        <v>36.459499999999998</v>
      </c>
      <c r="AI26">
        <v>0</v>
      </c>
      <c r="AJ26">
        <v>0</v>
      </c>
      <c r="AK26">
        <v>51.910030999999996</v>
      </c>
      <c r="AL26">
        <v>12.302675000000001</v>
      </c>
      <c r="AM26">
        <v>0</v>
      </c>
      <c r="AN26">
        <v>0.62602899999999995</v>
      </c>
      <c r="AO26">
        <v>0</v>
      </c>
      <c r="AP26">
        <v>0</v>
      </c>
      <c r="AQ26">
        <v>27.893249999999998</v>
      </c>
      <c r="AR26">
        <v>2.1252</v>
      </c>
      <c r="AS26">
        <v>4.5316419999999997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2019.7321669999997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543.33124999999995</v>
      </c>
      <c r="L27">
        <v>337.14777199999997</v>
      </c>
      <c r="M27">
        <v>83.737499999999997</v>
      </c>
      <c r="N27">
        <v>113.695312</v>
      </c>
      <c r="O27">
        <v>59.511375000000001</v>
      </c>
      <c r="P27">
        <v>120.87796899999999</v>
      </c>
      <c r="Q27">
        <v>9.5073819999999998</v>
      </c>
      <c r="R27">
        <v>30.913285999999999</v>
      </c>
      <c r="S27">
        <v>19.818356000000001</v>
      </c>
      <c r="T27">
        <v>0</v>
      </c>
      <c r="U27">
        <v>403.066125</v>
      </c>
      <c r="V27">
        <v>14.405834</v>
      </c>
      <c r="W27">
        <v>43.734050000000003</v>
      </c>
      <c r="X27">
        <v>141.983789</v>
      </c>
      <c r="Y27">
        <v>0</v>
      </c>
      <c r="Z27">
        <v>0</v>
      </c>
      <c r="AA27">
        <v>0</v>
      </c>
      <c r="AB27">
        <v>9.6225939999999994</v>
      </c>
      <c r="AC27">
        <v>0</v>
      </c>
      <c r="AD27">
        <v>0</v>
      </c>
      <c r="AE27">
        <v>15.860894999999999</v>
      </c>
      <c r="AF27">
        <v>8.5412250000000007</v>
      </c>
      <c r="AG27">
        <v>42.248745</v>
      </c>
      <c r="AH27">
        <v>38.282474999999998</v>
      </c>
      <c r="AI27">
        <v>0</v>
      </c>
      <c r="AJ27">
        <v>0</v>
      </c>
      <c r="AK27">
        <v>51.910030999999996</v>
      </c>
      <c r="AL27">
        <v>12.302675000000001</v>
      </c>
      <c r="AM27">
        <v>0</v>
      </c>
      <c r="AN27">
        <v>0.62602899999999995</v>
      </c>
      <c r="AO27">
        <v>0</v>
      </c>
      <c r="AP27">
        <v>0</v>
      </c>
      <c r="AQ27">
        <v>27.893249999999998</v>
      </c>
      <c r="AR27">
        <v>2.1252</v>
      </c>
      <c r="AS27">
        <v>4.5316419999999997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2154.9247609999998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640.57930199999998</v>
      </c>
      <c r="L28">
        <v>405.32999599999999</v>
      </c>
      <c r="M28">
        <v>83.737499999999997</v>
      </c>
      <c r="N28">
        <v>113.695312</v>
      </c>
      <c r="O28">
        <v>59.511375000000001</v>
      </c>
      <c r="P28">
        <v>120.87796899999999</v>
      </c>
      <c r="Q28">
        <v>10.164</v>
      </c>
      <c r="R28">
        <v>40.800471000000002</v>
      </c>
      <c r="S28">
        <v>25.400471</v>
      </c>
      <c r="T28">
        <v>0</v>
      </c>
      <c r="U28">
        <v>403.066125</v>
      </c>
      <c r="V28">
        <v>17.459845999999999</v>
      </c>
      <c r="W28">
        <v>44.659114000000002</v>
      </c>
      <c r="X28">
        <v>141.983789</v>
      </c>
      <c r="Y28">
        <v>0</v>
      </c>
      <c r="Z28">
        <v>0</v>
      </c>
      <c r="AA28">
        <v>6.3111119999999996</v>
      </c>
      <c r="AB28">
        <v>12.573522000000001</v>
      </c>
      <c r="AC28">
        <v>0</v>
      </c>
      <c r="AD28">
        <v>0</v>
      </c>
      <c r="AE28">
        <v>15.860894999999999</v>
      </c>
      <c r="AF28">
        <v>17.082450000000001</v>
      </c>
      <c r="AG28">
        <v>42.248745</v>
      </c>
      <c r="AH28">
        <v>67.450074999999998</v>
      </c>
      <c r="AI28">
        <v>0</v>
      </c>
      <c r="AJ28">
        <v>0</v>
      </c>
      <c r="AK28">
        <v>51.910030999999996</v>
      </c>
      <c r="AL28">
        <v>12.302675000000001</v>
      </c>
      <c r="AM28">
        <v>0</v>
      </c>
      <c r="AN28">
        <v>0.62602899999999995</v>
      </c>
      <c r="AO28">
        <v>0</v>
      </c>
      <c r="AP28">
        <v>0</v>
      </c>
      <c r="AQ28">
        <v>41.839874999999999</v>
      </c>
      <c r="AR28">
        <v>2.1252</v>
      </c>
      <c r="AS28">
        <v>4.5316419999999997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2401.3775209999994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653.72037499999999</v>
      </c>
      <c r="L29">
        <v>419.10618799999997</v>
      </c>
      <c r="M29">
        <v>83.737499999999997</v>
      </c>
      <c r="N29">
        <v>113.695312</v>
      </c>
      <c r="O29">
        <v>59.511375000000001</v>
      </c>
      <c r="P29">
        <v>120.87796899999999</v>
      </c>
      <c r="Q29">
        <v>10.164</v>
      </c>
      <c r="R29">
        <v>40.800471000000002</v>
      </c>
      <c r="S29">
        <v>25.400471</v>
      </c>
      <c r="T29">
        <v>0</v>
      </c>
      <c r="U29">
        <v>403.066125</v>
      </c>
      <c r="V29">
        <v>17.459845999999999</v>
      </c>
      <c r="W29">
        <v>44.659114000000002</v>
      </c>
      <c r="X29">
        <v>141.983789</v>
      </c>
      <c r="Y29">
        <v>0</v>
      </c>
      <c r="Z29">
        <v>1.0587500000000001</v>
      </c>
      <c r="AA29">
        <v>13.514905000000001</v>
      </c>
      <c r="AB29">
        <v>12.676164</v>
      </c>
      <c r="AC29">
        <v>0</v>
      </c>
      <c r="AD29">
        <v>7.6287750000000001</v>
      </c>
      <c r="AE29">
        <v>15.860894999999999</v>
      </c>
      <c r="AF29">
        <v>25.623674999999999</v>
      </c>
      <c r="AG29">
        <v>42.248745</v>
      </c>
      <c r="AH29">
        <v>89.963815999999994</v>
      </c>
      <c r="AI29">
        <v>0</v>
      </c>
      <c r="AJ29">
        <v>0</v>
      </c>
      <c r="AK29">
        <v>51.910030999999996</v>
      </c>
      <c r="AL29">
        <v>12.302675000000001</v>
      </c>
      <c r="AM29">
        <v>5.08073</v>
      </c>
      <c r="AN29">
        <v>0.62602899999999995</v>
      </c>
      <c r="AO29">
        <v>0</v>
      </c>
      <c r="AP29">
        <v>0</v>
      </c>
      <c r="AQ29">
        <v>41.839874999999999</v>
      </c>
      <c r="AR29">
        <v>2.1252</v>
      </c>
      <c r="AS29">
        <v>4.5316419999999997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2480.4244419999995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653.72037499999999</v>
      </c>
      <c r="L30">
        <v>419.10618799999997</v>
      </c>
      <c r="M30">
        <v>83.737499999999997</v>
      </c>
      <c r="N30">
        <v>113.695312</v>
      </c>
      <c r="O30">
        <v>59.511375000000001</v>
      </c>
      <c r="P30">
        <v>120.87796899999999</v>
      </c>
      <c r="Q30">
        <v>10.164</v>
      </c>
      <c r="R30">
        <v>40.800471000000002</v>
      </c>
      <c r="S30">
        <v>25.400471</v>
      </c>
      <c r="T30">
        <v>0</v>
      </c>
      <c r="U30">
        <v>403.066125</v>
      </c>
      <c r="V30">
        <v>17.459845999999999</v>
      </c>
      <c r="W30">
        <v>44.659114000000002</v>
      </c>
      <c r="X30">
        <v>141.983789</v>
      </c>
      <c r="Y30">
        <v>0</v>
      </c>
      <c r="Z30">
        <v>18.828810000000001</v>
      </c>
      <c r="AA30">
        <v>27.045017999999999</v>
      </c>
      <c r="AB30">
        <v>25.352326999999999</v>
      </c>
      <c r="AC30">
        <v>0</v>
      </c>
      <c r="AD30">
        <v>17.546182000000002</v>
      </c>
      <c r="AE30">
        <v>31.721789999999999</v>
      </c>
      <c r="AF30">
        <v>34.164900000000003</v>
      </c>
      <c r="AG30">
        <v>42.248745</v>
      </c>
      <c r="AH30">
        <v>112.56870600000001</v>
      </c>
      <c r="AI30">
        <v>0</v>
      </c>
      <c r="AJ30">
        <v>0</v>
      </c>
      <c r="AK30">
        <v>51.910030999999996</v>
      </c>
      <c r="AL30">
        <v>53.684399999999997</v>
      </c>
      <c r="AM30">
        <v>10.161459000000001</v>
      </c>
      <c r="AN30">
        <v>0.62602899999999995</v>
      </c>
      <c r="AO30">
        <v>0</v>
      </c>
      <c r="AP30">
        <v>0</v>
      </c>
      <c r="AQ30">
        <v>41.839874999999999</v>
      </c>
      <c r="AR30">
        <v>2.1252</v>
      </c>
      <c r="AS30">
        <v>4.5316419999999997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2627.7876489999999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653.72037499999999</v>
      </c>
      <c r="L31">
        <v>419.10618799999997</v>
      </c>
      <c r="M31">
        <v>83.737499999999997</v>
      </c>
      <c r="N31">
        <v>113.695312</v>
      </c>
      <c r="O31">
        <v>59.511375000000001</v>
      </c>
      <c r="P31">
        <v>120.87796899999999</v>
      </c>
      <c r="Q31">
        <v>10.164</v>
      </c>
      <c r="R31">
        <v>40.800471000000002</v>
      </c>
      <c r="S31">
        <v>25.400471</v>
      </c>
      <c r="T31">
        <v>0</v>
      </c>
      <c r="U31">
        <v>403.066125</v>
      </c>
      <c r="V31">
        <v>17.459845999999999</v>
      </c>
      <c r="W31">
        <v>44.659114000000002</v>
      </c>
      <c r="X31">
        <v>141.983789</v>
      </c>
      <c r="Y31">
        <v>0</v>
      </c>
      <c r="Z31">
        <v>18.828810000000001</v>
      </c>
      <c r="AA31">
        <v>27.045017999999999</v>
      </c>
      <c r="AB31">
        <v>25.352326999999999</v>
      </c>
      <c r="AC31">
        <v>0</v>
      </c>
      <c r="AD31">
        <v>26.380303999999999</v>
      </c>
      <c r="AE31">
        <v>31.721789999999999</v>
      </c>
      <c r="AF31">
        <v>34.164900000000003</v>
      </c>
      <c r="AG31">
        <v>42.248745</v>
      </c>
      <c r="AH31">
        <v>112.56870600000001</v>
      </c>
      <c r="AI31">
        <v>0</v>
      </c>
      <c r="AJ31">
        <v>0</v>
      </c>
      <c r="AK31">
        <v>51.910030999999996</v>
      </c>
      <c r="AL31">
        <v>53.684399999999997</v>
      </c>
      <c r="AM31">
        <v>15.211396000000001</v>
      </c>
      <c r="AN31">
        <v>0.62602899999999995</v>
      </c>
      <c r="AO31">
        <v>0</v>
      </c>
      <c r="AP31">
        <v>0</v>
      </c>
      <c r="AQ31">
        <v>41.839874999999999</v>
      </c>
      <c r="AR31">
        <v>4.7816999999999998</v>
      </c>
      <c r="AS31">
        <v>4.5316419999999997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2644.3282079999999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653.72037499999999</v>
      </c>
      <c r="L32">
        <v>419.10618799999997</v>
      </c>
      <c r="M32">
        <v>83.737499999999997</v>
      </c>
      <c r="N32">
        <v>113.695312</v>
      </c>
      <c r="O32">
        <v>59.511375000000001</v>
      </c>
      <c r="P32">
        <v>120.87796899999999</v>
      </c>
      <c r="Q32">
        <v>10.164</v>
      </c>
      <c r="R32">
        <v>40.800471000000002</v>
      </c>
      <c r="S32">
        <v>25.400471</v>
      </c>
      <c r="T32">
        <v>0</v>
      </c>
      <c r="U32">
        <v>403.066125</v>
      </c>
      <c r="V32">
        <v>17.459845999999999</v>
      </c>
      <c r="W32">
        <v>44.659114000000002</v>
      </c>
      <c r="X32">
        <v>141.983789</v>
      </c>
      <c r="Y32">
        <v>0</v>
      </c>
      <c r="Z32">
        <v>12.55254</v>
      </c>
      <c r="AA32">
        <v>27.045017999999999</v>
      </c>
      <c r="AB32">
        <v>25.352326999999999</v>
      </c>
      <c r="AC32">
        <v>0</v>
      </c>
      <c r="AD32">
        <v>26.380303999999999</v>
      </c>
      <c r="AE32">
        <v>31.721789999999999</v>
      </c>
      <c r="AF32">
        <v>34.164900000000003</v>
      </c>
      <c r="AG32">
        <v>42.248745</v>
      </c>
      <c r="AH32">
        <v>112.56870600000001</v>
      </c>
      <c r="AI32">
        <v>0</v>
      </c>
      <c r="AJ32">
        <v>0</v>
      </c>
      <c r="AK32">
        <v>51.910030999999996</v>
      </c>
      <c r="AL32">
        <v>53.684399999999997</v>
      </c>
      <c r="AM32">
        <v>15.211396000000001</v>
      </c>
      <c r="AN32">
        <v>0.62602899999999995</v>
      </c>
      <c r="AO32">
        <v>0</v>
      </c>
      <c r="AP32">
        <v>0</v>
      </c>
      <c r="AQ32">
        <v>41.839874999999999</v>
      </c>
      <c r="AR32">
        <v>37.191000000000003</v>
      </c>
      <c r="AS32">
        <v>4.5316419999999997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2670.4612379999999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653.72037499999999</v>
      </c>
      <c r="L33">
        <v>419.10618799999997</v>
      </c>
      <c r="M33">
        <v>83.737499999999997</v>
      </c>
      <c r="N33">
        <v>113.695312</v>
      </c>
      <c r="O33">
        <v>59.511375000000001</v>
      </c>
      <c r="P33">
        <v>120.87796899999999</v>
      </c>
      <c r="Q33">
        <v>10.164</v>
      </c>
      <c r="R33">
        <v>40.800471000000002</v>
      </c>
      <c r="S33">
        <v>25.400471</v>
      </c>
      <c r="T33">
        <v>0</v>
      </c>
      <c r="U33">
        <v>403.066125</v>
      </c>
      <c r="V33">
        <v>17.459845999999999</v>
      </c>
      <c r="W33">
        <v>44.659114000000002</v>
      </c>
      <c r="X33">
        <v>141.983789</v>
      </c>
      <c r="Y33">
        <v>0</v>
      </c>
      <c r="Z33">
        <v>12.55254</v>
      </c>
      <c r="AA33">
        <v>27.045017999999999</v>
      </c>
      <c r="AB33">
        <v>25.352326999999999</v>
      </c>
      <c r="AC33">
        <v>0</v>
      </c>
      <c r="AD33">
        <v>26.319274</v>
      </c>
      <c r="AE33">
        <v>31.721789999999999</v>
      </c>
      <c r="AF33">
        <v>34.164900000000003</v>
      </c>
      <c r="AG33">
        <v>42.248745</v>
      </c>
      <c r="AH33">
        <v>112.56870600000001</v>
      </c>
      <c r="AI33">
        <v>0</v>
      </c>
      <c r="AJ33">
        <v>0</v>
      </c>
      <c r="AK33">
        <v>51.910030999999996</v>
      </c>
      <c r="AL33">
        <v>53.684399999999997</v>
      </c>
      <c r="AM33">
        <v>15.211396000000001</v>
      </c>
      <c r="AN33">
        <v>0.62602899999999995</v>
      </c>
      <c r="AO33">
        <v>0</v>
      </c>
      <c r="AP33">
        <v>0</v>
      </c>
      <c r="AQ33">
        <v>41.839874999999999</v>
      </c>
      <c r="AR33">
        <v>37.191000000000003</v>
      </c>
      <c r="AS33">
        <v>4.5316419999999997</v>
      </c>
      <c r="AT33">
        <v>19.25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2670.400208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653.72037499999999</v>
      </c>
      <c r="L34">
        <v>419.10618799999997</v>
      </c>
      <c r="M34">
        <v>83.737499999999997</v>
      </c>
      <c r="N34">
        <v>113.695312</v>
      </c>
      <c r="O34">
        <v>59.511375000000001</v>
      </c>
      <c r="P34">
        <v>120.87796899999999</v>
      </c>
      <c r="Q34">
        <v>10.164</v>
      </c>
      <c r="R34">
        <v>40.800471000000002</v>
      </c>
      <c r="S34">
        <v>25.400471</v>
      </c>
      <c r="T34">
        <v>0</v>
      </c>
      <c r="U34">
        <v>403.066125</v>
      </c>
      <c r="V34">
        <v>17.459845999999999</v>
      </c>
      <c r="W34">
        <v>44.659114000000002</v>
      </c>
      <c r="X34">
        <v>141.983789</v>
      </c>
      <c r="Y34">
        <v>0</v>
      </c>
      <c r="Z34">
        <v>12.55254</v>
      </c>
      <c r="AA34">
        <v>13.522508999999999</v>
      </c>
      <c r="AB34">
        <v>25.352326999999999</v>
      </c>
      <c r="AC34">
        <v>0</v>
      </c>
      <c r="AD34">
        <v>26.319274</v>
      </c>
      <c r="AE34">
        <v>31.721789999999999</v>
      </c>
      <c r="AF34">
        <v>34.164900000000003</v>
      </c>
      <c r="AG34">
        <v>42.248745</v>
      </c>
      <c r="AH34">
        <v>112.56870600000001</v>
      </c>
      <c r="AI34">
        <v>0</v>
      </c>
      <c r="AJ34">
        <v>0</v>
      </c>
      <c r="AK34">
        <v>51.910030999999996</v>
      </c>
      <c r="AL34">
        <v>53.684399999999997</v>
      </c>
      <c r="AM34">
        <v>15.211396000000001</v>
      </c>
      <c r="AN34">
        <v>0.62602899999999995</v>
      </c>
      <c r="AO34">
        <v>0</v>
      </c>
      <c r="AP34">
        <v>0</v>
      </c>
      <c r="AQ34">
        <v>41.839874999999999</v>
      </c>
      <c r="AR34">
        <v>5.3129999999999997</v>
      </c>
      <c r="AS34">
        <v>4.5316419999999997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2624.9996990000004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653.72037499999999</v>
      </c>
      <c r="L35">
        <v>419.10618799999997</v>
      </c>
      <c r="M35">
        <v>83.737499999999997</v>
      </c>
      <c r="N35">
        <v>113.695312</v>
      </c>
      <c r="O35">
        <v>59.511375000000001</v>
      </c>
      <c r="P35">
        <v>120.87796899999999</v>
      </c>
      <c r="Q35">
        <v>10.164</v>
      </c>
      <c r="R35">
        <v>40.800471000000002</v>
      </c>
      <c r="S35">
        <v>25.400471</v>
      </c>
      <c r="T35">
        <v>0</v>
      </c>
      <c r="U35">
        <v>403.066125</v>
      </c>
      <c r="V35">
        <v>17.459845999999999</v>
      </c>
      <c r="W35">
        <v>44.659114000000002</v>
      </c>
      <c r="X35">
        <v>141.983789</v>
      </c>
      <c r="Y35">
        <v>0</v>
      </c>
      <c r="Z35">
        <v>12.55254</v>
      </c>
      <c r="AA35">
        <v>13.522508999999999</v>
      </c>
      <c r="AB35">
        <v>25.352326999999999</v>
      </c>
      <c r="AC35">
        <v>0</v>
      </c>
      <c r="AD35">
        <v>17.291889999999999</v>
      </c>
      <c r="AE35">
        <v>31.721789999999999</v>
      </c>
      <c r="AF35">
        <v>34.164900000000003</v>
      </c>
      <c r="AG35">
        <v>42.248745</v>
      </c>
      <c r="AH35">
        <v>82.033874999999995</v>
      </c>
      <c r="AI35">
        <v>0</v>
      </c>
      <c r="AJ35">
        <v>0</v>
      </c>
      <c r="AK35">
        <v>51.910030999999996</v>
      </c>
      <c r="AL35">
        <v>53.684399999999997</v>
      </c>
      <c r="AM35">
        <v>10.161459000000001</v>
      </c>
      <c r="AN35">
        <v>0.62602899999999995</v>
      </c>
      <c r="AO35">
        <v>0</v>
      </c>
      <c r="AP35">
        <v>1.2329619999999999</v>
      </c>
      <c r="AQ35">
        <v>41.839874999999999</v>
      </c>
      <c r="AR35">
        <v>3.1878000000000002</v>
      </c>
      <c r="AS35">
        <v>4.5316419999999997</v>
      </c>
      <c r="AT35">
        <v>17.847923000000002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2578.0932320000002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653.72037499999999</v>
      </c>
      <c r="L36">
        <v>419.10618799999997</v>
      </c>
      <c r="M36">
        <v>83.737499999999997</v>
      </c>
      <c r="N36">
        <v>113.695312</v>
      </c>
      <c r="O36">
        <v>59.511375000000001</v>
      </c>
      <c r="P36">
        <v>120.87796899999999</v>
      </c>
      <c r="Q36">
        <v>10.164</v>
      </c>
      <c r="R36">
        <v>40.800471000000002</v>
      </c>
      <c r="S36">
        <v>25.400471</v>
      </c>
      <c r="T36">
        <v>0</v>
      </c>
      <c r="U36">
        <v>403.066125</v>
      </c>
      <c r="V36">
        <v>17.459845999999999</v>
      </c>
      <c r="W36">
        <v>44.659114000000002</v>
      </c>
      <c r="X36">
        <v>141.983789</v>
      </c>
      <c r="Y36">
        <v>0</v>
      </c>
      <c r="Z36">
        <v>0</v>
      </c>
      <c r="AA36">
        <v>8.3641249999999996</v>
      </c>
      <c r="AB36">
        <v>12.676164</v>
      </c>
      <c r="AC36">
        <v>0</v>
      </c>
      <c r="AD36">
        <v>15.25755</v>
      </c>
      <c r="AE36">
        <v>15.860894999999999</v>
      </c>
      <c r="AF36">
        <v>18.980499999999999</v>
      </c>
      <c r="AG36">
        <v>42.248745</v>
      </c>
      <c r="AH36">
        <v>72.918999999999997</v>
      </c>
      <c r="AI36">
        <v>0</v>
      </c>
      <c r="AJ36">
        <v>0</v>
      </c>
      <c r="AK36">
        <v>51.910030999999996</v>
      </c>
      <c r="AL36">
        <v>12.302675000000001</v>
      </c>
      <c r="AM36">
        <v>5.08073</v>
      </c>
      <c r="AN36">
        <v>0.62602899999999995</v>
      </c>
      <c r="AO36">
        <v>0</v>
      </c>
      <c r="AP36">
        <v>1.2329619999999999</v>
      </c>
      <c r="AQ36">
        <v>41.839874999999999</v>
      </c>
      <c r="AR36">
        <v>3.1878000000000002</v>
      </c>
      <c r="AS36">
        <v>4.5316419999999997</v>
      </c>
      <c r="AT36">
        <v>18.366882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2459.5681399999994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653.72037499999999</v>
      </c>
      <c r="L37">
        <v>419.10618799999997</v>
      </c>
      <c r="M37">
        <v>83.737499999999997</v>
      </c>
      <c r="N37">
        <v>113.695312</v>
      </c>
      <c r="O37">
        <v>59.511375000000001</v>
      </c>
      <c r="P37">
        <v>120.87796899999999</v>
      </c>
      <c r="Q37">
        <v>10.164</v>
      </c>
      <c r="R37">
        <v>40.800471000000002</v>
      </c>
      <c r="S37">
        <v>25.400471</v>
      </c>
      <c r="T37">
        <v>0</v>
      </c>
      <c r="U37">
        <v>403.066125</v>
      </c>
      <c r="V37">
        <v>17.459845999999999</v>
      </c>
      <c r="W37">
        <v>44.659114000000002</v>
      </c>
      <c r="X37">
        <v>141.983789</v>
      </c>
      <c r="Y37">
        <v>0</v>
      </c>
      <c r="Z37">
        <v>0</v>
      </c>
      <c r="AA37">
        <v>0</v>
      </c>
      <c r="AB37">
        <v>12.676164</v>
      </c>
      <c r="AC37">
        <v>0</v>
      </c>
      <c r="AD37">
        <v>7.8830679999999997</v>
      </c>
      <c r="AE37">
        <v>15.860894999999999</v>
      </c>
      <c r="AF37">
        <v>8.5412250000000007</v>
      </c>
      <c r="AG37">
        <v>42.248745</v>
      </c>
      <c r="AH37">
        <v>54.689250000000001</v>
      </c>
      <c r="AI37">
        <v>0</v>
      </c>
      <c r="AJ37">
        <v>0</v>
      </c>
      <c r="AK37">
        <v>51.910030999999996</v>
      </c>
      <c r="AL37">
        <v>2.23685</v>
      </c>
      <c r="AM37">
        <v>0</v>
      </c>
      <c r="AN37">
        <v>0.62602899999999995</v>
      </c>
      <c r="AO37">
        <v>0</v>
      </c>
      <c r="AP37">
        <v>0</v>
      </c>
      <c r="AQ37">
        <v>41.839874999999999</v>
      </c>
      <c r="AR37">
        <v>3.1878000000000002</v>
      </c>
      <c r="AS37">
        <v>4.5316419999999997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2399.6641089999994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653.72037499999999</v>
      </c>
      <c r="L38">
        <v>419.10618799999997</v>
      </c>
      <c r="M38">
        <v>83.737499999999997</v>
      </c>
      <c r="N38">
        <v>113.695312</v>
      </c>
      <c r="O38">
        <v>59.511375000000001</v>
      </c>
      <c r="P38">
        <v>120.87796899999999</v>
      </c>
      <c r="Q38">
        <v>10.164</v>
      </c>
      <c r="R38">
        <v>40.800471000000002</v>
      </c>
      <c r="S38">
        <v>25.400471</v>
      </c>
      <c r="T38">
        <v>0</v>
      </c>
      <c r="U38">
        <v>403.066125</v>
      </c>
      <c r="V38">
        <v>17.459845999999999</v>
      </c>
      <c r="W38">
        <v>44.659114000000002</v>
      </c>
      <c r="X38">
        <v>141.983789</v>
      </c>
      <c r="Y38">
        <v>0</v>
      </c>
      <c r="Z38">
        <v>0</v>
      </c>
      <c r="AA38">
        <v>0</v>
      </c>
      <c r="AB38">
        <v>12.676164</v>
      </c>
      <c r="AC38">
        <v>0</v>
      </c>
      <c r="AD38">
        <v>0</v>
      </c>
      <c r="AE38">
        <v>15.860894999999999</v>
      </c>
      <c r="AF38">
        <v>8.5412250000000007</v>
      </c>
      <c r="AG38">
        <v>42.248745</v>
      </c>
      <c r="AH38">
        <v>27.344625000000001</v>
      </c>
      <c r="AI38">
        <v>0</v>
      </c>
      <c r="AJ38">
        <v>0</v>
      </c>
      <c r="AK38">
        <v>51.910030999999996</v>
      </c>
      <c r="AL38">
        <v>2.23685</v>
      </c>
      <c r="AM38">
        <v>0</v>
      </c>
      <c r="AN38">
        <v>0.62602899999999995</v>
      </c>
      <c r="AO38">
        <v>0</v>
      </c>
      <c r="AP38">
        <v>0</v>
      </c>
      <c r="AQ38">
        <v>41.839874999999999</v>
      </c>
      <c r="AR38">
        <v>3.1878000000000002</v>
      </c>
      <c r="AS38">
        <v>4.5316419999999997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2364.4364159999996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653.72037499999999</v>
      </c>
      <c r="L39">
        <v>419.10618799999997</v>
      </c>
      <c r="M39">
        <v>83.737499999999997</v>
      </c>
      <c r="N39">
        <v>113.695312</v>
      </c>
      <c r="O39">
        <v>59.511375000000001</v>
      </c>
      <c r="P39">
        <v>120.87796899999999</v>
      </c>
      <c r="Q39">
        <v>10.164</v>
      </c>
      <c r="R39">
        <v>40.800471000000002</v>
      </c>
      <c r="S39">
        <v>25.400471</v>
      </c>
      <c r="T39">
        <v>0</v>
      </c>
      <c r="U39">
        <v>403.066125</v>
      </c>
      <c r="V39">
        <v>17.459845999999999</v>
      </c>
      <c r="W39">
        <v>44.659114000000002</v>
      </c>
      <c r="X39">
        <v>141.983789</v>
      </c>
      <c r="Y39">
        <v>0</v>
      </c>
      <c r="Z39">
        <v>0</v>
      </c>
      <c r="AA39">
        <v>0</v>
      </c>
      <c r="AB39">
        <v>3.2075309999999999</v>
      </c>
      <c r="AC39">
        <v>0</v>
      </c>
      <c r="AD39">
        <v>0</v>
      </c>
      <c r="AE39">
        <v>15.860894999999999</v>
      </c>
      <c r="AF39">
        <v>8.5412250000000007</v>
      </c>
      <c r="AG39">
        <v>42.248745</v>
      </c>
      <c r="AH39">
        <v>20.052724999999999</v>
      </c>
      <c r="AI39">
        <v>0</v>
      </c>
      <c r="AJ39">
        <v>0</v>
      </c>
      <c r="AK39">
        <v>51.910030999999996</v>
      </c>
      <c r="AL39">
        <v>2.23685</v>
      </c>
      <c r="AM39">
        <v>0</v>
      </c>
      <c r="AN39">
        <v>0.62602899999999995</v>
      </c>
      <c r="AO39">
        <v>0</v>
      </c>
      <c r="AP39">
        <v>0</v>
      </c>
      <c r="AQ39">
        <v>41.839874999999999</v>
      </c>
      <c r="AR39">
        <v>3.1878000000000002</v>
      </c>
      <c r="AS39">
        <v>4.9200689999999998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2348.0643099999993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653.72037499999999</v>
      </c>
      <c r="L40">
        <v>419.10618799999997</v>
      </c>
      <c r="M40">
        <v>83.737499999999997</v>
      </c>
      <c r="N40">
        <v>113.695312</v>
      </c>
      <c r="O40">
        <v>59.511375000000001</v>
      </c>
      <c r="P40">
        <v>120.87796899999999</v>
      </c>
      <c r="Q40">
        <v>10.164</v>
      </c>
      <c r="R40">
        <v>40.800471000000002</v>
      </c>
      <c r="S40">
        <v>25.400471</v>
      </c>
      <c r="T40">
        <v>0</v>
      </c>
      <c r="U40">
        <v>403.066125</v>
      </c>
      <c r="V40">
        <v>17.459845999999999</v>
      </c>
      <c r="W40">
        <v>44.659114000000002</v>
      </c>
      <c r="X40">
        <v>141.983789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15.860894999999999</v>
      </c>
      <c r="AF40">
        <v>8.5412250000000007</v>
      </c>
      <c r="AG40">
        <v>42.248745</v>
      </c>
      <c r="AH40">
        <v>0</v>
      </c>
      <c r="AI40">
        <v>0</v>
      </c>
      <c r="AJ40">
        <v>0</v>
      </c>
      <c r="AK40">
        <v>51.910030999999996</v>
      </c>
      <c r="AL40">
        <v>2.23685</v>
      </c>
      <c r="AM40">
        <v>0</v>
      </c>
      <c r="AN40">
        <v>0.62602899999999995</v>
      </c>
      <c r="AO40">
        <v>0</v>
      </c>
      <c r="AP40">
        <v>0</v>
      </c>
      <c r="AQ40">
        <v>27.165600000000001</v>
      </c>
      <c r="AR40">
        <v>4.7816999999999998</v>
      </c>
      <c r="AS40">
        <v>4.9200689999999998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2311.7236789999988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653.72037499999999</v>
      </c>
      <c r="L41">
        <v>419.10618799999997</v>
      </c>
      <c r="M41">
        <v>83.737499999999997</v>
      </c>
      <c r="N41">
        <v>113.695312</v>
      </c>
      <c r="O41">
        <v>59.511375000000001</v>
      </c>
      <c r="P41">
        <v>120.87796899999999</v>
      </c>
      <c r="Q41">
        <v>10.164</v>
      </c>
      <c r="R41">
        <v>40.800471000000002</v>
      </c>
      <c r="S41">
        <v>25.400471</v>
      </c>
      <c r="T41">
        <v>0</v>
      </c>
      <c r="U41">
        <v>403.066125</v>
      </c>
      <c r="V41">
        <v>17.459845999999999</v>
      </c>
      <c r="W41">
        <v>44.659114000000002</v>
      </c>
      <c r="X41">
        <v>141.983789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15.860894999999999</v>
      </c>
      <c r="AF41">
        <v>8.5412250000000007</v>
      </c>
      <c r="AG41">
        <v>42.248745</v>
      </c>
      <c r="AH41">
        <v>0</v>
      </c>
      <c r="AI41">
        <v>0</v>
      </c>
      <c r="AJ41">
        <v>0</v>
      </c>
      <c r="AK41">
        <v>51.910030999999996</v>
      </c>
      <c r="AL41">
        <v>2.23685</v>
      </c>
      <c r="AM41">
        <v>0</v>
      </c>
      <c r="AN41">
        <v>0.62602899999999995</v>
      </c>
      <c r="AO41">
        <v>0</v>
      </c>
      <c r="AP41">
        <v>0</v>
      </c>
      <c r="AQ41">
        <v>26.983688000000001</v>
      </c>
      <c r="AR41">
        <v>37.191000000000003</v>
      </c>
      <c r="AS41">
        <v>16.054962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2355.085959999999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653.72037499999999</v>
      </c>
      <c r="L42">
        <v>419.10618799999997</v>
      </c>
      <c r="M42">
        <v>83.737499999999997</v>
      </c>
      <c r="N42">
        <v>113.695312</v>
      </c>
      <c r="O42">
        <v>59.511375000000001</v>
      </c>
      <c r="P42">
        <v>120.87796899999999</v>
      </c>
      <c r="Q42">
        <v>10.164</v>
      </c>
      <c r="R42">
        <v>40.800471000000002</v>
      </c>
      <c r="S42">
        <v>25.400471</v>
      </c>
      <c r="T42">
        <v>0</v>
      </c>
      <c r="U42">
        <v>403.066125</v>
      </c>
      <c r="V42">
        <v>17.459845999999999</v>
      </c>
      <c r="W42">
        <v>44.659114000000002</v>
      </c>
      <c r="X42">
        <v>141.983789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15.860894999999999</v>
      </c>
      <c r="AF42">
        <v>8.5412250000000007</v>
      </c>
      <c r="AG42">
        <v>42.248745</v>
      </c>
      <c r="AH42">
        <v>0</v>
      </c>
      <c r="AI42">
        <v>0</v>
      </c>
      <c r="AJ42">
        <v>0</v>
      </c>
      <c r="AK42">
        <v>51.910030999999996</v>
      </c>
      <c r="AL42">
        <v>2.23685</v>
      </c>
      <c r="AM42">
        <v>0</v>
      </c>
      <c r="AN42">
        <v>0.62602899999999995</v>
      </c>
      <c r="AO42">
        <v>0</v>
      </c>
      <c r="AP42">
        <v>0</v>
      </c>
      <c r="AQ42">
        <v>26.983688000000001</v>
      </c>
      <c r="AR42">
        <v>37.191000000000003</v>
      </c>
      <c r="AS42">
        <v>23.305589999999999</v>
      </c>
      <c r="AT42">
        <v>18.899355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2361.9859429999988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653.72037499999999</v>
      </c>
      <c r="L43">
        <v>419.10618799999997</v>
      </c>
      <c r="M43">
        <v>83.737499999999997</v>
      </c>
      <c r="N43">
        <v>113.695312</v>
      </c>
      <c r="O43">
        <v>59.511375000000001</v>
      </c>
      <c r="P43">
        <v>120.87796899999999</v>
      </c>
      <c r="Q43">
        <v>10.164</v>
      </c>
      <c r="R43">
        <v>40.800471000000002</v>
      </c>
      <c r="S43">
        <v>25.400471</v>
      </c>
      <c r="T43">
        <v>0</v>
      </c>
      <c r="U43">
        <v>403.066125</v>
      </c>
      <c r="V43">
        <v>17.459845999999999</v>
      </c>
      <c r="W43">
        <v>44.659114000000002</v>
      </c>
      <c r="X43">
        <v>141.983789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1.8523309999999999</v>
      </c>
      <c r="AF43">
        <v>8.5412250000000007</v>
      </c>
      <c r="AG43">
        <v>42.248745</v>
      </c>
      <c r="AH43">
        <v>0</v>
      </c>
      <c r="AI43">
        <v>0</v>
      </c>
      <c r="AJ43">
        <v>0</v>
      </c>
      <c r="AK43">
        <v>51.910030999999996</v>
      </c>
      <c r="AL43">
        <v>2.23685</v>
      </c>
      <c r="AM43">
        <v>0</v>
      </c>
      <c r="AN43">
        <v>0.62602899999999995</v>
      </c>
      <c r="AO43">
        <v>0</v>
      </c>
      <c r="AP43">
        <v>0</v>
      </c>
      <c r="AQ43">
        <v>26.983688000000001</v>
      </c>
      <c r="AR43">
        <v>4.7816999999999998</v>
      </c>
      <c r="AS43">
        <v>23.305589999999999</v>
      </c>
      <c r="AT43">
        <v>19.25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2315.9187239999992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653.72037499999999</v>
      </c>
      <c r="L44">
        <v>419.10618799999997</v>
      </c>
      <c r="M44">
        <v>83.737499999999997</v>
      </c>
      <c r="N44">
        <v>113.695312</v>
      </c>
      <c r="O44">
        <v>59.511375000000001</v>
      </c>
      <c r="P44">
        <v>120.87796899999999</v>
      </c>
      <c r="Q44">
        <v>10.164</v>
      </c>
      <c r="R44">
        <v>40.800471000000002</v>
      </c>
      <c r="S44">
        <v>25.400471</v>
      </c>
      <c r="T44">
        <v>0</v>
      </c>
      <c r="U44">
        <v>403.066125</v>
      </c>
      <c r="V44">
        <v>17.459845999999999</v>
      </c>
      <c r="W44">
        <v>44.659114000000002</v>
      </c>
      <c r="X44">
        <v>141.983789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1.8523309999999999</v>
      </c>
      <c r="AF44">
        <v>8.5412250000000007</v>
      </c>
      <c r="AG44">
        <v>42.248745</v>
      </c>
      <c r="AH44">
        <v>0</v>
      </c>
      <c r="AI44">
        <v>0</v>
      </c>
      <c r="AJ44">
        <v>0</v>
      </c>
      <c r="AK44">
        <v>51.910030999999996</v>
      </c>
      <c r="AL44">
        <v>2.23685</v>
      </c>
      <c r="AM44">
        <v>0</v>
      </c>
      <c r="AN44">
        <v>0.62602899999999995</v>
      </c>
      <c r="AO44">
        <v>0</v>
      </c>
      <c r="AP44">
        <v>0</v>
      </c>
      <c r="AQ44">
        <v>13.582800000000001</v>
      </c>
      <c r="AR44">
        <v>2.1252</v>
      </c>
      <c r="AS44">
        <v>23.305589999999999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2299.8613359999995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653.72037499999999</v>
      </c>
      <c r="L45">
        <v>419.10618799999997</v>
      </c>
      <c r="M45">
        <v>83.737499999999997</v>
      </c>
      <c r="N45">
        <v>113.695312</v>
      </c>
      <c r="O45">
        <v>59.511375000000001</v>
      </c>
      <c r="P45">
        <v>120.87796899999999</v>
      </c>
      <c r="Q45">
        <v>10.164</v>
      </c>
      <c r="R45">
        <v>40.800471000000002</v>
      </c>
      <c r="S45">
        <v>25.400471</v>
      </c>
      <c r="T45">
        <v>0</v>
      </c>
      <c r="U45">
        <v>403.066125</v>
      </c>
      <c r="V45">
        <v>17.459845999999999</v>
      </c>
      <c r="W45">
        <v>44.659114000000002</v>
      </c>
      <c r="X45">
        <v>141.983789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1.8523309999999999</v>
      </c>
      <c r="AF45">
        <v>8.5412250000000007</v>
      </c>
      <c r="AG45">
        <v>42.248745</v>
      </c>
      <c r="AH45">
        <v>0</v>
      </c>
      <c r="AI45">
        <v>0</v>
      </c>
      <c r="AJ45">
        <v>0</v>
      </c>
      <c r="AK45">
        <v>51.910030999999996</v>
      </c>
      <c r="AL45">
        <v>2.23685</v>
      </c>
      <c r="AM45">
        <v>0</v>
      </c>
      <c r="AN45">
        <v>0.62602899999999995</v>
      </c>
      <c r="AO45">
        <v>0</v>
      </c>
      <c r="AP45">
        <v>0</v>
      </c>
      <c r="AQ45">
        <v>13.582800000000001</v>
      </c>
      <c r="AR45">
        <v>2.1252</v>
      </c>
      <c r="AS45">
        <v>23.305589999999999</v>
      </c>
      <c r="AT45">
        <v>18.063936999999999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2298.6752729999994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654.00902900000006</v>
      </c>
      <c r="L46">
        <v>419.10618799999997</v>
      </c>
      <c r="M46">
        <v>83.737499999999997</v>
      </c>
      <c r="N46">
        <v>113.695312</v>
      </c>
      <c r="O46">
        <v>59.511375000000001</v>
      </c>
      <c r="P46">
        <v>120.87796899999999</v>
      </c>
      <c r="Q46">
        <v>10.164</v>
      </c>
      <c r="R46">
        <v>40.800471000000002</v>
      </c>
      <c r="S46">
        <v>25.400471</v>
      </c>
      <c r="T46">
        <v>0</v>
      </c>
      <c r="U46">
        <v>403.066125</v>
      </c>
      <c r="V46">
        <v>17.459845999999999</v>
      </c>
      <c r="W46">
        <v>44.659114000000002</v>
      </c>
      <c r="X46">
        <v>141.983789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1.8523309999999999</v>
      </c>
      <c r="AF46">
        <v>8.5412250000000007</v>
      </c>
      <c r="AG46">
        <v>42.248745</v>
      </c>
      <c r="AH46">
        <v>0</v>
      </c>
      <c r="AI46">
        <v>0</v>
      </c>
      <c r="AJ46">
        <v>0</v>
      </c>
      <c r="AK46">
        <v>51.910030999999996</v>
      </c>
      <c r="AL46">
        <v>2.23685</v>
      </c>
      <c r="AM46">
        <v>0</v>
      </c>
      <c r="AN46">
        <v>0.62602899999999995</v>
      </c>
      <c r="AO46">
        <v>0</v>
      </c>
      <c r="AP46">
        <v>0</v>
      </c>
      <c r="AQ46">
        <v>13.582800000000001</v>
      </c>
      <c r="AR46">
        <v>2.1252</v>
      </c>
      <c r="AS46">
        <v>16.054962</v>
      </c>
      <c r="AT46">
        <v>17.713494000000001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2291.3628559999997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574.95089099999996</v>
      </c>
      <c r="L47">
        <v>419.10618799999997</v>
      </c>
      <c r="M47">
        <v>83.737499999999997</v>
      </c>
      <c r="N47">
        <v>113.695312</v>
      </c>
      <c r="O47">
        <v>59.511375000000001</v>
      </c>
      <c r="P47">
        <v>120.87796899999999</v>
      </c>
      <c r="Q47">
        <v>10.164</v>
      </c>
      <c r="R47">
        <v>40.800471000000002</v>
      </c>
      <c r="S47">
        <v>25.400471</v>
      </c>
      <c r="T47">
        <v>0</v>
      </c>
      <c r="U47">
        <v>403.066125</v>
      </c>
      <c r="V47">
        <v>17.459845999999999</v>
      </c>
      <c r="W47">
        <v>44.659114000000002</v>
      </c>
      <c r="X47">
        <v>141.983789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1.8523309999999999</v>
      </c>
      <c r="AF47">
        <v>8.5412250000000007</v>
      </c>
      <c r="AG47">
        <v>42.248745</v>
      </c>
      <c r="AH47">
        <v>0</v>
      </c>
      <c r="AI47">
        <v>0</v>
      </c>
      <c r="AJ47">
        <v>0</v>
      </c>
      <c r="AK47">
        <v>51.910030999999996</v>
      </c>
      <c r="AL47">
        <v>2.23685</v>
      </c>
      <c r="AM47">
        <v>0</v>
      </c>
      <c r="AN47">
        <v>0.62602899999999995</v>
      </c>
      <c r="AO47">
        <v>0</v>
      </c>
      <c r="AP47">
        <v>0</v>
      </c>
      <c r="AQ47">
        <v>0</v>
      </c>
      <c r="AR47">
        <v>37.722299999999997</v>
      </c>
      <c r="AS47">
        <v>16.054962</v>
      </c>
      <c r="AT47">
        <v>19.062626000000002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2235.6681499999995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528.70991200000003</v>
      </c>
      <c r="L48">
        <v>419.10618799999997</v>
      </c>
      <c r="M48">
        <v>83.737499999999997</v>
      </c>
      <c r="N48">
        <v>113.695312</v>
      </c>
      <c r="O48">
        <v>59.511375000000001</v>
      </c>
      <c r="P48">
        <v>120.87796899999999</v>
      </c>
      <c r="Q48">
        <v>10.164</v>
      </c>
      <c r="R48">
        <v>40.800471000000002</v>
      </c>
      <c r="S48">
        <v>25.400471</v>
      </c>
      <c r="T48">
        <v>0</v>
      </c>
      <c r="U48">
        <v>403.066125</v>
      </c>
      <c r="V48">
        <v>17.459845999999999</v>
      </c>
      <c r="W48">
        <v>44.659114000000002</v>
      </c>
      <c r="X48">
        <v>141.983789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1.8523309999999999</v>
      </c>
      <c r="AF48">
        <v>8.5412250000000007</v>
      </c>
      <c r="AG48">
        <v>42.248745</v>
      </c>
      <c r="AH48">
        <v>0</v>
      </c>
      <c r="AI48">
        <v>0</v>
      </c>
      <c r="AJ48">
        <v>0</v>
      </c>
      <c r="AK48">
        <v>51.910030999999996</v>
      </c>
      <c r="AL48">
        <v>2.23685</v>
      </c>
      <c r="AM48">
        <v>0</v>
      </c>
      <c r="AN48">
        <v>0.62602899999999995</v>
      </c>
      <c r="AO48">
        <v>0</v>
      </c>
      <c r="AP48">
        <v>0</v>
      </c>
      <c r="AQ48">
        <v>0</v>
      </c>
      <c r="AR48">
        <v>37.722299999999997</v>
      </c>
      <c r="AS48">
        <v>23.305589999999999</v>
      </c>
      <c r="AT48">
        <v>18.091671000000002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2195.7068439999994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462</v>
      </c>
      <c r="L49">
        <v>401.31687799999997</v>
      </c>
      <c r="M49">
        <v>83.737499999999997</v>
      </c>
      <c r="N49">
        <v>113.695312</v>
      </c>
      <c r="O49">
        <v>59.511375000000001</v>
      </c>
      <c r="P49">
        <v>120.87796899999999</v>
      </c>
      <c r="Q49">
        <v>10.164</v>
      </c>
      <c r="R49">
        <v>40.800471000000002</v>
      </c>
      <c r="S49">
        <v>22.798738</v>
      </c>
      <c r="T49">
        <v>0</v>
      </c>
      <c r="U49">
        <v>403.066125</v>
      </c>
      <c r="V49">
        <v>17.459845999999999</v>
      </c>
      <c r="W49">
        <v>44.659114000000002</v>
      </c>
      <c r="X49">
        <v>141.983789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1.8523309999999999</v>
      </c>
      <c r="AF49">
        <v>8.5412250000000007</v>
      </c>
      <c r="AG49">
        <v>42.248745</v>
      </c>
      <c r="AH49">
        <v>0</v>
      </c>
      <c r="AI49">
        <v>0</v>
      </c>
      <c r="AJ49">
        <v>0</v>
      </c>
      <c r="AK49">
        <v>51.910030999999996</v>
      </c>
      <c r="AL49">
        <v>2.23685</v>
      </c>
      <c r="AM49">
        <v>0</v>
      </c>
      <c r="AN49">
        <v>0.62602899999999995</v>
      </c>
      <c r="AO49">
        <v>0</v>
      </c>
      <c r="AP49">
        <v>0</v>
      </c>
      <c r="AQ49">
        <v>0</v>
      </c>
      <c r="AR49">
        <v>4.2504</v>
      </c>
      <c r="AS49">
        <v>6.4737749999999998</v>
      </c>
      <c r="AT49">
        <v>17.84873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2058.0592329999999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380.1875</v>
      </c>
      <c r="L50">
        <v>401.31687799999997</v>
      </c>
      <c r="M50">
        <v>83.737499999999997</v>
      </c>
      <c r="N50">
        <v>113.695312</v>
      </c>
      <c r="O50">
        <v>59.511375000000001</v>
      </c>
      <c r="P50">
        <v>120.87796899999999</v>
      </c>
      <c r="Q50">
        <v>9.5073819999999998</v>
      </c>
      <c r="R50">
        <v>40.800471000000002</v>
      </c>
      <c r="S50">
        <v>22.798738</v>
      </c>
      <c r="T50">
        <v>0</v>
      </c>
      <c r="U50">
        <v>403.066125</v>
      </c>
      <c r="V50">
        <v>17.459845999999999</v>
      </c>
      <c r="W50">
        <v>44.659114000000002</v>
      </c>
      <c r="X50">
        <v>141.983789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1.8523309999999999</v>
      </c>
      <c r="AF50">
        <v>8.5412250000000007</v>
      </c>
      <c r="AG50">
        <v>42.248745</v>
      </c>
      <c r="AH50">
        <v>0</v>
      </c>
      <c r="AI50">
        <v>0</v>
      </c>
      <c r="AJ50">
        <v>0</v>
      </c>
      <c r="AK50">
        <v>51.910030999999996</v>
      </c>
      <c r="AL50">
        <v>2.23685</v>
      </c>
      <c r="AM50">
        <v>0</v>
      </c>
      <c r="AN50">
        <v>0.62602899999999995</v>
      </c>
      <c r="AO50">
        <v>0</v>
      </c>
      <c r="AP50">
        <v>0</v>
      </c>
      <c r="AQ50">
        <v>0</v>
      </c>
      <c r="AR50">
        <v>2.1252</v>
      </c>
      <c r="AS50">
        <v>5.8263980000000002</v>
      </c>
      <c r="AT50">
        <v>16.449375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1971.4181829999998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366.03874999999999</v>
      </c>
      <c r="L51">
        <v>367.49502799999999</v>
      </c>
      <c r="M51">
        <v>83.737499999999997</v>
      </c>
      <c r="N51">
        <v>113.695312</v>
      </c>
      <c r="O51">
        <v>59.511375000000001</v>
      </c>
      <c r="P51">
        <v>120.87796899999999</v>
      </c>
      <c r="Q51">
        <v>9.5073819999999998</v>
      </c>
      <c r="R51">
        <v>37.208911999999998</v>
      </c>
      <c r="S51">
        <v>22.798738</v>
      </c>
      <c r="T51">
        <v>0</v>
      </c>
      <c r="U51">
        <v>403.066125</v>
      </c>
      <c r="V51">
        <v>15.912531</v>
      </c>
      <c r="W51">
        <v>44.659114000000002</v>
      </c>
      <c r="X51">
        <v>141.983789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1.8523309999999999</v>
      </c>
      <c r="AF51">
        <v>8.5412250000000007</v>
      </c>
      <c r="AG51">
        <v>42.248745</v>
      </c>
      <c r="AH51">
        <v>0</v>
      </c>
      <c r="AI51">
        <v>0</v>
      </c>
      <c r="AJ51">
        <v>0</v>
      </c>
      <c r="AK51">
        <v>51.910030999999996</v>
      </c>
      <c r="AL51">
        <v>2.23685</v>
      </c>
      <c r="AM51">
        <v>0</v>
      </c>
      <c r="AN51">
        <v>0.62602899999999995</v>
      </c>
      <c r="AO51">
        <v>0</v>
      </c>
      <c r="AP51">
        <v>0</v>
      </c>
      <c r="AQ51">
        <v>0</v>
      </c>
      <c r="AR51">
        <v>2.1252</v>
      </c>
      <c r="AS51">
        <v>5.8263980000000002</v>
      </c>
      <c r="AT51">
        <v>18.451594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1920.3109279999999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366.03874999999999</v>
      </c>
      <c r="L52">
        <v>318.86027200000001</v>
      </c>
      <c r="M52">
        <v>83.737499999999997</v>
      </c>
      <c r="N52">
        <v>113.695312</v>
      </c>
      <c r="O52">
        <v>59.511375000000001</v>
      </c>
      <c r="P52">
        <v>120.87796899999999</v>
      </c>
      <c r="Q52">
        <v>9.5073819999999998</v>
      </c>
      <c r="R52">
        <v>36.212138000000003</v>
      </c>
      <c r="S52">
        <v>22.798738</v>
      </c>
      <c r="T52">
        <v>0</v>
      </c>
      <c r="U52">
        <v>403.066125</v>
      </c>
      <c r="V52">
        <v>15.912531</v>
      </c>
      <c r="W52">
        <v>44.659114000000002</v>
      </c>
      <c r="X52">
        <v>141.983789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1.8523309999999999</v>
      </c>
      <c r="AF52">
        <v>8.5412250000000007</v>
      </c>
      <c r="AG52">
        <v>42.248745</v>
      </c>
      <c r="AH52">
        <v>0</v>
      </c>
      <c r="AI52">
        <v>0</v>
      </c>
      <c r="AJ52">
        <v>0</v>
      </c>
      <c r="AK52">
        <v>51.910030999999996</v>
      </c>
      <c r="AL52">
        <v>2.23685</v>
      </c>
      <c r="AM52">
        <v>0</v>
      </c>
      <c r="AN52">
        <v>0.62602899999999995</v>
      </c>
      <c r="AO52">
        <v>0</v>
      </c>
      <c r="AP52">
        <v>0</v>
      </c>
      <c r="AQ52">
        <v>0</v>
      </c>
      <c r="AR52">
        <v>2.1252</v>
      </c>
      <c r="AS52">
        <v>5.8263980000000002</v>
      </c>
      <c r="AT52">
        <v>18.438786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1870.6665899999998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366.03874999999999</v>
      </c>
      <c r="L53">
        <v>299.61027200000001</v>
      </c>
      <c r="M53">
        <v>83.737499999999997</v>
      </c>
      <c r="N53">
        <v>113.695312</v>
      </c>
      <c r="O53">
        <v>59.511375000000001</v>
      </c>
      <c r="P53">
        <v>120.87796899999999</v>
      </c>
      <c r="Q53">
        <v>9.5073819999999998</v>
      </c>
      <c r="R53">
        <v>36.212138000000003</v>
      </c>
      <c r="S53">
        <v>22.798738</v>
      </c>
      <c r="T53">
        <v>0</v>
      </c>
      <c r="U53">
        <v>403.066125</v>
      </c>
      <c r="V53">
        <v>15.912531</v>
      </c>
      <c r="W53">
        <v>44.659114000000002</v>
      </c>
      <c r="X53">
        <v>141.983789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1.8523309999999999</v>
      </c>
      <c r="AF53">
        <v>8.5412250000000007</v>
      </c>
      <c r="AG53">
        <v>42.248745</v>
      </c>
      <c r="AH53">
        <v>0</v>
      </c>
      <c r="AI53">
        <v>0</v>
      </c>
      <c r="AJ53">
        <v>0</v>
      </c>
      <c r="AK53">
        <v>51.910030999999996</v>
      </c>
      <c r="AL53">
        <v>2.23685</v>
      </c>
      <c r="AM53">
        <v>0</v>
      </c>
      <c r="AN53">
        <v>0.62602899999999995</v>
      </c>
      <c r="AO53">
        <v>0</v>
      </c>
      <c r="AP53">
        <v>0</v>
      </c>
      <c r="AQ53">
        <v>0</v>
      </c>
      <c r="AR53">
        <v>4.2504</v>
      </c>
      <c r="AS53">
        <v>5.8263980000000002</v>
      </c>
      <c r="AT53">
        <v>17.620614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1852.7236179999998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366.03874999999999</v>
      </c>
      <c r="L54">
        <v>270.73527200000001</v>
      </c>
      <c r="M54">
        <v>83.737499999999997</v>
      </c>
      <c r="N54">
        <v>113.695312</v>
      </c>
      <c r="O54">
        <v>59.511375000000001</v>
      </c>
      <c r="P54">
        <v>120.87796899999999</v>
      </c>
      <c r="Q54">
        <v>9.5073819999999998</v>
      </c>
      <c r="R54">
        <v>36.212138000000003</v>
      </c>
      <c r="S54">
        <v>22.798738</v>
      </c>
      <c r="T54">
        <v>0</v>
      </c>
      <c r="U54">
        <v>378.984375</v>
      </c>
      <c r="V54">
        <v>15.912531</v>
      </c>
      <c r="W54">
        <v>44.659114000000002</v>
      </c>
      <c r="X54">
        <v>141.983789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1.8523309999999999</v>
      </c>
      <c r="AF54">
        <v>8.5412250000000007</v>
      </c>
      <c r="AG54">
        <v>42.248745</v>
      </c>
      <c r="AH54">
        <v>0</v>
      </c>
      <c r="AI54">
        <v>0</v>
      </c>
      <c r="AJ54">
        <v>0</v>
      </c>
      <c r="AK54">
        <v>51.910030999999996</v>
      </c>
      <c r="AL54">
        <v>2.23685</v>
      </c>
      <c r="AM54">
        <v>0</v>
      </c>
      <c r="AN54">
        <v>0.62602899999999995</v>
      </c>
      <c r="AO54">
        <v>0</v>
      </c>
      <c r="AP54">
        <v>0</v>
      </c>
      <c r="AQ54">
        <v>0</v>
      </c>
      <c r="AR54">
        <v>4.2504</v>
      </c>
      <c r="AS54">
        <v>5.8263980000000002</v>
      </c>
      <c r="AT54">
        <v>19.002925000000001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1801.149179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366.02912500000002</v>
      </c>
      <c r="L55">
        <v>231.57749999999999</v>
      </c>
      <c r="M55">
        <v>83.737499999999997</v>
      </c>
      <c r="N55">
        <v>113.695312</v>
      </c>
      <c r="O55">
        <v>59.511375000000001</v>
      </c>
      <c r="P55">
        <v>120.87796899999999</v>
      </c>
      <c r="Q55">
        <v>7.9308079999999999</v>
      </c>
      <c r="R55">
        <v>31.090568000000001</v>
      </c>
      <c r="S55">
        <v>15.695523</v>
      </c>
      <c r="T55">
        <v>0</v>
      </c>
      <c r="U55">
        <v>357.328125</v>
      </c>
      <c r="V55">
        <v>14.119875</v>
      </c>
      <c r="W55">
        <v>44.659114000000002</v>
      </c>
      <c r="X55">
        <v>141.983789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1.8523309999999999</v>
      </c>
      <c r="AF55">
        <v>8.5412250000000007</v>
      </c>
      <c r="AG55">
        <v>42.248745</v>
      </c>
      <c r="AH55">
        <v>0</v>
      </c>
      <c r="AI55">
        <v>0</v>
      </c>
      <c r="AJ55">
        <v>0</v>
      </c>
      <c r="AK55">
        <v>51.910030999999996</v>
      </c>
      <c r="AL55">
        <v>2.23685</v>
      </c>
      <c r="AM55">
        <v>0</v>
      </c>
      <c r="AN55">
        <v>0.62602899999999995</v>
      </c>
      <c r="AO55">
        <v>0</v>
      </c>
      <c r="AP55">
        <v>0</v>
      </c>
      <c r="AQ55">
        <v>0</v>
      </c>
      <c r="AR55">
        <v>5.3129999999999997</v>
      </c>
      <c r="AS55">
        <v>7.5095789999999996</v>
      </c>
      <c r="AT55">
        <v>18.315449999999998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1726.7898230000001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366.03874999999999</v>
      </c>
      <c r="L56">
        <v>231.57749999999999</v>
      </c>
      <c r="M56">
        <v>83.737499999999997</v>
      </c>
      <c r="N56">
        <v>113.695312</v>
      </c>
      <c r="O56">
        <v>59.511375000000001</v>
      </c>
      <c r="P56">
        <v>120.87796899999999</v>
      </c>
      <c r="Q56">
        <v>7.9308079999999999</v>
      </c>
      <c r="R56">
        <v>32.956012000000001</v>
      </c>
      <c r="S56">
        <v>15.4</v>
      </c>
      <c r="T56">
        <v>0</v>
      </c>
      <c r="U56">
        <v>335.88843800000001</v>
      </c>
      <c r="V56">
        <v>16.054500000000001</v>
      </c>
      <c r="W56">
        <v>44.659114000000002</v>
      </c>
      <c r="X56">
        <v>141.983789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1.8523309999999999</v>
      </c>
      <c r="AF56">
        <v>8.5412250000000007</v>
      </c>
      <c r="AG56">
        <v>42.248745</v>
      </c>
      <c r="AH56">
        <v>0</v>
      </c>
      <c r="AI56">
        <v>0</v>
      </c>
      <c r="AJ56">
        <v>0</v>
      </c>
      <c r="AK56">
        <v>51.910030999999996</v>
      </c>
      <c r="AL56">
        <v>2.23685</v>
      </c>
      <c r="AM56">
        <v>0</v>
      </c>
      <c r="AN56">
        <v>0.62602899999999995</v>
      </c>
      <c r="AO56">
        <v>0</v>
      </c>
      <c r="AP56">
        <v>0</v>
      </c>
      <c r="AQ56">
        <v>0</v>
      </c>
      <c r="AR56">
        <v>5.3129999999999997</v>
      </c>
      <c r="AS56">
        <v>7.5095789999999996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1709.7988570000002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366.03874999999999</v>
      </c>
      <c r="L57">
        <v>231.57749999999999</v>
      </c>
      <c r="M57">
        <v>83.737499999999997</v>
      </c>
      <c r="N57">
        <v>113.695312</v>
      </c>
      <c r="O57">
        <v>59.511375000000001</v>
      </c>
      <c r="P57">
        <v>120.87796899999999</v>
      </c>
      <c r="Q57">
        <v>7.9308079999999999</v>
      </c>
      <c r="R57">
        <v>27.917601000000001</v>
      </c>
      <c r="S57">
        <v>15.4</v>
      </c>
      <c r="T57">
        <v>0</v>
      </c>
      <c r="U57">
        <v>335.88843800000001</v>
      </c>
      <c r="V57">
        <v>13.340249999999999</v>
      </c>
      <c r="W57">
        <v>44.659114000000002</v>
      </c>
      <c r="X57">
        <v>141.983789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1.8523309999999999</v>
      </c>
      <c r="AF57">
        <v>8.5412250000000007</v>
      </c>
      <c r="AG57">
        <v>42.248745</v>
      </c>
      <c r="AH57">
        <v>0</v>
      </c>
      <c r="AI57">
        <v>0</v>
      </c>
      <c r="AJ57">
        <v>0</v>
      </c>
      <c r="AK57">
        <v>51.910030999999996</v>
      </c>
      <c r="AL57">
        <v>1.3421099999999999</v>
      </c>
      <c r="AM57">
        <v>0</v>
      </c>
      <c r="AN57">
        <v>0.62602899999999995</v>
      </c>
      <c r="AO57">
        <v>0</v>
      </c>
      <c r="AP57">
        <v>1.8494440000000001</v>
      </c>
      <c r="AQ57">
        <v>0</v>
      </c>
      <c r="AR57">
        <v>5.3129999999999997</v>
      </c>
      <c r="AS57">
        <v>7.5095789999999996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1703.0009000000002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366.03874999999999</v>
      </c>
      <c r="L58">
        <v>231.57749999999999</v>
      </c>
      <c r="M58">
        <v>83.737499999999997</v>
      </c>
      <c r="N58">
        <v>113.695312</v>
      </c>
      <c r="O58">
        <v>59.511375000000001</v>
      </c>
      <c r="P58">
        <v>120.87796899999999</v>
      </c>
      <c r="Q58">
        <v>7.9308079999999999</v>
      </c>
      <c r="R58">
        <v>27.917601000000001</v>
      </c>
      <c r="S58">
        <v>15.4</v>
      </c>
      <c r="T58">
        <v>0</v>
      </c>
      <c r="U58">
        <v>335.88843800000001</v>
      </c>
      <c r="V58">
        <v>13.340249999999999</v>
      </c>
      <c r="W58">
        <v>44.659114000000002</v>
      </c>
      <c r="X58">
        <v>141.983789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1.8523309999999999</v>
      </c>
      <c r="AF58">
        <v>8.5412250000000007</v>
      </c>
      <c r="AG58">
        <v>42.248745</v>
      </c>
      <c r="AH58">
        <v>0</v>
      </c>
      <c r="AI58">
        <v>0</v>
      </c>
      <c r="AJ58">
        <v>0</v>
      </c>
      <c r="AK58">
        <v>51.910030999999996</v>
      </c>
      <c r="AL58">
        <v>1.3421099999999999</v>
      </c>
      <c r="AM58">
        <v>0</v>
      </c>
      <c r="AN58">
        <v>0.62602899999999995</v>
      </c>
      <c r="AO58">
        <v>0</v>
      </c>
      <c r="AP58">
        <v>1.8494440000000001</v>
      </c>
      <c r="AQ58">
        <v>0</v>
      </c>
      <c r="AR58">
        <v>5.3129999999999997</v>
      </c>
      <c r="AS58">
        <v>7.5095789999999996</v>
      </c>
      <c r="AT58">
        <v>19.080577000000002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1702.8314770000002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366.03874999999999</v>
      </c>
      <c r="L59">
        <v>231.57749999999999</v>
      </c>
      <c r="M59">
        <v>83.737499999999997</v>
      </c>
      <c r="N59">
        <v>113.695312</v>
      </c>
      <c r="O59">
        <v>59.511375000000001</v>
      </c>
      <c r="P59">
        <v>120.87796899999999</v>
      </c>
      <c r="Q59">
        <v>7.9308079999999999</v>
      </c>
      <c r="R59">
        <v>27.917601000000001</v>
      </c>
      <c r="S59">
        <v>15.4</v>
      </c>
      <c r="T59">
        <v>0</v>
      </c>
      <c r="U59">
        <v>335.88843800000001</v>
      </c>
      <c r="V59">
        <v>13.340249999999999</v>
      </c>
      <c r="W59">
        <v>44.659114000000002</v>
      </c>
      <c r="X59">
        <v>141.983789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1.8523309999999999</v>
      </c>
      <c r="AF59">
        <v>8.5412250000000007</v>
      </c>
      <c r="AG59">
        <v>42.248745</v>
      </c>
      <c r="AH59">
        <v>0</v>
      </c>
      <c r="AI59">
        <v>0</v>
      </c>
      <c r="AJ59">
        <v>0</v>
      </c>
      <c r="AK59">
        <v>51.910030999999996</v>
      </c>
      <c r="AL59">
        <v>1.3421099999999999</v>
      </c>
      <c r="AM59">
        <v>0</v>
      </c>
      <c r="AN59">
        <v>0.62602899999999995</v>
      </c>
      <c r="AO59">
        <v>0</v>
      </c>
      <c r="AP59">
        <v>2.9591099999999999</v>
      </c>
      <c r="AQ59">
        <v>13.461525</v>
      </c>
      <c r="AR59">
        <v>5.3129999999999997</v>
      </c>
      <c r="AS59">
        <v>7.5095789999999996</v>
      </c>
      <c r="AT59">
        <v>19.173962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1717.4960530000003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366.03874999999999</v>
      </c>
      <c r="L60">
        <v>231.57749999999999</v>
      </c>
      <c r="M60">
        <v>83.737499999999997</v>
      </c>
      <c r="N60">
        <v>113.695312</v>
      </c>
      <c r="O60">
        <v>59.511375000000001</v>
      </c>
      <c r="P60">
        <v>120.87796899999999</v>
      </c>
      <c r="Q60">
        <v>7.9308079999999999</v>
      </c>
      <c r="R60">
        <v>27.917601000000001</v>
      </c>
      <c r="S60">
        <v>15.4</v>
      </c>
      <c r="T60">
        <v>0</v>
      </c>
      <c r="U60">
        <v>335.88843800000001</v>
      </c>
      <c r="V60">
        <v>13.340249999999999</v>
      </c>
      <c r="W60">
        <v>44.659114000000002</v>
      </c>
      <c r="X60">
        <v>141.983789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1.8523309999999999</v>
      </c>
      <c r="AF60">
        <v>8.5412250000000007</v>
      </c>
      <c r="AG60">
        <v>42.248745</v>
      </c>
      <c r="AH60">
        <v>0</v>
      </c>
      <c r="AI60">
        <v>0</v>
      </c>
      <c r="AJ60">
        <v>0</v>
      </c>
      <c r="AK60">
        <v>51.910030999999996</v>
      </c>
      <c r="AL60">
        <v>1.3421099999999999</v>
      </c>
      <c r="AM60">
        <v>0</v>
      </c>
      <c r="AN60">
        <v>0.62602899999999995</v>
      </c>
      <c r="AO60">
        <v>0</v>
      </c>
      <c r="AP60">
        <v>2.9591099999999999</v>
      </c>
      <c r="AQ60">
        <v>13.461525</v>
      </c>
      <c r="AR60">
        <v>5.3129999999999997</v>
      </c>
      <c r="AS60">
        <v>7.5095789999999996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1717.5720910000002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366.03874999999999</v>
      </c>
      <c r="L61">
        <v>231.57749999999999</v>
      </c>
      <c r="M61">
        <v>83.737499999999997</v>
      </c>
      <c r="N61">
        <v>113.695312</v>
      </c>
      <c r="O61">
        <v>59.511375000000001</v>
      </c>
      <c r="P61">
        <v>120.87796899999999</v>
      </c>
      <c r="Q61">
        <v>7.9308079999999999</v>
      </c>
      <c r="R61">
        <v>27.917601000000001</v>
      </c>
      <c r="S61">
        <v>15.4</v>
      </c>
      <c r="T61">
        <v>0</v>
      </c>
      <c r="U61">
        <v>335.88843800000001</v>
      </c>
      <c r="V61">
        <v>13.340249999999999</v>
      </c>
      <c r="W61">
        <v>36.595309</v>
      </c>
      <c r="X61">
        <v>113.31435500000001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1.8523309999999999</v>
      </c>
      <c r="AF61">
        <v>8.5412250000000007</v>
      </c>
      <c r="AG61">
        <v>42.248745</v>
      </c>
      <c r="AH61">
        <v>0</v>
      </c>
      <c r="AI61">
        <v>0</v>
      </c>
      <c r="AJ61">
        <v>0</v>
      </c>
      <c r="AK61">
        <v>51.910030999999996</v>
      </c>
      <c r="AL61">
        <v>1.3421099999999999</v>
      </c>
      <c r="AM61">
        <v>0</v>
      </c>
      <c r="AN61">
        <v>0.62602899999999995</v>
      </c>
      <c r="AO61">
        <v>0</v>
      </c>
      <c r="AP61">
        <v>2.9591099999999999</v>
      </c>
      <c r="AQ61">
        <v>13.461525</v>
      </c>
      <c r="AR61">
        <v>5.3129999999999997</v>
      </c>
      <c r="AS61">
        <v>7.5095789999999996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1680.8388520000001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366.03874999999999</v>
      </c>
      <c r="L62">
        <v>231.57749999999999</v>
      </c>
      <c r="M62">
        <v>83.737499999999997</v>
      </c>
      <c r="N62">
        <v>113.695312</v>
      </c>
      <c r="O62">
        <v>59.511375000000001</v>
      </c>
      <c r="P62">
        <v>120.87796899999999</v>
      </c>
      <c r="Q62">
        <v>7.9308079999999999</v>
      </c>
      <c r="R62">
        <v>27.917601000000001</v>
      </c>
      <c r="S62">
        <v>15.4</v>
      </c>
      <c r="T62">
        <v>0</v>
      </c>
      <c r="U62">
        <v>335.88843800000001</v>
      </c>
      <c r="V62">
        <v>13.340249999999999</v>
      </c>
      <c r="W62">
        <v>36.595309</v>
      </c>
      <c r="X62">
        <v>113.31435500000001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1.8523309999999999</v>
      </c>
      <c r="AF62">
        <v>8.5412250000000007</v>
      </c>
      <c r="AG62">
        <v>42.248745</v>
      </c>
      <c r="AH62">
        <v>0</v>
      </c>
      <c r="AI62">
        <v>0</v>
      </c>
      <c r="AJ62">
        <v>0</v>
      </c>
      <c r="AK62">
        <v>51.910030999999996</v>
      </c>
      <c r="AL62">
        <v>1.3421099999999999</v>
      </c>
      <c r="AM62">
        <v>0</v>
      </c>
      <c r="AN62">
        <v>0.62602899999999995</v>
      </c>
      <c r="AO62">
        <v>0</v>
      </c>
      <c r="AP62">
        <v>2.9591099999999999</v>
      </c>
      <c r="AQ62">
        <v>26.983688000000001</v>
      </c>
      <c r="AR62">
        <v>5.3129999999999997</v>
      </c>
      <c r="AS62">
        <v>7.5095789999999996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1694.3610150000002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366.03874999999999</v>
      </c>
      <c r="L63">
        <v>231.57749999999999</v>
      </c>
      <c r="M63">
        <v>83.737499999999997</v>
      </c>
      <c r="N63">
        <v>113.695312</v>
      </c>
      <c r="O63">
        <v>59.511375000000001</v>
      </c>
      <c r="P63">
        <v>120.87796899999999</v>
      </c>
      <c r="Q63">
        <v>7.9308079999999999</v>
      </c>
      <c r="R63">
        <v>27.917601000000001</v>
      </c>
      <c r="S63">
        <v>18.380381</v>
      </c>
      <c r="T63">
        <v>0</v>
      </c>
      <c r="U63">
        <v>335.88843800000001</v>
      </c>
      <c r="V63">
        <v>13.340249999999999</v>
      </c>
      <c r="W63">
        <v>36.595309</v>
      </c>
      <c r="X63">
        <v>113.31435500000001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1.8523309999999999</v>
      </c>
      <c r="AF63">
        <v>8.5412250000000007</v>
      </c>
      <c r="AG63">
        <v>42.248745</v>
      </c>
      <c r="AH63">
        <v>0</v>
      </c>
      <c r="AI63">
        <v>0</v>
      </c>
      <c r="AJ63">
        <v>0</v>
      </c>
      <c r="AK63">
        <v>51.910030999999996</v>
      </c>
      <c r="AL63">
        <v>1.3421099999999999</v>
      </c>
      <c r="AM63">
        <v>0</v>
      </c>
      <c r="AN63">
        <v>0.62602899999999995</v>
      </c>
      <c r="AO63">
        <v>0</v>
      </c>
      <c r="AP63">
        <v>2.9591099999999999</v>
      </c>
      <c r="AQ63">
        <v>26.983688000000001</v>
      </c>
      <c r="AR63">
        <v>5.3129999999999997</v>
      </c>
      <c r="AS63">
        <v>7.5095789999999996</v>
      </c>
      <c r="AT63">
        <v>17.466116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1695.5575120000003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366.03874999999999</v>
      </c>
      <c r="L64">
        <v>231.57749999999999</v>
      </c>
      <c r="M64">
        <v>83.737499999999997</v>
      </c>
      <c r="N64">
        <v>113.695312</v>
      </c>
      <c r="O64">
        <v>59.511375000000001</v>
      </c>
      <c r="P64">
        <v>120.87796899999999</v>
      </c>
      <c r="Q64">
        <v>7.9308079999999999</v>
      </c>
      <c r="R64">
        <v>27.917601000000001</v>
      </c>
      <c r="S64">
        <v>18.380381</v>
      </c>
      <c r="T64">
        <v>0</v>
      </c>
      <c r="U64">
        <v>335.88843800000001</v>
      </c>
      <c r="V64">
        <v>13.340249999999999</v>
      </c>
      <c r="W64">
        <v>36.595309</v>
      </c>
      <c r="X64">
        <v>113.31435500000001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1.8523309999999999</v>
      </c>
      <c r="AF64">
        <v>8.5412250000000007</v>
      </c>
      <c r="AG64">
        <v>42.248745</v>
      </c>
      <c r="AH64">
        <v>0</v>
      </c>
      <c r="AI64">
        <v>0</v>
      </c>
      <c r="AJ64">
        <v>0</v>
      </c>
      <c r="AK64">
        <v>51.910030999999996</v>
      </c>
      <c r="AL64">
        <v>1.3421099999999999</v>
      </c>
      <c r="AM64">
        <v>0</v>
      </c>
      <c r="AN64">
        <v>0.62602899999999995</v>
      </c>
      <c r="AO64">
        <v>0</v>
      </c>
      <c r="AP64">
        <v>2.9591099999999999</v>
      </c>
      <c r="AQ64">
        <v>41.839874999999999</v>
      </c>
      <c r="AR64">
        <v>5.3129999999999997</v>
      </c>
      <c r="AS64">
        <v>7.5095789999999996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1712.1975830000001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366.03874999999999</v>
      </c>
      <c r="L65">
        <v>277.66199999999998</v>
      </c>
      <c r="M65">
        <v>83.737499999999997</v>
      </c>
      <c r="N65">
        <v>113.695312</v>
      </c>
      <c r="O65">
        <v>59.511375000000001</v>
      </c>
      <c r="P65">
        <v>120.87796899999999</v>
      </c>
      <c r="Q65">
        <v>7.9308079999999999</v>
      </c>
      <c r="R65">
        <v>27.917601000000001</v>
      </c>
      <c r="S65">
        <v>18.380381</v>
      </c>
      <c r="T65">
        <v>0</v>
      </c>
      <c r="U65">
        <v>335.88843800000001</v>
      </c>
      <c r="V65">
        <v>13.340249999999999</v>
      </c>
      <c r="W65">
        <v>36.595309</v>
      </c>
      <c r="X65">
        <v>139.96497099999999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1.8523309999999999</v>
      </c>
      <c r="AF65">
        <v>8.5412250000000007</v>
      </c>
      <c r="AG65">
        <v>42.248745</v>
      </c>
      <c r="AH65">
        <v>0</v>
      </c>
      <c r="AI65">
        <v>0</v>
      </c>
      <c r="AJ65">
        <v>0</v>
      </c>
      <c r="AK65">
        <v>51.910030999999996</v>
      </c>
      <c r="AL65">
        <v>1.3421099999999999</v>
      </c>
      <c r="AM65">
        <v>0</v>
      </c>
      <c r="AN65">
        <v>0.62602899999999995</v>
      </c>
      <c r="AO65">
        <v>0</v>
      </c>
      <c r="AP65">
        <v>1.8494440000000001</v>
      </c>
      <c r="AQ65">
        <v>41.839874999999999</v>
      </c>
      <c r="AR65">
        <v>5.3129999999999997</v>
      </c>
      <c r="AS65">
        <v>7.5095789999999996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1783.8230330000001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366.02912500000002</v>
      </c>
      <c r="L66">
        <v>277.66199999999998</v>
      </c>
      <c r="M66">
        <v>83.737499999999997</v>
      </c>
      <c r="N66">
        <v>113.695312</v>
      </c>
      <c r="O66">
        <v>59.511375000000001</v>
      </c>
      <c r="P66">
        <v>120.87796899999999</v>
      </c>
      <c r="Q66">
        <v>7.9308079999999999</v>
      </c>
      <c r="R66">
        <v>36.022745999999998</v>
      </c>
      <c r="S66">
        <v>18.380381</v>
      </c>
      <c r="T66">
        <v>0</v>
      </c>
      <c r="U66">
        <v>335.88843800000001</v>
      </c>
      <c r="V66">
        <v>17.772178</v>
      </c>
      <c r="W66">
        <v>44.659114000000002</v>
      </c>
      <c r="X66">
        <v>141.983789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1.8523309999999999</v>
      </c>
      <c r="AF66">
        <v>8.5412250000000007</v>
      </c>
      <c r="AG66">
        <v>42.248745</v>
      </c>
      <c r="AH66">
        <v>0</v>
      </c>
      <c r="AI66">
        <v>0</v>
      </c>
      <c r="AJ66">
        <v>0</v>
      </c>
      <c r="AK66">
        <v>51.910030999999996</v>
      </c>
      <c r="AL66">
        <v>1.3421099999999999</v>
      </c>
      <c r="AM66">
        <v>0</v>
      </c>
      <c r="AN66">
        <v>0.62602899999999995</v>
      </c>
      <c r="AO66">
        <v>0</v>
      </c>
      <c r="AP66">
        <v>1.8494440000000001</v>
      </c>
      <c r="AQ66">
        <v>41.839874999999999</v>
      </c>
      <c r="AR66">
        <v>5.3129999999999997</v>
      </c>
      <c r="AS66">
        <v>7.5095789999999996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1806.4331040000002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378.54162500000001</v>
      </c>
      <c r="L67">
        <v>280.24477200000001</v>
      </c>
      <c r="M67">
        <v>83.737499999999997</v>
      </c>
      <c r="N67">
        <v>113.695312</v>
      </c>
      <c r="O67">
        <v>59.511375000000001</v>
      </c>
      <c r="P67">
        <v>120.87796899999999</v>
      </c>
      <c r="Q67">
        <v>9.5073819999999998</v>
      </c>
      <c r="R67">
        <v>36.212138000000003</v>
      </c>
      <c r="S67">
        <v>22.798738</v>
      </c>
      <c r="T67">
        <v>0</v>
      </c>
      <c r="U67">
        <v>335.88843800000001</v>
      </c>
      <c r="V67">
        <v>17.772178</v>
      </c>
      <c r="W67">
        <v>44.659114000000002</v>
      </c>
      <c r="X67">
        <v>141.983789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13.583762</v>
      </c>
      <c r="AF67">
        <v>8.5412250000000007</v>
      </c>
      <c r="AG67">
        <v>42.248745</v>
      </c>
      <c r="AH67">
        <v>0</v>
      </c>
      <c r="AI67">
        <v>0</v>
      </c>
      <c r="AJ67">
        <v>0</v>
      </c>
      <c r="AK67">
        <v>51.910030999999996</v>
      </c>
      <c r="AL67">
        <v>1.3421099999999999</v>
      </c>
      <c r="AM67">
        <v>0</v>
      </c>
      <c r="AN67">
        <v>0.62602899999999995</v>
      </c>
      <c r="AO67">
        <v>0</v>
      </c>
      <c r="AP67">
        <v>1.8494440000000001</v>
      </c>
      <c r="AQ67">
        <v>41.839874999999999</v>
      </c>
      <c r="AR67">
        <v>7.4382000000000001</v>
      </c>
      <c r="AS67">
        <v>7.5095789999999996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1841.56933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428.59162500000002</v>
      </c>
      <c r="L68">
        <v>280.24477200000001</v>
      </c>
      <c r="M68">
        <v>83.737499999999997</v>
      </c>
      <c r="N68">
        <v>113.695312</v>
      </c>
      <c r="O68">
        <v>59.511375000000001</v>
      </c>
      <c r="P68">
        <v>120.87796899999999</v>
      </c>
      <c r="Q68">
        <v>9.5073819999999998</v>
      </c>
      <c r="R68">
        <v>36.212138000000003</v>
      </c>
      <c r="S68">
        <v>22.798738</v>
      </c>
      <c r="T68">
        <v>0</v>
      </c>
      <c r="U68">
        <v>335.88843800000001</v>
      </c>
      <c r="V68">
        <v>17.772178</v>
      </c>
      <c r="W68">
        <v>44.659114000000002</v>
      </c>
      <c r="X68">
        <v>141.983789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15.860894999999999</v>
      </c>
      <c r="AF68">
        <v>8.5412250000000007</v>
      </c>
      <c r="AG68">
        <v>42.248745</v>
      </c>
      <c r="AH68">
        <v>0</v>
      </c>
      <c r="AI68">
        <v>0</v>
      </c>
      <c r="AJ68">
        <v>0</v>
      </c>
      <c r="AK68">
        <v>51.910030999999996</v>
      </c>
      <c r="AL68">
        <v>1.3421099999999999</v>
      </c>
      <c r="AM68">
        <v>0</v>
      </c>
      <c r="AN68">
        <v>0.62602899999999995</v>
      </c>
      <c r="AO68">
        <v>0</v>
      </c>
      <c r="AP68">
        <v>1.8494440000000001</v>
      </c>
      <c r="AQ68">
        <v>41.839874999999999</v>
      </c>
      <c r="AR68">
        <v>7.4382000000000001</v>
      </c>
      <c r="AS68">
        <v>7.5095789999999996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1893.8964629999998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522.90700700000002</v>
      </c>
      <c r="L69">
        <v>326.56989800000002</v>
      </c>
      <c r="M69">
        <v>83.737499999999997</v>
      </c>
      <c r="N69">
        <v>113.695312</v>
      </c>
      <c r="O69">
        <v>59.511375000000001</v>
      </c>
      <c r="P69">
        <v>120.87796899999999</v>
      </c>
      <c r="Q69">
        <v>9.5073819999999998</v>
      </c>
      <c r="R69">
        <v>36.212138000000003</v>
      </c>
      <c r="S69">
        <v>22.798738</v>
      </c>
      <c r="T69">
        <v>0</v>
      </c>
      <c r="U69">
        <v>335.88843800000001</v>
      </c>
      <c r="V69">
        <v>17.772178</v>
      </c>
      <c r="W69">
        <v>44.659114000000002</v>
      </c>
      <c r="X69">
        <v>141.983789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15.860894999999999</v>
      </c>
      <c r="AF69">
        <v>8.5412250000000007</v>
      </c>
      <c r="AG69">
        <v>42.248745</v>
      </c>
      <c r="AH69">
        <v>18.229749999999999</v>
      </c>
      <c r="AI69">
        <v>0</v>
      </c>
      <c r="AJ69">
        <v>0</v>
      </c>
      <c r="AK69">
        <v>51.910030999999996</v>
      </c>
      <c r="AL69">
        <v>1.3421099999999999</v>
      </c>
      <c r="AM69">
        <v>0</v>
      </c>
      <c r="AN69">
        <v>0.62602899999999995</v>
      </c>
      <c r="AO69">
        <v>0</v>
      </c>
      <c r="AP69">
        <v>2.9591099999999999</v>
      </c>
      <c r="AQ69">
        <v>41.839874999999999</v>
      </c>
      <c r="AR69">
        <v>7.4382000000000001</v>
      </c>
      <c r="AS69">
        <v>7.5095789999999996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2053.8763869999998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579.607394</v>
      </c>
      <c r="L70">
        <v>401.31687799999997</v>
      </c>
      <c r="M70">
        <v>83.737499999999997</v>
      </c>
      <c r="N70">
        <v>113.695312</v>
      </c>
      <c r="O70">
        <v>59.511375000000001</v>
      </c>
      <c r="P70">
        <v>120.87796899999999</v>
      </c>
      <c r="Q70">
        <v>9.5073819999999998</v>
      </c>
      <c r="R70">
        <v>36.212138000000003</v>
      </c>
      <c r="S70">
        <v>22.798738</v>
      </c>
      <c r="T70">
        <v>0</v>
      </c>
      <c r="U70">
        <v>335.88843800000001</v>
      </c>
      <c r="V70">
        <v>19.952625000000001</v>
      </c>
      <c r="W70">
        <v>44.659114000000002</v>
      </c>
      <c r="X70">
        <v>141.983789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15.860894999999999</v>
      </c>
      <c r="AF70">
        <v>8.5412250000000007</v>
      </c>
      <c r="AG70">
        <v>42.248745</v>
      </c>
      <c r="AH70">
        <v>36.459499999999998</v>
      </c>
      <c r="AI70">
        <v>0</v>
      </c>
      <c r="AJ70">
        <v>0</v>
      </c>
      <c r="AK70">
        <v>51.910030999999996</v>
      </c>
      <c r="AL70">
        <v>1.3421099999999999</v>
      </c>
      <c r="AM70">
        <v>0</v>
      </c>
      <c r="AN70">
        <v>0.62602899999999995</v>
      </c>
      <c r="AO70">
        <v>0</v>
      </c>
      <c r="AP70">
        <v>2.9591099999999999</v>
      </c>
      <c r="AQ70">
        <v>41.839874999999999</v>
      </c>
      <c r="AR70">
        <v>7.4382000000000001</v>
      </c>
      <c r="AS70">
        <v>7.5095789999999996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2205.7339509999997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653.72037499999999</v>
      </c>
      <c r="L71">
        <v>401.31687799999997</v>
      </c>
      <c r="M71">
        <v>83.737499999999997</v>
      </c>
      <c r="N71">
        <v>113.695312</v>
      </c>
      <c r="O71">
        <v>59.511375000000001</v>
      </c>
      <c r="P71">
        <v>120.87796899999999</v>
      </c>
      <c r="Q71">
        <v>10.164</v>
      </c>
      <c r="R71">
        <v>40.800471000000002</v>
      </c>
      <c r="S71">
        <v>25.400471</v>
      </c>
      <c r="T71">
        <v>0</v>
      </c>
      <c r="U71">
        <v>335.88843800000001</v>
      </c>
      <c r="V71">
        <v>19.952625000000001</v>
      </c>
      <c r="W71">
        <v>44.659114000000002</v>
      </c>
      <c r="X71">
        <v>141.983789</v>
      </c>
      <c r="Y71">
        <v>0</v>
      </c>
      <c r="Z71">
        <v>0</v>
      </c>
      <c r="AA71">
        <v>0</v>
      </c>
      <c r="AB71">
        <v>3.2075309999999999</v>
      </c>
      <c r="AC71">
        <v>0</v>
      </c>
      <c r="AD71">
        <v>0</v>
      </c>
      <c r="AE71">
        <v>15.860894999999999</v>
      </c>
      <c r="AF71">
        <v>17.082450000000001</v>
      </c>
      <c r="AG71">
        <v>42.248745</v>
      </c>
      <c r="AH71">
        <v>67.450074999999998</v>
      </c>
      <c r="AI71">
        <v>0</v>
      </c>
      <c r="AJ71">
        <v>0</v>
      </c>
      <c r="AK71">
        <v>51.910030999999996</v>
      </c>
      <c r="AL71">
        <v>1.3421099999999999</v>
      </c>
      <c r="AM71">
        <v>5.08073</v>
      </c>
      <c r="AN71">
        <v>0.62602899999999995</v>
      </c>
      <c r="AO71">
        <v>0</v>
      </c>
      <c r="AP71">
        <v>1.109666</v>
      </c>
      <c r="AQ71">
        <v>41.839874999999999</v>
      </c>
      <c r="AR71">
        <v>7.4382000000000001</v>
      </c>
      <c r="AS71">
        <v>7.5095789999999996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2333.6642329999995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653.72037499999999</v>
      </c>
      <c r="L72">
        <v>419.10618799999997</v>
      </c>
      <c r="M72">
        <v>83.737499999999997</v>
      </c>
      <c r="N72">
        <v>113.695312</v>
      </c>
      <c r="O72">
        <v>59.511375000000001</v>
      </c>
      <c r="P72">
        <v>120.87796899999999</v>
      </c>
      <c r="Q72">
        <v>10.164</v>
      </c>
      <c r="R72">
        <v>40.800471000000002</v>
      </c>
      <c r="S72">
        <v>25.400471</v>
      </c>
      <c r="T72">
        <v>0</v>
      </c>
      <c r="U72">
        <v>335.88843800000001</v>
      </c>
      <c r="V72">
        <v>19.952625000000001</v>
      </c>
      <c r="W72">
        <v>44.659114000000002</v>
      </c>
      <c r="X72">
        <v>141.983789</v>
      </c>
      <c r="Y72">
        <v>0</v>
      </c>
      <c r="Z72">
        <v>1.0587500000000001</v>
      </c>
      <c r="AA72">
        <v>6.7673379999999996</v>
      </c>
      <c r="AB72">
        <v>12.676164</v>
      </c>
      <c r="AC72">
        <v>0</v>
      </c>
      <c r="AD72">
        <v>8.2645060000000008</v>
      </c>
      <c r="AE72">
        <v>15.860894999999999</v>
      </c>
      <c r="AF72">
        <v>25.623674999999999</v>
      </c>
      <c r="AG72">
        <v>42.248745</v>
      </c>
      <c r="AH72">
        <v>90.054964999999996</v>
      </c>
      <c r="AI72">
        <v>0</v>
      </c>
      <c r="AJ72">
        <v>0</v>
      </c>
      <c r="AK72">
        <v>51.910030999999996</v>
      </c>
      <c r="AL72">
        <v>6.7105499999999996</v>
      </c>
      <c r="AM72">
        <v>6.1584599999999998</v>
      </c>
      <c r="AN72">
        <v>0.62602899999999995</v>
      </c>
      <c r="AO72">
        <v>0</v>
      </c>
      <c r="AP72">
        <v>1.109666</v>
      </c>
      <c r="AQ72">
        <v>41.839874999999999</v>
      </c>
      <c r="AR72">
        <v>7.4382000000000001</v>
      </c>
      <c r="AS72">
        <v>7.5095789999999996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2414.6050549999991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653.72037499999999</v>
      </c>
      <c r="L73">
        <v>419.10618799999997</v>
      </c>
      <c r="M73">
        <v>83.737499999999997</v>
      </c>
      <c r="N73">
        <v>113.695312</v>
      </c>
      <c r="O73">
        <v>59.511375000000001</v>
      </c>
      <c r="P73">
        <v>120.87796899999999</v>
      </c>
      <c r="Q73">
        <v>10.164</v>
      </c>
      <c r="R73">
        <v>40.800471000000002</v>
      </c>
      <c r="S73">
        <v>25.400471</v>
      </c>
      <c r="T73">
        <v>0</v>
      </c>
      <c r="U73">
        <v>335.88843800000001</v>
      </c>
      <c r="V73">
        <v>19.952625000000001</v>
      </c>
      <c r="W73">
        <v>44.659114000000002</v>
      </c>
      <c r="X73">
        <v>141.983789</v>
      </c>
      <c r="Y73">
        <v>0</v>
      </c>
      <c r="Z73">
        <v>18.828810000000001</v>
      </c>
      <c r="AA73">
        <v>13.3826</v>
      </c>
      <c r="AB73">
        <v>25.352326999999999</v>
      </c>
      <c r="AC73">
        <v>0</v>
      </c>
      <c r="AD73">
        <v>16.529012000000002</v>
      </c>
      <c r="AE73">
        <v>31.721789999999999</v>
      </c>
      <c r="AF73">
        <v>34.164900000000003</v>
      </c>
      <c r="AG73">
        <v>42.248745</v>
      </c>
      <c r="AH73">
        <v>112.56870600000001</v>
      </c>
      <c r="AI73">
        <v>0</v>
      </c>
      <c r="AJ73">
        <v>0</v>
      </c>
      <c r="AK73">
        <v>51.910030999999996</v>
      </c>
      <c r="AL73">
        <v>53.684399999999997</v>
      </c>
      <c r="AM73">
        <v>10.161459000000001</v>
      </c>
      <c r="AN73">
        <v>0.62602899999999995</v>
      </c>
      <c r="AO73">
        <v>0</v>
      </c>
      <c r="AP73">
        <v>1.109666</v>
      </c>
      <c r="AQ73">
        <v>41.839874999999999</v>
      </c>
      <c r="AR73">
        <v>7.4382000000000001</v>
      </c>
      <c r="AS73">
        <v>6.7327260000000004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2557.0469029999999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653.72037499999999</v>
      </c>
      <c r="L74">
        <v>419.10618799999997</v>
      </c>
      <c r="M74">
        <v>83.737499999999997</v>
      </c>
      <c r="N74">
        <v>113.695312</v>
      </c>
      <c r="O74">
        <v>59.511375000000001</v>
      </c>
      <c r="P74">
        <v>120.87796899999999</v>
      </c>
      <c r="Q74">
        <v>10.164</v>
      </c>
      <c r="R74">
        <v>40.800471000000002</v>
      </c>
      <c r="S74">
        <v>25.400471</v>
      </c>
      <c r="T74">
        <v>0</v>
      </c>
      <c r="U74">
        <v>335.88843800000001</v>
      </c>
      <c r="V74">
        <v>19.952625000000001</v>
      </c>
      <c r="W74">
        <v>44.659114000000002</v>
      </c>
      <c r="X74">
        <v>141.983789</v>
      </c>
      <c r="Y74">
        <v>0</v>
      </c>
      <c r="Z74">
        <v>18.828810000000001</v>
      </c>
      <c r="AA74">
        <v>21.290500000000002</v>
      </c>
      <c r="AB74">
        <v>25.352326999999999</v>
      </c>
      <c r="AC74">
        <v>0</v>
      </c>
      <c r="AD74">
        <v>25.42925</v>
      </c>
      <c r="AE74">
        <v>31.721789999999999</v>
      </c>
      <c r="AF74">
        <v>34.164900000000003</v>
      </c>
      <c r="AG74">
        <v>42.248745</v>
      </c>
      <c r="AH74">
        <v>112.56870600000001</v>
      </c>
      <c r="AI74">
        <v>0</v>
      </c>
      <c r="AJ74">
        <v>0</v>
      </c>
      <c r="AK74">
        <v>51.910030999999996</v>
      </c>
      <c r="AL74">
        <v>53.684399999999997</v>
      </c>
      <c r="AM74">
        <v>15.211396000000001</v>
      </c>
      <c r="AN74">
        <v>0.62602899999999995</v>
      </c>
      <c r="AO74">
        <v>0</v>
      </c>
      <c r="AP74">
        <v>1.109666</v>
      </c>
      <c r="AQ74">
        <v>41.839874999999999</v>
      </c>
      <c r="AR74">
        <v>7.4382000000000001</v>
      </c>
      <c r="AS74">
        <v>6.7327260000000004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2578.9049780000005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653.72037499999999</v>
      </c>
      <c r="L75">
        <v>419.10618799999997</v>
      </c>
      <c r="M75">
        <v>83.737499999999997</v>
      </c>
      <c r="N75">
        <v>113.695312</v>
      </c>
      <c r="O75">
        <v>59.511375000000001</v>
      </c>
      <c r="P75">
        <v>120.87796899999999</v>
      </c>
      <c r="Q75">
        <v>10.164</v>
      </c>
      <c r="R75">
        <v>40.800471000000002</v>
      </c>
      <c r="S75">
        <v>25.400471</v>
      </c>
      <c r="T75">
        <v>0</v>
      </c>
      <c r="U75">
        <v>335.88843800000001</v>
      </c>
      <c r="V75">
        <v>19.952625000000001</v>
      </c>
      <c r="W75">
        <v>44.659114000000002</v>
      </c>
      <c r="X75">
        <v>141.983789</v>
      </c>
      <c r="Y75">
        <v>0</v>
      </c>
      <c r="Z75">
        <v>12.55254</v>
      </c>
      <c r="AA75">
        <v>25.092375000000001</v>
      </c>
      <c r="AB75">
        <v>25.352326999999999</v>
      </c>
      <c r="AC75">
        <v>0</v>
      </c>
      <c r="AD75">
        <v>25.42925</v>
      </c>
      <c r="AE75">
        <v>31.721789999999999</v>
      </c>
      <c r="AF75">
        <v>34.164900000000003</v>
      </c>
      <c r="AG75">
        <v>42.248745</v>
      </c>
      <c r="AH75">
        <v>112.56870600000001</v>
      </c>
      <c r="AI75">
        <v>0</v>
      </c>
      <c r="AJ75">
        <v>0</v>
      </c>
      <c r="AK75">
        <v>51.910030999999996</v>
      </c>
      <c r="AL75">
        <v>53.684399999999997</v>
      </c>
      <c r="AM75">
        <v>15.211396000000001</v>
      </c>
      <c r="AN75">
        <v>0.62602899999999995</v>
      </c>
      <c r="AO75">
        <v>0</v>
      </c>
      <c r="AP75">
        <v>0</v>
      </c>
      <c r="AQ75">
        <v>41.839874999999999</v>
      </c>
      <c r="AR75">
        <v>7.4382000000000001</v>
      </c>
      <c r="AS75">
        <v>6.7327260000000004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2575.3209170000009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653.72037499999999</v>
      </c>
      <c r="L76">
        <v>419.10618799999997</v>
      </c>
      <c r="M76">
        <v>83.737499999999997</v>
      </c>
      <c r="N76">
        <v>113.695312</v>
      </c>
      <c r="O76">
        <v>59.511375000000001</v>
      </c>
      <c r="P76">
        <v>120.87796899999999</v>
      </c>
      <c r="Q76">
        <v>10.164</v>
      </c>
      <c r="R76">
        <v>40.800471000000002</v>
      </c>
      <c r="S76">
        <v>25.400471</v>
      </c>
      <c r="T76">
        <v>0</v>
      </c>
      <c r="U76">
        <v>335.88843800000001</v>
      </c>
      <c r="V76">
        <v>19.952625000000001</v>
      </c>
      <c r="W76">
        <v>44.659114000000002</v>
      </c>
      <c r="X76">
        <v>141.983789</v>
      </c>
      <c r="Y76">
        <v>0</v>
      </c>
      <c r="Z76">
        <v>12.55254</v>
      </c>
      <c r="AA76">
        <v>25.092375000000001</v>
      </c>
      <c r="AB76">
        <v>25.352326999999999</v>
      </c>
      <c r="AC76">
        <v>0</v>
      </c>
      <c r="AD76">
        <v>25.42925</v>
      </c>
      <c r="AE76">
        <v>31.721789999999999</v>
      </c>
      <c r="AF76">
        <v>34.164900000000003</v>
      </c>
      <c r="AG76">
        <v>42.248745</v>
      </c>
      <c r="AH76">
        <v>112.56870600000001</v>
      </c>
      <c r="AI76">
        <v>0</v>
      </c>
      <c r="AJ76">
        <v>0</v>
      </c>
      <c r="AK76">
        <v>51.910030999999996</v>
      </c>
      <c r="AL76">
        <v>40.263300000000001</v>
      </c>
      <c r="AM76">
        <v>15.211396000000001</v>
      </c>
      <c r="AN76">
        <v>0.62602899999999995</v>
      </c>
      <c r="AO76">
        <v>0</v>
      </c>
      <c r="AP76">
        <v>0</v>
      </c>
      <c r="AQ76">
        <v>41.839874999999999</v>
      </c>
      <c r="AR76">
        <v>7.4382000000000001</v>
      </c>
      <c r="AS76">
        <v>6.7327260000000004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2561.8998170000009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653.72037499999999</v>
      </c>
      <c r="L77">
        <v>419.10618799999997</v>
      </c>
      <c r="M77">
        <v>83.737499999999997</v>
      </c>
      <c r="N77">
        <v>113.695312</v>
      </c>
      <c r="O77">
        <v>59.511375000000001</v>
      </c>
      <c r="P77">
        <v>120.87796899999999</v>
      </c>
      <c r="Q77">
        <v>10.164</v>
      </c>
      <c r="R77">
        <v>40.800471000000002</v>
      </c>
      <c r="S77">
        <v>25.400471</v>
      </c>
      <c r="T77">
        <v>0</v>
      </c>
      <c r="U77">
        <v>335.88843800000001</v>
      </c>
      <c r="V77">
        <v>19.952625000000001</v>
      </c>
      <c r="W77">
        <v>44.659114000000002</v>
      </c>
      <c r="X77">
        <v>141.983789</v>
      </c>
      <c r="Y77">
        <v>0</v>
      </c>
      <c r="Z77">
        <v>12.55254</v>
      </c>
      <c r="AA77">
        <v>25.092375000000001</v>
      </c>
      <c r="AB77">
        <v>25.352326999999999</v>
      </c>
      <c r="AC77">
        <v>0</v>
      </c>
      <c r="AD77">
        <v>25.42925</v>
      </c>
      <c r="AE77">
        <v>31.721789999999999</v>
      </c>
      <c r="AF77">
        <v>34.164900000000003</v>
      </c>
      <c r="AG77">
        <v>42.248745</v>
      </c>
      <c r="AH77">
        <v>112.56870600000001</v>
      </c>
      <c r="AI77">
        <v>0</v>
      </c>
      <c r="AJ77">
        <v>0</v>
      </c>
      <c r="AK77">
        <v>51.910030999999996</v>
      </c>
      <c r="AL77">
        <v>6.7105499999999996</v>
      </c>
      <c r="AM77">
        <v>15.211396000000001</v>
      </c>
      <c r="AN77">
        <v>0.62602899999999995</v>
      </c>
      <c r="AO77">
        <v>0</v>
      </c>
      <c r="AP77">
        <v>0</v>
      </c>
      <c r="AQ77">
        <v>41.839874999999999</v>
      </c>
      <c r="AR77">
        <v>37.722299999999997</v>
      </c>
      <c r="AS77">
        <v>6.7327260000000004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2558.6311670000005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653.72037499999999</v>
      </c>
      <c r="L78">
        <v>419.10618799999997</v>
      </c>
      <c r="M78">
        <v>83.737499999999997</v>
      </c>
      <c r="N78">
        <v>113.695312</v>
      </c>
      <c r="O78">
        <v>59.511375000000001</v>
      </c>
      <c r="P78">
        <v>120.87796899999999</v>
      </c>
      <c r="Q78">
        <v>10.164</v>
      </c>
      <c r="R78">
        <v>40.800471000000002</v>
      </c>
      <c r="S78">
        <v>25.400471</v>
      </c>
      <c r="T78">
        <v>0</v>
      </c>
      <c r="U78">
        <v>335.88843800000001</v>
      </c>
      <c r="V78">
        <v>19.952625000000001</v>
      </c>
      <c r="W78">
        <v>44.659114000000002</v>
      </c>
      <c r="X78">
        <v>141.983789</v>
      </c>
      <c r="Y78">
        <v>0</v>
      </c>
      <c r="Z78">
        <v>12.55254</v>
      </c>
      <c r="AA78">
        <v>25.092375000000001</v>
      </c>
      <c r="AB78">
        <v>25.352326999999999</v>
      </c>
      <c r="AC78">
        <v>0</v>
      </c>
      <c r="AD78">
        <v>16.529012000000002</v>
      </c>
      <c r="AE78">
        <v>31.721789999999999</v>
      </c>
      <c r="AF78">
        <v>34.164900000000003</v>
      </c>
      <c r="AG78">
        <v>42.248745</v>
      </c>
      <c r="AH78">
        <v>112.56870600000001</v>
      </c>
      <c r="AI78">
        <v>0</v>
      </c>
      <c r="AJ78">
        <v>0</v>
      </c>
      <c r="AK78">
        <v>51.910030999999996</v>
      </c>
      <c r="AL78">
        <v>1.3421099999999999</v>
      </c>
      <c r="AM78">
        <v>10.161459000000001</v>
      </c>
      <c r="AN78">
        <v>0.62602899999999995</v>
      </c>
      <c r="AO78">
        <v>0</v>
      </c>
      <c r="AP78">
        <v>0</v>
      </c>
      <c r="AQ78">
        <v>41.839874999999999</v>
      </c>
      <c r="AR78">
        <v>37.722299999999997</v>
      </c>
      <c r="AS78">
        <v>6.7327260000000004</v>
      </c>
      <c r="AT78">
        <v>18.330779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2538.3933310000002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653.72037499999999</v>
      </c>
      <c r="L79">
        <v>419.10618799999997</v>
      </c>
      <c r="M79">
        <v>83.737499999999997</v>
      </c>
      <c r="N79">
        <v>113.695312</v>
      </c>
      <c r="O79">
        <v>59.511375000000001</v>
      </c>
      <c r="P79">
        <v>120.87796899999999</v>
      </c>
      <c r="Q79">
        <v>10.164</v>
      </c>
      <c r="R79">
        <v>40.800471000000002</v>
      </c>
      <c r="S79">
        <v>25.400471</v>
      </c>
      <c r="T79">
        <v>0</v>
      </c>
      <c r="U79">
        <v>335.88843800000001</v>
      </c>
      <c r="V79">
        <v>19.952625000000001</v>
      </c>
      <c r="W79">
        <v>44.659114000000002</v>
      </c>
      <c r="X79">
        <v>141.983789</v>
      </c>
      <c r="Y79">
        <v>0</v>
      </c>
      <c r="Z79">
        <v>6.2762700000000002</v>
      </c>
      <c r="AA79">
        <v>13.522508999999999</v>
      </c>
      <c r="AB79">
        <v>25.352326999999999</v>
      </c>
      <c r="AC79">
        <v>0</v>
      </c>
      <c r="AD79">
        <v>8.2645060000000008</v>
      </c>
      <c r="AE79">
        <v>15.860894999999999</v>
      </c>
      <c r="AF79">
        <v>18.980499999999999</v>
      </c>
      <c r="AG79">
        <v>42.248745</v>
      </c>
      <c r="AH79">
        <v>65.627099999999999</v>
      </c>
      <c r="AI79">
        <v>0</v>
      </c>
      <c r="AJ79">
        <v>0</v>
      </c>
      <c r="AK79">
        <v>51.910030999999996</v>
      </c>
      <c r="AL79">
        <v>1.3421099999999999</v>
      </c>
      <c r="AM79">
        <v>6.1584599999999998</v>
      </c>
      <c r="AN79">
        <v>0.62602899999999995</v>
      </c>
      <c r="AO79">
        <v>0</v>
      </c>
      <c r="AP79">
        <v>0</v>
      </c>
      <c r="AQ79">
        <v>41.839874999999999</v>
      </c>
      <c r="AR79">
        <v>2.1252</v>
      </c>
      <c r="AS79">
        <v>6.7327260000000004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2395.6149099999998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653.72037499999999</v>
      </c>
      <c r="L80">
        <v>419.10618799999997</v>
      </c>
      <c r="M80">
        <v>83.737499999999997</v>
      </c>
      <c r="N80">
        <v>113.695312</v>
      </c>
      <c r="O80">
        <v>59.511375000000001</v>
      </c>
      <c r="P80">
        <v>120.87796899999999</v>
      </c>
      <c r="Q80">
        <v>10.164</v>
      </c>
      <c r="R80">
        <v>40.800471000000002</v>
      </c>
      <c r="S80">
        <v>25.400471</v>
      </c>
      <c r="T80">
        <v>0</v>
      </c>
      <c r="U80">
        <v>335.88843800000001</v>
      </c>
      <c r="V80">
        <v>19.952625000000001</v>
      </c>
      <c r="W80">
        <v>44.659114000000002</v>
      </c>
      <c r="X80">
        <v>141.983789</v>
      </c>
      <c r="Y80">
        <v>0</v>
      </c>
      <c r="Z80">
        <v>0</v>
      </c>
      <c r="AA80">
        <v>6.0830000000000002</v>
      </c>
      <c r="AB80">
        <v>12.676164</v>
      </c>
      <c r="AC80">
        <v>0</v>
      </c>
      <c r="AD80">
        <v>8.2645060000000008</v>
      </c>
      <c r="AE80">
        <v>15.860894999999999</v>
      </c>
      <c r="AF80">
        <v>8.5412250000000007</v>
      </c>
      <c r="AG80">
        <v>42.248745</v>
      </c>
      <c r="AH80">
        <v>36.459499999999998</v>
      </c>
      <c r="AI80">
        <v>0</v>
      </c>
      <c r="AJ80">
        <v>0</v>
      </c>
      <c r="AK80">
        <v>51.910030999999996</v>
      </c>
      <c r="AL80">
        <v>1.3421099999999999</v>
      </c>
      <c r="AM80">
        <v>5.08073</v>
      </c>
      <c r="AN80">
        <v>0.62602899999999995</v>
      </c>
      <c r="AO80">
        <v>0</v>
      </c>
      <c r="AP80">
        <v>0</v>
      </c>
      <c r="AQ80">
        <v>41.839874999999999</v>
      </c>
      <c r="AR80">
        <v>2.1252</v>
      </c>
      <c r="AS80">
        <v>6.7327260000000004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2328.5383629999997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653.72037499999999</v>
      </c>
      <c r="L81">
        <v>419.10618799999997</v>
      </c>
      <c r="M81">
        <v>83.737499999999997</v>
      </c>
      <c r="N81">
        <v>113.695312</v>
      </c>
      <c r="O81">
        <v>59.511375000000001</v>
      </c>
      <c r="P81">
        <v>120.87796899999999</v>
      </c>
      <c r="Q81">
        <v>10.164</v>
      </c>
      <c r="R81">
        <v>40.800471000000002</v>
      </c>
      <c r="S81">
        <v>25.400471</v>
      </c>
      <c r="T81">
        <v>0</v>
      </c>
      <c r="U81">
        <v>335.88843800000001</v>
      </c>
      <c r="V81">
        <v>19.952625000000001</v>
      </c>
      <c r="W81">
        <v>44.659114000000002</v>
      </c>
      <c r="X81">
        <v>141.983789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15.860894999999999</v>
      </c>
      <c r="AF81">
        <v>8.5412250000000007</v>
      </c>
      <c r="AG81">
        <v>42.248745</v>
      </c>
      <c r="AH81">
        <v>18.229749999999999</v>
      </c>
      <c r="AI81">
        <v>0</v>
      </c>
      <c r="AJ81">
        <v>0</v>
      </c>
      <c r="AK81">
        <v>51.910030999999996</v>
      </c>
      <c r="AL81">
        <v>1.3421099999999999</v>
      </c>
      <c r="AM81">
        <v>0</v>
      </c>
      <c r="AN81">
        <v>0.62602899999999995</v>
      </c>
      <c r="AO81">
        <v>0</v>
      </c>
      <c r="AP81">
        <v>0</v>
      </c>
      <c r="AQ81">
        <v>41.839874999999999</v>
      </c>
      <c r="AR81">
        <v>2.1252</v>
      </c>
      <c r="AS81">
        <v>4.5316419999999997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2276.0031289999993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653.72037499999999</v>
      </c>
      <c r="L82">
        <v>419.10618799999997</v>
      </c>
      <c r="M82">
        <v>83.737499999999997</v>
      </c>
      <c r="N82">
        <v>113.695312</v>
      </c>
      <c r="O82">
        <v>59.511375000000001</v>
      </c>
      <c r="P82">
        <v>120.87796899999999</v>
      </c>
      <c r="Q82">
        <v>10.164</v>
      </c>
      <c r="R82">
        <v>40.800471000000002</v>
      </c>
      <c r="S82">
        <v>25.400471</v>
      </c>
      <c r="T82">
        <v>0</v>
      </c>
      <c r="U82">
        <v>335.88843800000001</v>
      </c>
      <c r="V82">
        <v>19.952625000000001</v>
      </c>
      <c r="W82">
        <v>44.659114000000002</v>
      </c>
      <c r="X82">
        <v>141.983789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15.860894999999999</v>
      </c>
      <c r="AF82">
        <v>8.5412250000000007</v>
      </c>
      <c r="AG82">
        <v>42.248745</v>
      </c>
      <c r="AH82">
        <v>0</v>
      </c>
      <c r="AI82">
        <v>0</v>
      </c>
      <c r="AJ82">
        <v>0</v>
      </c>
      <c r="AK82">
        <v>51.910030999999996</v>
      </c>
      <c r="AL82">
        <v>1.3421099999999999</v>
      </c>
      <c r="AM82">
        <v>0</v>
      </c>
      <c r="AN82">
        <v>0.62602899999999995</v>
      </c>
      <c r="AO82">
        <v>0</v>
      </c>
      <c r="AP82">
        <v>0</v>
      </c>
      <c r="AQ82">
        <v>27.286874999999998</v>
      </c>
      <c r="AR82">
        <v>2.1252</v>
      </c>
      <c r="AS82">
        <v>4.5316419999999997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2243.220378999999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653.72037499999999</v>
      </c>
      <c r="L83">
        <v>419.10618799999997</v>
      </c>
      <c r="M83">
        <v>83.737499999999997</v>
      </c>
      <c r="N83">
        <v>113.695312</v>
      </c>
      <c r="O83">
        <v>59.511375000000001</v>
      </c>
      <c r="P83">
        <v>120.87796899999999</v>
      </c>
      <c r="Q83">
        <v>10.164</v>
      </c>
      <c r="R83">
        <v>40.800471000000002</v>
      </c>
      <c r="S83">
        <v>25.400471</v>
      </c>
      <c r="T83">
        <v>0</v>
      </c>
      <c r="U83">
        <v>335.88843800000001</v>
      </c>
      <c r="V83">
        <v>19.952625000000001</v>
      </c>
      <c r="W83">
        <v>44.659114000000002</v>
      </c>
      <c r="X83">
        <v>141.983789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15.860894999999999</v>
      </c>
      <c r="AF83">
        <v>8.5412250000000007</v>
      </c>
      <c r="AG83">
        <v>42.248745</v>
      </c>
      <c r="AH83">
        <v>0</v>
      </c>
      <c r="AI83">
        <v>0</v>
      </c>
      <c r="AJ83">
        <v>0</v>
      </c>
      <c r="AK83">
        <v>51.910030999999996</v>
      </c>
      <c r="AL83">
        <v>1.3421099999999999</v>
      </c>
      <c r="AM83">
        <v>0</v>
      </c>
      <c r="AN83">
        <v>0.62602899999999995</v>
      </c>
      <c r="AO83">
        <v>0</v>
      </c>
      <c r="AP83">
        <v>0</v>
      </c>
      <c r="AQ83">
        <v>26.983688000000001</v>
      </c>
      <c r="AR83">
        <v>2.1252</v>
      </c>
      <c r="AS83">
        <v>7.5095789999999996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2245.8951289999991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653.72037499999999</v>
      </c>
      <c r="L84">
        <v>419.10618799999997</v>
      </c>
      <c r="M84">
        <v>83.737499999999997</v>
      </c>
      <c r="N84">
        <v>113.695312</v>
      </c>
      <c r="O84">
        <v>59.511375000000001</v>
      </c>
      <c r="P84">
        <v>120.87796899999999</v>
      </c>
      <c r="Q84">
        <v>10.164</v>
      </c>
      <c r="R84">
        <v>40.800471000000002</v>
      </c>
      <c r="S84">
        <v>25.400471</v>
      </c>
      <c r="T84">
        <v>0</v>
      </c>
      <c r="U84">
        <v>335.88843800000001</v>
      </c>
      <c r="V84">
        <v>19.952625000000001</v>
      </c>
      <c r="W84">
        <v>44.659114000000002</v>
      </c>
      <c r="X84">
        <v>141.983789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15.860894999999999</v>
      </c>
      <c r="AF84">
        <v>8.5412250000000007</v>
      </c>
      <c r="AG84">
        <v>42.248745</v>
      </c>
      <c r="AH84">
        <v>0</v>
      </c>
      <c r="AI84">
        <v>0</v>
      </c>
      <c r="AJ84">
        <v>0</v>
      </c>
      <c r="AK84">
        <v>51.910030999999996</v>
      </c>
      <c r="AL84">
        <v>1.3421099999999999</v>
      </c>
      <c r="AM84">
        <v>0</v>
      </c>
      <c r="AN84">
        <v>0.62602899999999995</v>
      </c>
      <c r="AO84">
        <v>0</v>
      </c>
      <c r="AP84">
        <v>0</v>
      </c>
      <c r="AQ84">
        <v>26.983688000000001</v>
      </c>
      <c r="AR84">
        <v>37.722299999999997</v>
      </c>
      <c r="AS84">
        <v>7.5095789999999996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2281.492228999999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653.72037499999999</v>
      </c>
      <c r="L85">
        <v>419.10618799999997</v>
      </c>
      <c r="M85">
        <v>83.737499999999997</v>
      </c>
      <c r="N85">
        <v>113.695312</v>
      </c>
      <c r="O85">
        <v>59.511375000000001</v>
      </c>
      <c r="P85">
        <v>120.87796899999999</v>
      </c>
      <c r="Q85">
        <v>10.164</v>
      </c>
      <c r="R85">
        <v>40.800471000000002</v>
      </c>
      <c r="S85">
        <v>25.400471</v>
      </c>
      <c r="T85">
        <v>0</v>
      </c>
      <c r="U85">
        <v>335.88843800000001</v>
      </c>
      <c r="V85">
        <v>19.952625000000001</v>
      </c>
      <c r="W85">
        <v>44.659114000000002</v>
      </c>
      <c r="X85">
        <v>141.983789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15.860894999999999</v>
      </c>
      <c r="AF85">
        <v>8.5412250000000007</v>
      </c>
      <c r="AG85">
        <v>42.248745</v>
      </c>
      <c r="AH85">
        <v>0</v>
      </c>
      <c r="AI85">
        <v>0</v>
      </c>
      <c r="AJ85">
        <v>0</v>
      </c>
      <c r="AK85">
        <v>51.910030999999996</v>
      </c>
      <c r="AL85">
        <v>1.3421099999999999</v>
      </c>
      <c r="AM85">
        <v>0</v>
      </c>
      <c r="AN85">
        <v>0.62602899999999995</v>
      </c>
      <c r="AO85">
        <v>0</v>
      </c>
      <c r="AP85">
        <v>0</v>
      </c>
      <c r="AQ85">
        <v>26.983688000000001</v>
      </c>
      <c r="AR85">
        <v>37.722299999999997</v>
      </c>
      <c r="AS85">
        <v>7.5095789999999996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2281.492228999999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653.72037499999999</v>
      </c>
      <c r="L86">
        <v>419.10618799999997</v>
      </c>
      <c r="M86">
        <v>83.737499999999997</v>
      </c>
      <c r="N86">
        <v>113.695312</v>
      </c>
      <c r="O86">
        <v>59.511375000000001</v>
      </c>
      <c r="P86">
        <v>120.87796899999999</v>
      </c>
      <c r="Q86">
        <v>10.164</v>
      </c>
      <c r="R86">
        <v>40.800471000000002</v>
      </c>
      <c r="S86">
        <v>25.400471</v>
      </c>
      <c r="T86">
        <v>0</v>
      </c>
      <c r="U86">
        <v>335.88843800000001</v>
      </c>
      <c r="V86">
        <v>19.952625000000001</v>
      </c>
      <c r="W86">
        <v>44.659114000000002</v>
      </c>
      <c r="X86">
        <v>141.983789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15.860894999999999</v>
      </c>
      <c r="AF86">
        <v>8.5412250000000007</v>
      </c>
      <c r="AG86">
        <v>42.248745</v>
      </c>
      <c r="AH86">
        <v>0</v>
      </c>
      <c r="AI86">
        <v>0</v>
      </c>
      <c r="AJ86">
        <v>0</v>
      </c>
      <c r="AK86">
        <v>51.910030999999996</v>
      </c>
      <c r="AL86">
        <v>1.3421099999999999</v>
      </c>
      <c r="AM86">
        <v>0</v>
      </c>
      <c r="AN86">
        <v>0.62602899999999995</v>
      </c>
      <c r="AO86">
        <v>0</v>
      </c>
      <c r="AP86">
        <v>0</v>
      </c>
      <c r="AQ86">
        <v>26.983688000000001</v>
      </c>
      <c r="AR86">
        <v>2.1252</v>
      </c>
      <c r="AS86">
        <v>7.5095789999999996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2245.8951289999991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654.00902900000006</v>
      </c>
      <c r="L87">
        <v>419.10618799999997</v>
      </c>
      <c r="M87">
        <v>83.737499999999997</v>
      </c>
      <c r="N87">
        <v>113.695312</v>
      </c>
      <c r="O87">
        <v>59.511375000000001</v>
      </c>
      <c r="P87">
        <v>120.87796899999999</v>
      </c>
      <c r="Q87">
        <v>10.164</v>
      </c>
      <c r="R87">
        <v>40.800471000000002</v>
      </c>
      <c r="S87">
        <v>25.400471</v>
      </c>
      <c r="T87">
        <v>0</v>
      </c>
      <c r="U87">
        <v>335.88843800000001</v>
      </c>
      <c r="V87">
        <v>19.952625000000001</v>
      </c>
      <c r="W87">
        <v>44.659114000000002</v>
      </c>
      <c r="X87">
        <v>141.983789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15.860894999999999</v>
      </c>
      <c r="AF87">
        <v>8.5412250000000007</v>
      </c>
      <c r="AG87">
        <v>42.248745</v>
      </c>
      <c r="AH87">
        <v>0</v>
      </c>
      <c r="AI87">
        <v>0</v>
      </c>
      <c r="AJ87">
        <v>0</v>
      </c>
      <c r="AK87">
        <v>51.910030999999996</v>
      </c>
      <c r="AL87">
        <v>1.3421099999999999</v>
      </c>
      <c r="AM87">
        <v>0</v>
      </c>
      <c r="AN87">
        <v>0.62602899999999995</v>
      </c>
      <c r="AO87">
        <v>0</v>
      </c>
      <c r="AP87">
        <v>0</v>
      </c>
      <c r="AQ87">
        <v>13.946624999999999</v>
      </c>
      <c r="AR87">
        <v>2.1252</v>
      </c>
      <c r="AS87">
        <v>7.5095789999999996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2233.1467199999993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654.00902900000006</v>
      </c>
      <c r="L88">
        <v>419.10618799999997</v>
      </c>
      <c r="M88">
        <v>83.737499999999997</v>
      </c>
      <c r="N88">
        <v>113.695312</v>
      </c>
      <c r="O88">
        <v>59.511375000000001</v>
      </c>
      <c r="P88">
        <v>120.87796899999999</v>
      </c>
      <c r="Q88">
        <v>10.164</v>
      </c>
      <c r="R88">
        <v>40.800471000000002</v>
      </c>
      <c r="S88">
        <v>25.400471</v>
      </c>
      <c r="T88">
        <v>0</v>
      </c>
      <c r="U88">
        <v>335.88843800000001</v>
      </c>
      <c r="V88">
        <v>19.952625000000001</v>
      </c>
      <c r="W88">
        <v>44.659114000000002</v>
      </c>
      <c r="X88">
        <v>141.983789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15.860894999999999</v>
      </c>
      <c r="AF88">
        <v>8.5412250000000007</v>
      </c>
      <c r="AG88">
        <v>42.248745</v>
      </c>
      <c r="AH88">
        <v>0</v>
      </c>
      <c r="AI88">
        <v>0</v>
      </c>
      <c r="AJ88">
        <v>0</v>
      </c>
      <c r="AK88">
        <v>51.910030999999996</v>
      </c>
      <c r="AL88">
        <v>1.3421099999999999</v>
      </c>
      <c r="AM88">
        <v>0</v>
      </c>
      <c r="AN88">
        <v>0.62602899999999995</v>
      </c>
      <c r="AO88">
        <v>0</v>
      </c>
      <c r="AP88">
        <v>0</v>
      </c>
      <c r="AQ88">
        <v>13.946624999999999</v>
      </c>
      <c r="AR88">
        <v>2.1252</v>
      </c>
      <c r="AS88">
        <v>7.5095789999999996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2233.1467199999993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654.00902900000006</v>
      </c>
      <c r="L89">
        <v>419.10618799999997</v>
      </c>
      <c r="M89">
        <v>83.737499999999997</v>
      </c>
      <c r="N89">
        <v>113.695312</v>
      </c>
      <c r="O89">
        <v>59.511375000000001</v>
      </c>
      <c r="P89">
        <v>120.87796899999999</v>
      </c>
      <c r="Q89">
        <v>10.164</v>
      </c>
      <c r="R89">
        <v>40.800471000000002</v>
      </c>
      <c r="S89">
        <v>25.400471</v>
      </c>
      <c r="T89">
        <v>0</v>
      </c>
      <c r="U89">
        <v>335.88843800000001</v>
      </c>
      <c r="V89">
        <v>19.952625000000001</v>
      </c>
      <c r="W89">
        <v>44.659114000000002</v>
      </c>
      <c r="X89">
        <v>141.983789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15.860894999999999</v>
      </c>
      <c r="AF89">
        <v>8.5412250000000007</v>
      </c>
      <c r="AG89">
        <v>42.248745</v>
      </c>
      <c r="AH89">
        <v>0</v>
      </c>
      <c r="AI89">
        <v>0</v>
      </c>
      <c r="AJ89">
        <v>0</v>
      </c>
      <c r="AK89">
        <v>51.910030999999996</v>
      </c>
      <c r="AL89">
        <v>1.3421099999999999</v>
      </c>
      <c r="AM89">
        <v>0</v>
      </c>
      <c r="AN89">
        <v>0.62602899999999995</v>
      </c>
      <c r="AO89">
        <v>0</v>
      </c>
      <c r="AP89">
        <v>0</v>
      </c>
      <c r="AQ89">
        <v>13.885987999999999</v>
      </c>
      <c r="AR89">
        <v>37.722299999999997</v>
      </c>
      <c r="AS89">
        <v>7.5095789999999996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2268.6831829999992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654.00902900000006</v>
      </c>
      <c r="L90">
        <v>419.10618799999997</v>
      </c>
      <c r="M90">
        <v>83.737499999999997</v>
      </c>
      <c r="N90">
        <v>113.695312</v>
      </c>
      <c r="O90">
        <v>59.511375000000001</v>
      </c>
      <c r="P90">
        <v>120.87796899999999</v>
      </c>
      <c r="Q90">
        <v>10.164</v>
      </c>
      <c r="R90">
        <v>40.800471000000002</v>
      </c>
      <c r="S90">
        <v>25.400471</v>
      </c>
      <c r="T90">
        <v>0</v>
      </c>
      <c r="U90">
        <v>335.88843800000001</v>
      </c>
      <c r="V90">
        <v>19.952625000000001</v>
      </c>
      <c r="W90">
        <v>44.659114000000002</v>
      </c>
      <c r="X90">
        <v>141.983789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15.860894999999999</v>
      </c>
      <c r="AF90">
        <v>8.5412250000000007</v>
      </c>
      <c r="AG90">
        <v>42.248745</v>
      </c>
      <c r="AH90">
        <v>0</v>
      </c>
      <c r="AI90">
        <v>0</v>
      </c>
      <c r="AJ90">
        <v>0</v>
      </c>
      <c r="AK90">
        <v>51.910030999999996</v>
      </c>
      <c r="AL90">
        <v>1.3421099999999999</v>
      </c>
      <c r="AM90">
        <v>0</v>
      </c>
      <c r="AN90">
        <v>0.62602899999999995</v>
      </c>
      <c r="AO90">
        <v>0</v>
      </c>
      <c r="AP90">
        <v>0</v>
      </c>
      <c r="AQ90">
        <v>13.764711999999999</v>
      </c>
      <c r="AR90">
        <v>37.722299999999997</v>
      </c>
      <c r="AS90">
        <v>7.5095789999999996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2268.5619069999993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588.49899000000005</v>
      </c>
      <c r="L91">
        <v>356.31572</v>
      </c>
      <c r="M91">
        <v>83.737499999999997</v>
      </c>
      <c r="N91">
        <v>113.695312</v>
      </c>
      <c r="O91">
        <v>59.511375000000001</v>
      </c>
      <c r="P91">
        <v>120.87796899999999</v>
      </c>
      <c r="Q91">
        <v>9.5073819999999998</v>
      </c>
      <c r="R91">
        <v>30.691911000000001</v>
      </c>
      <c r="S91">
        <v>19.818356000000001</v>
      </c>
      <c r="T91">
        <v>0</v>
      </c>
      <c r="U91">
        <v>335.88843800000001</v>
      </c>
      <c r="V91">
        <v>15.394802</v>
      </c>
      <c r="W91">
        <v>44.659114000000002</v>
      </c>
      <c r="X91">
        <v>141.983789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15.860894999999999</v>
      </c>
      <c r="AF91">
        <v>8.5412250000000007</v>
      </c>
      <c r="AG91">
        <v>42.248745</v>
      </c>
      <c r="AH91">
        <v>0</v>
      </c>
      <c r="AI91">
        <v>0</v>
      </c>
      <c r="AJ91">
        <v>0</v>
      </c>
      <c r="AK91">
        <v>51.910030999999996</v>
      </c>
      <c r="AL91">
        <v>1.3421099999999999</v>
      </c>
      <c r="AM91">
        <v>0</v>
      </c>
      <c r="AN91">
        <v>0.62602899999999995</v>
      </c>
      <c r="AO91">
        <v>0</v>
      </c>
      <c r="AP91">
        <v>0</v>
      </c>
      <c r="AQ91">
        <v>0</v>
      </c>
      <c r="AR91">
        <v>3.1878000000000002</v>
      </c>
      <c r="AS91">
        <v>7.5095789999999996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2071.0570719999996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579.61701900000003</v>
      </c>
      <c r="L92">
        <v>299.61027200000001</v>
      </c>
      <c r="M92">
        <v>83.737499999999997</v>
      </c>
      <c r="N92">
        <v>113.695312</v>
      </c>
      <c r="O92">
        <v>59.511375000000001</v>
      </c>
      <c r="P92">
        <v>120.87796899999999</v>
      </c>
      <c r="Q92">
        <v>9.5073819999999998</v>
      </c>
      <c r="R92">
        <v>35.501620000000003</v>
      </c>
      <c r="S92">
        <v>19.818356000000001</v>
      </c>
      <c r="T92">
        <v>0</v>
      </c>
      <c r="U92">
        <v>335.88843800000001</v>
      </c>
      <c r="V92">
        <v>17.681125000000002</v>
      </c>
      <c r="W92">
        <v>44.659114000000002</v>
      </c>
      <c r="X92">
        <v>141.983789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15.860894999999999</v>
      </c>
      <c r="AF92">
        <v>8.5412250000000007</v>
      </c>
      <c r="AG92">
        <v>42.248745</v>
      </c>
      <c r="AH92">
        <v>0</v>
      </c>
      <c r="AI92">
        <v>0</v>
      </c>
      <c r="AJ92">
        <v>0</v>
      </c>
      <c r="AK92">
        <v>51.910030999999996</v>
      </c>
      <c r="AL92">
        <v>1.3421099999999999</v>
      </c>
      <c r="AM92">
        <v>0</v>
      </c>
      <c r="AN92">
        <v>0.62602899999999995</v>
      </c>
      <c r="AO92">
        <v>0</v>
      </c>
      <c r="AP92">
        <v>0</v>
      </c>
      <c r="AQ92">
        <v>0</v>
      </c>
      <c r="AR92">
        <v>3.1878000000000002</v>
      </c>
      <c r="AS92">
        <v>7.5095789999999996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2012.5656849999998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579.61701900000003</v>
      </c>
      <c r="L93">
        <v>237.42821900000001</v>
      </c>
      <c r="M93">
        <v>83.737499999999997</v>
      </c>
      <c r="N93">
        <v>113.695312</v>
      </c>
      <c r="O93">
        <v>59.511375000000001</v>
      </c>
      <c r="P93">
        <v>120.87796899999999</v>
      </c>
      <c r="Q93">
        <v>9.5073819999999998</v>
      </c>
      <c r="R93">
        <v>36.000388000000001</v>
      </c>
      <c r="S93">
        <v>19.818356000000001</v>
      </c>
      <c r="T93">
        <v>0</v>
      </c>
      <c r="U93">
        <v>335.88843800000001</v>
      </c>
      <c r="V93">
        <v>17.666302000000002</v>
      </c>
      <c r="W93">
        <v>44.659114000000002</v>
      </c>
      <c r="X93">
        <v>141.983789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1.8523309999999999</v>
      </c>
      <c r="AF93">
        <v>8.5412250000000007</v>
      </c>
      <c r="AG93">
        <v>42.248745</v>
      </c>
      <c r="AH93">
        <v>0</v>
      </c>
      <c r="AI93">
        <v>0</v>
      </c>
      <c r="AJ93">
        <v>0</v>
      </c>
      <c r="AK93">
        <v>51.910030999999996</v>
      </c>
      <c r="AL93">
        <v>1.3421099999999999</v>
      </c>
      <c r="AM93">
        <v>0</v>
      </c>
      <c r="AN93">
        <v>0.62602899999999995</v>
      </c>
      <c r="AO93">
        <v>0</v>
      </c>
      <c r="AP93">
        <v>0</v>
      </c>
      <c r="AQ93">
        <v>0</v>
      </c>
      <c r="AR93">
        <v>3.1878000000000002</v>
      </c>
      <c r="AS93">
        <v>7.5095789999999996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1936.8590129999998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579.61701900000003</v>
      </c>
      <c r="L94">
        <v>234.16027199999999</v>
      </c>
      <c r="M94">
        <v>83.737499999999997</v>
      </c>
      <c r="N94">
        <v>113.695312</v>
      </c>
      <c r="O94">
        <v>59.511375000000001</v>
      </c>
      <c r="P94">
        <v>120.87796899999999</v>
      </c>
      <c r="Q94">
        <v>9.5073819999999998</v>
      </c>
      <c r="R94">
        <v>30.691911000000001</v>
      </c>
      <c r="S94">
        <v>19.818356000000001</v>
      </c>
      <c r="T94">
        <v>0</v>
      </c>
      <c r="U94">
        <v>335.88843800000001</v>
      </c>
      <c r="V94">
        <v>15.394802</v>
      </c>
      <c r="W94">
        <v>44.659114000000002</v>
      </c>
      <c r="X94">
        <v>141.983789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1.8523309999999999</v>
      </c>
      <c r="AF94">
        <v>8.5412250000000007</v>
      </c>
      <c r="AG94">
        <v>42.248745</v>
      </c>
      <c r="AH94">
        <v>0</v>
      </c>
      <c r="AI94">
        <v>0</v>
      </c>
      <c r="AJ94">
        <v>0</v>
      </c>
      <c r="AK94">
        <v>51.910030999999996</v>
      </c>
      <c r="AL94">
        <v>1.3421099999999999</v>
      </c>
      <c r="AM94">
        <v>0</v>
      </c>
      <c r="AN94">
        <v>0.62602899999999995</v>
      </c>
      <c r="AO94">
        <v>0</v>
      </c>
      <c r="AP94">
        <v>0</v>
      </c>
      <c r="AQ94">
        <v>0</v>
      </c>
      <c r="AR94">
        <v>3.1878000000000002</v>
      </c>
      <c r="AS94">
        <v>7.5095789999999996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1926.0110889999996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520.59105299999999</v>
      </c>
      <c r="L95">
        <v>234.16027199999999</v>
      </c>
      <c r="M95">
        <v>83.737499999999997</v>
      </c>
      <c r="N95">
        <v>113.695312</v>
      </c>
      <c r="O95">
        <v>59.511375000000001</v>
      </c>
      <c r="P95">
        <v>120.87796899999999</v>
      </c>
      <c r="Q95">
        <v>9.5073819999999998</v>
      </c>
      <c r="R95">
        <v>30.691911000000001</v>
      </c>
      <c r="S95">
        <v>19.818356000000001</v>
      </c>
      <c r="T95">
        <v>0</v>
      </c>
      <c r="U95">
        <v>335.88843800000001</v>
      </c>
      <c r="V95">
        <v>15.394802</v>
      </c>
      <c r="W95">
        <v>44.659114000000002</v>
      </c>
      <c r="X95">
        <v>141.983789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1.8523309999999999</v>
      </c>
      <c r="AF95">
        <v>0</v>
      </c>
      <c r="AG95">
        <v>42.248745</v>
      </c>
      <c r="AH95">
        <v>0</v>
      </c>
      <c r="AI95">
        <v>0</v>
      </c>
      <c r="AJ95">
        <v>0</v>
      </c>
      <c r="AK95">
        <v>51.910030999999996</v>
      </c>
      <c r="AL95">
        <v>1.3421099999999999</v>
      </c>
      <c r="AM95">
        <v>0</v>
      </c>
      <c r="AN95">
        <v>0.62602899999999995</v>
      </c>
      <c r="AO95">
        <v>0</v>
      </c>
      <c r="AP95">
        <v>0</v>
      </c>
      <c r="AQ95">
        <v>0</v>
      </c>
      <c r="AR95">
        <v>3.1878000000000002</v>
      </c>
      <c r="AS95">
        <v>7.5095789999999996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1858.443898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400.324477</v>
      </c>
      <c r="L96">
        <v>234.16027199999999</v>
      </c>
      <c r="M96">
        <v>83.737499999999997</v>
      </c>
      <c r="N96">
        <v>113.695312</v>
      </c>
      <c r="O96">
        <v>59.511375000000001</v>
      </c>
      <c r="P96">
        <v>120.87796899999999</v>
      </c>
      <c r="Q96">
        <v>9.5073819999999998</v>
      </c>
      <c r="R96">
        <v>30.691911000000001</v>
      </c>
      <c r="S96">
        <v>19.818356000000001</v>
      </c>
      <c r="T96">
        <v>0</v>
      </c>
      <c r="U96">
        <v>335.88843800000001</v>
      </c>
      <c r="V96">
        <v>15.394802</v>
      </c>
      <c r="W96">
        <v>44.659114000000002</v>
      </c>
      <c r="X96">
        <v>141.983789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1.8523309999999999</v>
      </c>
      <c r="AF96">
        <v>0</v>
      </c>
      <c r="AG96">
        <v>42.248745</v>
      </c>
      <c r="AH96">
        <v>0</v>
      </c>
      <c r="AI96">
        <v>0</v>
      </c>
      <c r="AJ96">
        <v>0</v>
      </c>
      <c r="AK96">
        <v>51.910030999999996</v>
      </c>
      <c r="AL96">
        <v>1.3421099999999999</v>
      </c>
      <c r="AM96">
        <v>0</v>
      </c>
      <c r="AN96">
        <v>0.62602899999999995</v>
      </c>
      <c r="AO96">
        <v>0</v>
      </c>
      <c r="AP96">
        <v>0</v>
      </c>
      <c r="AQ96">
        <v>0</v>
      </c>
      <c r="AR96">
        <v>3.1878000000000002</v>
      </c>
      <c r="AS96">
        <v>7.5095789999999996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1738.177322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366.03874999999999</v>
      </c>
      <c r="L97">
        <v>234.16027199999999</v>
      </c>
      <c r="M97">
        <v>83.737499999999997</v>
      </c>
      <c r="N97">
        <v>113.695312</v>
      </c>
      <c r="O97">
        <v>59.511375000000001</v>
      </c>
      <c r="P97">
        <v>120.87796899999999</v>
      </c>
      <c r="Q97">
        <v>9.5073819999999998</v>
      </c>
      <c r="R97">
        <v>30.691911000000001</v>
      </c>
      <c r="S97">
        <v>19.818356000000001</v>
      </c>
      <c r="T97">
        <v>0</v>
      </c>
      <c r="U97">
        <v>335.88843800000001</v>
      </c>
      <c r="V97">
        <v>15.394802</v>
      </c>
      <c r="W97">
        <v>44.659114000000002</v>
      </c>
      <c r="X97">
        <v>141.983789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1.8523309999999999</v>
      </c>
      <c r="AF97">
        <v>0</v>
      </c>
      <c r="AG97">
        <v>42.248745</v>
      </c>
      <c r="AH97">
        <v>0</v>
      </c>
      <c r="AI97">
        <v>0</v>
      </c>
      <c r="AJ97">
        <v>0</v>
      </c>
      <c r="AK97">
        <v>51.910030999999996</v>
      </c>
      <c r="AL97">
        <v>40.263300000000001</v>
      </c>
      <c r="AM97">
        <v>0</v>
      </c>
      <c r="AN97">
        <v>0.62602899999999995</v>
      </c>
      <c r="AO97">
        <v>0</v>
      </c>
      <c r="AP97">
        <v>0</v>
      </c>
      <c r="AQ97">
        <v>0</v>
      </c>
      <c r="AR97">
        <v>11.688599999999999</v>
      </c>
      <c r="AS97">
        <v>7.5095789999999996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1751.3135850000001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366.03874999999999</v>
      </c>
      <c r="L98">
        <v>234.16027199999999</v>
      </c>
      <c r="M98">
        <v>83.737499999999997</v>
      </c>
      <c r="N98">
        <v>113.695312</v>
      </c>
      <c r="O98">
        <v>59.511375000000001</v>
      </c>
      <c r="P98">
        <v>120.87796899999999</v>
      </c>
      <c r="Q98">
        <v>9.5073819999999998</v>
      </c>
      <c r="R98">
        <v>30.691911000000001</v>
      </c>
      <c r="S98">
        <v>19.818356000000001</v>
      </c>
      <c r="T98">
        <v>0</v>
      </c>
      <c r="U98">
        <v>335.88843800000001</v>
      </c>
      <c r="V98">
        <v>15.394802</v>
      </c>
      <c r="W98">
        <v>44.659114000000002</v>
      </c>
      <c r="X98">
        <v>141.983789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1.8523309999999999</v>
      </c>
      <c r="AF98">
        <v>0</v>
      </c>
      <c r="AG98">
        <v>42.248745</v>
      </c>
      <c r="AH98">
        <v>0</v>
      </c>
      <c r="AI98">
        <v>0</v>
      </c>
      <c r="AJ98">
        <v>0</v>
      </c>
      <c r="AK98">
        <v>51.910030999999996</v>
      </c>
      <c r="AL98">
        <v>40.263300000000001</v>
      </c>
      <c r="AM98">
        <v>0</v>
      </c>
      <c r="AN98">
        <v>0.62602899999999995</v>
      </c>
      <c r="AO98">
        <v>0</v>
      </c>
      <c r="AP98">
        <v>0</v>
      </c>
      <c r="AQ98">
        <v>0</v>
      </c>
      <c r="AR98">
        <v>11.688599999999999</v>
      </c>
      <c r="AS98">
        <v>7.5095789999999996</v>
      </c>
      <c r="AT98">
        <v>18.708048000000002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1750.7716330000001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12.128618400749993</v>
      </c>
      <c r="L99">
        <f t="shared" si="2"/>
        <v>7.8440305032500071</v>
      </c>
      <c r="M99">
        <f t="shared" si="2"/>
        <v>2.0097000000000032</v>
      </c>
      <c r="N99">
        <f t="shared" si="2"/>
        <v>2.7286874879999972</v>
      </c>
      <c r="O99">
        <f t="shared" si="2"/>
        <v>1.4282730000000008</v>
      </c>
      <c r="P99">
        <f t="shared" si="2"/>
        <v>2.9010712559999958</v>
      </c>
      <c r="Q99">
        <f t="shared" si="2"/>
        <v>0.22014039999999982</v>
      </c>
      <c r="R99">
        <f t="shared" si="2"/>
        <v>0.81350179150000035</v>
      </c>
      <c r="S99">
        <f t="shared" si="2"/>
        <v>0.50220643924999975</v>
      </c>
      <c r="T99">
        <f t="shared" si="2"/>
        <v>0</v>
      </c>
      <c r="U99">
        <f t="shared" si="2"/>
        <v>8.9339719272500187</v>
      </c>
      <c r="V99">
        <f t="shared" si="2"/>
        <v>0.38634499549999934</v>
      </c>
      <c r="W99">
        <f t="shared" si="2"/>
        <v>0.9480412097500005</v>
      </c>
      <c r="X99">
        <f t="shared" si="2"/>
        <v>3.0366965587499988</v>
      </c>
      <c r="Y99">
        <f t="shared" si="2"/>
        <v>0</v>
      </c>
      <c r="Z99">
        <f t="shared" si="2"/>
        <v>5.0739534999999995E-2</v>
      </c>
      <c r="AA99">
        <f t="shared" si="2"/>
        <v>8.1207669750000003E-2</v>
      </c>
      <c r="AB99">
        <f t="shared" si="2"/>
        <v>0.10856210325000001</v>
      </c>
      <c r="AC99">
        <f t="shared" si="2"/>
        <v>0</v>
      </c>
      <c r="AD99">
        <f t="shared" si="2"/>
        <v>8.2643790750000001E-2</v>
      </c>
      <c r="AE99">
        <f t="shared" si="2"/>
        <v>0.26657639575000053</v>
      </c>
      <c r="AF99">
        <f t="shared" si="2"/>
        <v>0.25718577500000039</v>
      </c>
      <c r="AG99">
        <f t="shared" si="2"/>
        <v>1.013969879999999</v>
      </c>
      <c r="AH99">
        <f t="shared" si="2"/>
        <v>0.5286627492499999</v>
      </c>
      <c r="AI99">
        <f t="shared" si="2"/>
        <v>0</v>
      </c>
      <c r="AJ99">
        <f t="shared" si="2"/>
        <v>0</v>
      </c>
      <c r="AK99">
        <f t="shared" si="2"/>
        <v>1.2458407439999999</v>
      </c>
      <c r="AL99">
        <f t="shared" si="2"/>
        <v>0.24292191000000038</v>
      </c>
      <c r="AM99">
        <f t="shared" si="2"/>
        <v>4.874421100000001E-2</v>
      </c>
      <c r="AN99">
        <f t="shared" si="2"/>
        <v>1.502469600000002E-2</v>
      </c>
      <c r="AO99">
        <f t="shared" si="2"/>
        <v>0</v>
      </c>
      <c r="AP99">
        <f t="shared" si="2"/>
        <v>1.0418532999999997E-2</v>
      </c>
      <c r="AQ99">
        <f t="shared" si="2"/>
        <v>0.46994062649999974</v>
      </c>
      <c r="AR99">
        <f t="shared" si="2"/>
        <v>0.22301317500000006</v>
      </c>
      <c r="AS99">
        <f t="shared" si="2"/>
        <v>0.19197979475000007</v>
      </c>
      <c r="AT99">
        <f t="shared" si="2"/>
        <v>0.43575101150000001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49.154466570499999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45330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45330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119.06</v>
      </c>
      <c r="C3" s="34">
        <v>31.76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70.180000000000007</v>
      </c>
      <c r="N3">
        <v>148.88</v>
      </c>
      <c r="O3">
        <v>51.98</v>
      </c>
      <c r="P3">
        <v>0.65</v>
      </c>
      <c r="Q3">
        <v>11.3</v>
      </c>
      <c r="R3" s="93">
        <v>0</v>
      </c>
      <c r="S3" s="93">
        <v>0</v>
      </c>
      <c r="T3" s="93">
        <v>0</v>
      </c>
      <c r="U3">
        <v>0.95</v>
      </c>
      <c r="V3">
        <v>0</v>
      </c>
      <c r="W3">
        <v>1.34</v>
      </c>
      <c r="X3">
        <v>57.15</v>
      </c>
      <c r="Y3">
        <v>19.059999999999999</v>
      </c>
      <c r="Z3">
        <v>19.05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16.53</v>
      </c>
      <c r="AH3">
        <v>52.55</v>
      </c>
      <c r="AI3">
        <v>52.55</v>
      </c>
      <c r="AJ3">
        <v>23.1</v>
      </c>
      <c r="AK3">
        <v>0</v>
      </c>
      <c r="AL3">
        <v>0</v>
      </c>
    </row>
    <row r="4" spans="1:38">
      <c r="A4" t="s">
        <v>46</v>
      </c>
      <c r="B4" s="34">
        <v>119.06</v>
      </c>
      <c r="C4" s="34">
        <v>31.76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70.180000000000007</v>
      </c>
      <c r="N4">
        <v>148.88</v>
      </c>
      <c r="O4">
        <v>51.98</v>
      </c>
      <c r="P4">
        <v>0.65</v>
      </c>
      <c r="Q4">
        <v>10.47</v>
      </c>
      <c r="R4" s="93">
        <v>0</v>
      </c>
      <c r="S4" s="93">
        <v>0</v>
      </c>
      <c r="T4" s="93">
        <v>0</v>
      </c>
      <c r="U4">
        <v>0.95</v>
      </c>
      <c r="V4">
        <v>0</v>
      </c>
      <c r="W4">
        <v>1.34</v>
      </c>
      <c r="X4">
        <v>58.24</v>
      </c>
      <c r="Y4">
        <v>19.41</v>
      </c>
      <c r="Z4">
        <v>19.420000000000002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16.86</v>
      </c>
      <c r="AH4">
        <v>52.72</v>
      </c>
      <c r="AI4">
        <v>52.72</v>
      </c>
      <c r="AJ4">
        <v>23.1</v>
      </c>
      <c r="AK4">
        <v>0</v>
      </c>
      <c r="AL4">
        <v>0</v>
      </c>
    </row>
    <row r="5" spans="1:38">
      <c r="A5" t="s">
        <v>47</v>
      </c>
      <c r="B5" s="34">
        <v>119.06</v>
      </c>
      <c r="C5" s="34">
        <v>31.76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70.180000000000007</v>
      </c>
      <c r="N5">
        <v>148.88</v>
      </c>
      <c r="O5">
        <v>51.98</v>
      </c>
      <c r="P5">
        <v>0.65</v>
      </c>
      <c r="Q5">
        <v>9.98</v>
      </c>
      <c r="R5" s="93">
        <v>0</v>
      </c>
      <c r="S5" s="93">
        <v>0</v>
      </c>
      <c r="T5" s="93">
        <v>0</v>
      </c>
      <c r="U5">
        <v>0.95</v>
      </c>
      <c r="V5">
        <v>0</v>
      </c>
      <c r="W5">
        <v>1.34</v>
      </c>
      <c r="X5">
        <v>59.65</v>
      </c>
      <c r="Y5">
        <v>19.899999999999999</v>
      </c>
      <c r="Z5">
        <v>19.88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17.41</v>
      </c>
      <c r="AH5">
        <v>53.18</v>
      </c>
      <c r="AI5">
        <v>53.18</v>
      </c>
      <c r="AJ5">
        <v>23.1</v>
      </c>
      <c r="AK5">
        <v>0</v>
      </c>
      <c r="AL5">
        <v>0</v>
      </c>
    </row>
    <row r="6" spans="1:38">
      <c r="A6" t="s">
        <v>48</v>
      </c>
      <c r="B6" s="34">
        <v>119.06</v>
      </c>
      <c r="C6" s="34">
        <v>31.76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70.180000000000007</v>
      </c>
      <c r="N6">
        <v>148.88</v>
      </c>
      <c r="O6">
        <v>51.98</v>
      </c>
      <c r="P6">
        <v>0.65</v>
      </c>
      <c r="Q6">
        <v>8.94</v>
      </c>
      <c r="R6" s="93">
        <v>0</v>
      </c>
      <c r="S6" s="93">
        <v>0</v>
      </c>
      <c r="T6" s="93">
        <v>0</v>
      </c>
      <c r="U6">
        <v>0.95</v>
      </c>
      <c r="V6">
        <v>0</v>
      </c>
      <c r="W6">
        <v>1.34</v>
      </c>
      <c r="X6">
        <v>61.81</v>
      </c>
      <c r="Y6">
        <v>20.61</v>
      </c>
      <c r="Z6">
        <v>20.6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17.97</v>
      </c>
      <c r="AH6">
        <v>52.93</v>
      </c>
      <c r="AI6">
        <v>52.93</v>
      </c>
      <c r="AJ6">
        <v>23.1</v>
      </c>
      <c r="AK6">
        <v>0</v>
      </c>
      <c r="AL6">
        <v>0</v>
      </c>
    </row>
    <row r="7" spans="1:38">
      <c r="A7" t="s">
        <v>49</v>
      </c>
      <c r="B7" s="34">
        <v>119.06</v>
      </c>
      <c r="C7" s="34">
        <v>31.76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70.180000000000007</v>
      </c>
      <c r="N7">
        <v>148.88</v>
      </c>
      <c r="O7">
        <v>51.98</v>
      </c>
      <c r="P7">
        <v>0.65</v>
      </c>
      <c r="Q7">
        <v>8.44</v>
      </c>
      <c r="R7" s="93">
        <v>0</v>
      </c>
      <c r="S7" s="93">
        <v>0</v>
      </c>
      <c r="T7" s="93">
        <v>0</v>
      </c>
      <c r="U7">
        <v>0.95</v>
      </c>
      <c r="V7">
        <v>0</v>
      </c>
      <c r="W7">
        <v>1.34</v>
      </c>
      <c r="X7">
        <v>62.01</v>
      </c>
      <c r="Y7">
        <v>20.67</v>
      </c>
      <c r="Z7">
        <v>20.67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18.39</v>
      </c>
      <c r="AH7">
        <v>27.08</v>
      </c>
      <c r="AI7">
        <v>27.08</v>
      </c>
      <c r="AJ7">
        <v>23.1</v>
      </c>
      <c r="AK7">
        <v>0</v>
      </c>
      <c r="AL7">
        <v>0</v>
      </c>
    </row>
    <row r="8" spans="1:38">
      <c r="A8" t="s">
        <v>50</v>
      </c>
      <c r="B8" s="34">
        <v>119.06</v>
      </c>
      <c r="C8" s="34">
        <v>31.76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70.180000000000007</v>
      </c>
      <c r="N8">
        <v>148.88</v>
      </c>
      <c r="O8">
        <v>51.98</v>
      </c>
      <c r="P8">
        <v>0.65</v>
      </c>
      <c r="Q8">
        <v>8.3699999999999992</v>
      </c>
      <c r="R8" s="93">
        <v>0</v>
      </c>
      <c r="S8" s="93">
        <v>0</v>
      </c>
      <c r="T8" s="93">
        <v>0</v>
      </c>
      <c r="U8">
        <v>0.95</v>
      </c>
      <c r="V8">
        <v>0</v>
      </c>
      <c r="W8">
        <v>1.34</v>
      </c>
      <c r="X8">
        <v>64.06</v>
      </c>
      <c r="Y8">
        <v>21.36</v>
      </c>
      <c r="Z8">
        <v>21.35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18.440000000000001</v>
      </c>
      <c r="AH8">
        <v>28.14</v>
      </c>
      <c r="AI8">
        <v>28.14</v>
      </c>
      <c r="AJ8">
        <v>23.1</v>
      </c>
      <c r="AK8">
        <v>0</v>
      </c>
      <c r="AL8">
        <v>0</v>
      </c>
    </row>
    <row r="9" spans="1:38">
      <c r="A9" t="s">
        <v>51</v>
      </c>
      <c r="B9" s="34">
        <v>119.06</v>
      </c>
      <c r="C9" s="34">
        <v>31.76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70.180000000000007</v>
      </c>
      <c r="N9">
        <v>148.88</v>
      </c>
      <c r="O9">
        <v>51.98</v>
      </c>
      <c r="P9">
        <v>0.65</v>
      </c>
      <c r="Q9">
        <v>10.65</v>
      </c>
      <c r="R9" s="93">
        <v>0</v>
      </c>
      <c r="S9" s="93">
        <v>0</v>
      </c>
      <c r="T9" s="93">
        <v>0</v>
      </c>
      <c r="U9">
        <v>0.95</v>
      </c>
      <c r="V9">
        <v>0</v>
      </c>
      <c r="W9">
        <v>1.34</v>
      </c>
      <c r="X9">
        <v>64.13</v>
      </c>
      <c r="Y9">
        <v>21.37</v>
      </c>
      <c r="Z9">
        <v>21.38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12.01</v>
      </c>
      <c r="AH9">
        <v>28.71</v>
      </c>
      <c r="AI9">
        <v>28.71</v>
      </c>
      <c r="AJ9">
        <v>23.1</v>
      </c>
      <c r="AK9">
        <v>0</v>
      </c>
      <c r="AL9">
        <v>0</v>
      </c>
    </row>
    <row r="10" spans="1:38">
      <c r="A10" t="s">
        <v>52</v>
      </c>
      <c r="B10" s="34">
        <v>119.06</v>
      </c>
      <c r="C10" s="34">
        <v>31.76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70.180000000000007</v>
      </c>
      <c r="N10">
        <v>148.88</v>
      </c>
      <c r="O10">
        <v>51.98</v>
      </c>
      <c r="P10">
        <v>0.65</v>
      </c>
      <c r="Q10">
        <v>10.26</v>
      </c>
      <c r="R10" s="93">
        <v>0</v>
      </c>
      <c r="S10" s="93">
        <v>0</v>
      </c>
      <c r="T10" s="93">
        <v>0</v>
      </c>
      <c r="U10">
        <v>0.95</v>
      </c>
      <c r="V10">
        <v>0</v>
      </c>
      <c r="W10">
        <v>1.34</v>
      </c>
      <c r="X10">
        <v>65.099999999999994</v>
      </c>
      <c r="Y10">
        <v>21.7</v>
      </c>
      <c r="Z10">
        <v>21.7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11.95</v>
      </c>
      <c r="AH10">
        <v>29.22</v>
      </c>
      <c r="AI10">
        <v>29.22</v>
      </c>
      <c r="AJ10">
        <v>23.1</v>
      </c>
      <c r="AK10">
        <v>0</v>
      </c>
      <c r="AL10">
        <v>0</v>
      </c>
    </row>
    <row r="11" spans="1:38">
      <c r="A11" t="s">
        <v>53</v>
      </c>
      <c r="B11" s="34">
        <v>119.06</v>
      </c>
      <c r="C11" s="34">
        <v>31.76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70.180000000000007</v>
      </c>
      <c r="N11">
        <v>148.88</v>
      </c>
      <c r="O11">
        <v>51.98</v>
      </c>
      <c r="P11">
        <v>0.65</v>
      </c>
      <c r="Q11">
        <v>9.92</v>
      </c>
      <c r="R11" s="93">
        <v>0</v>
      </c>
      <c r="S11" s="93">
        <v>0</v>
      </c>
      <c r="T11" s="93">
        <v>0</v>
      </c>
      <c r="U11">
        <v>0.95</v>
      </c>
      <c r="V11">
        <v>0</v>
      </c>
      <c r="W11">
        <v>1.34</v>
      </c>
      <c r="X11">
        <v>65.3</v>
      </c>
      <c r="Y11">
        <v>21.76</v>
      </c>
      <c r="Z11">
        <v>21.77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11.88</v>
      </c>
      <c r="AH11">
        <v>38.549999999999997</v>
      </c>
      <c r="AI11">
        <v>38.549999999999997</v>
      </c>
      <c r="AJ11">
        <v>23.1</v>
      </c>
      <c r="AK11">
        <v>0</v>
      </c>
      <c r="AL11">
        <v>0</v>
      </c>
    </row>
    <row r="12" spans="1:38">
      <c r="A12" t="s">
        <v>54</v>
      </c>
      <c r="B12" s="34">
        <v>119.06</v>
      </c>
      <c r="C12" s="34">
        <v>31.76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70.180000000000007</v>
      </c>
      <c r="N12">
        <v>148.88</v>
      </c>
      <c r="O12">
        <v>51.98</v>
      </c>
      <c r="P12">
        <v>0.65</v>
      </c>
      <c r="Q12">
        <v>9.52</v>
      </c>
      <c r="R12" s="93">
        <v>0</v>
      </c>
      <c r="S12" s="93">
        <v>0</v>
      </c>
      <c r="T12" s="93">
        <v>0</v>
      </c>
      <c r="U12">
        <v>0.95</v>
      </c>
      <c r="V12">
        <v>0</v>
      </c>
      <c r="W12">
        <v>1.34</v>
      </c>
      <c r="X12">
        <v>65.849999999999994</v>
      </c>
      <c r="Y12">
        <v>21.94</v>
      </c>
      <c r="Z12">
        <v>21.95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11.86</v>
      </c>
      <c r="AH12">
        <v>39.549999999999997</v>
      </c>
      <c r="AI12">
        <v>39.549999999999997</v>
      </c>
      <c r="AJ12">
        <v>23.1</v>
      </c>
      <c r="AK12">
        <v>0</v>
      </c>
      <c r="AL12">
        <v>0</v>
      </c>
    </row>
    <row r="13" spans="1:38">
      <c r="A13" t="s">
        <v>55</v>
      </c>
      <c r="B13" s="34">
        <v>119.06</v>
      </c>
      <c r="C13" s="34">
        <v>31.76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70.180000000000007</v>
      </c>
      <c r="N13">
        <v>148.88</v>
      </c>
      <c r="O13">
        <v>51.98</v>
      </c>
      <c r="P13">
        <v>0.65</v>
      </c>
      <c r="Q13">
        <v>10.72</v>
      </c>
      <c r="R13" s="93">
        <v>0</v>
      </c>
      <c r="S13" s="93">
        <v>0</v>
      </c>
      <c r="T13" s="93">
        <v>0</v>
      </c>
      <c r="U13">
        <v>0.95</v>
      </c>
      <c r="V13">
        <v>0</v>
      </c>
      <c r="W13">
        <v>1.34</v>
      </c>
      <c r="X13">
        <v>66.83</v>
      </c>
      <c r="Y13">
        <v>22.27</v>
      </c>
      <c r="Z13">
        <v>22.28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11.54</v>
      </c>
      <c r="AH13">
        <v>40.11</v>
      </c>
      <c r="AI13">
        <v>40.11</v>
      </c>
      <c r="AJ13">
        <v>23.1</v>
      </c>
      <c r="AK13">
        <v>0</v>
      </c>
      <c r="AL13">
        <v>0</v>
      </c>
    </row>
    <row r="14" spans="1:38">
      <c r="A14" t="s">
        <v>56</v>
      </c>
      <c r="B14" s="34">
        <v>119.06</v>
      </c>
      <c r="C14" s="34">
        <v>31.76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70.180000000000007</v>
      </c>
      <c r="N14">
        <v>148.88</v>
      </c>
      <c r="O14">
        <v>51.98</v>
      </c>
      <c r="P14">
        <v>0.65</v>
      </c>
      <c r="Q14">
        <v>10.52</v>
      </c>
      <c r="R14" s="93">
        <v>0</v>
      </c>
      <c r="S14" s="93">
        <v>0</v>
      </c>
      <c r="T14" s="93">
        <v>0</v>
      </c>
      <c r="U14">
        <v>0.95</v>
      </c>
      <c r="V14">
        <v>0</v>
      </c>
      <c r="W14">
        <v>1.34</v>
      </c>
      <c r="X14">
        <v>67.08</v>
      </c>
      <c r="Y14">
        <v>22.36</v>
      </c>
      <c r="Z14">
        <v>22.36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11.45</v>
      </c>
      <c r="AH14">
        <v>41.14</v>
      </c>
      <c r="AI14">
        <v>41.14</v>
      </c>
      <c r="AJ14">
        <v>23.1</v>
      </c>
      <c r="AK14">
        <v>0</v>
      </c>
      <c r="AL14">
        <v>0</v>
      </c>
    </row>
    <row r="15" spans="1:38">
      <c r="A15" t="s">
        <v>57</v>
      </c>
      <c r="B15" s="34">
        <v>111.65</v>
      </c>
      <c r="C15" s="34">
        <v>31.76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70.180000000000007</v>
      </c>
      <c r="N15">
        <v>148.88</v>
      </c>
      <c r="O15">
        <v>51.98</v>
      </c>
      <c r="P15">
        <v>0.65</v>
      </c>
      <c r="Q15">
        <v>10.3</v>
      </c>
      <c r="R15" s="93">
        <v>0</v>
      </c>
      <c r="S15" s="93">
        <v>0</v>
      </c>
      <c r="T15" s="93">
        <v>0</v>
      </c>
      <c r="U15">
        <v>0.95</v>
      </c>
      <c r="V15">
        <v>0</v>
      </c>
      <c r="W15">
        <v>1.34</v>
      </c>
      <c r="X15">
        <v>67.39</v>
      </c>
      <c r="Y15">
        <v>22.47</v>
      </c>
      <c r="Z15">
        <v>22.46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11.7</v>
      </c>
      <c r="AH15">
        <v>42.68</v>
      </c>
      <c r="AI15">
        <v>42.68</v>
      </c>
      <c r="AJ15">
        <v>23.1</v>
      </c>
      <c r="AK15">
        <v>0</v>
      </c>
      <c r="AL15">
        <v>0</v>
      </c>
    </row>
    <row r="16" spans="1:38">
      <c r="A16" t="s">
        <v>58</v>
      </c>
      <c r="B16" s="34">
        <v>111.65</v>
      </c>
      <c r="C16" s="34">
        <v>31.76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70.180000000000007</v>
      </c>
      <c r="N16">
        <v>148.88</v>
      </c>
      <c r="O16">
        <v>51.98</v>
      </c>
      <c r="P16">
        <v>0.65</v>
      </c>
      <c r="Q16">
        <v>9.86</v>
      </c>
      <c r="R16" s="93">
        <v>0</v>
      </c>
      <c r="S16" s="93">
        <v>0</v>
      </c>
      <c r="T16" s="93">
        <v>0</v>
      </c>
      <c r="U16">
        <v>0.95</v>
      </c>
      <c r="V16">
        <v>0</v>
      </c>
      <c r="W16">
        <v>1.34</v>
      </c>
      <c r="X16">
        <v>67.709999999999994</v>
      </c>
      <c r="Y16">
        <v>22.58</v>
      </c>
      <c r="Z16">
        <v>22.57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11.58</v>
      </c>
      <c r="AH16">
        <v>43.57</v>
      </c>
      <c r="AI16">
        <v>43.57</v>
      </c>
      <c r="AJ16">
        <v>23.1</v>
      </c>
      <c r="AK16">
        <v>0</v>
      </c>
      <c r="AL16">
        <v>0</v>
      </c>
    </row>
    <row r="17" spans="1:38">
      <c r="A17" t="s">
        <v>59</v>
      </c>
      <c r="B17" s="34">
        <v>111.65</v>
      </c>
      <c r="C17" s="34">
        <v>31.76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70.180000000000007</v>
      </c>
      <c r="N17">
        <v>148.88</v>
      </c>
      <c r="O17">
        <v>51.98</v>
      </c>
      <c r="P17">
        <v>0.65</v>
      </c>
      <c r="Q17">
        <v>8.3699999999999992</v>
      </c>
      <c r="R17" s="93">
        <v>0</v>
      </c>
      <c r="S17" s="93">
        <v>0</v>
      </c>
      <c r="T17" s="93">
        <v>0</v>
      </c>
      <c r="U17">
        <v>0.95</v>
      </c>
      <c r="V17">
        <v>0</v>
      </c>
      <c r="W17">
        <v>1.34</v>
      </c>
      <c r="X17">
        <v>68.12</v>
      </c>
      <c r="Y17">
        <v>22.71</v>
      </c>
      <c r="Z17">
        <v>22.71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11.45</v>
      </c>
      <c r="AH17">
        <v>45.11</v>
      </c>
      <c r="AI17">
        <v>45.11</v>
      </c>
      <c r="AJ17">
        <v>23.1</v>
      </c>
      <c r="AK17">
        <v>0</v>
      </c>
      <c r="AL17">
        <v>0</v>
      </c>
    </row>
    <row r="18" spans="1:38">
      <c r="A18" t="s">
        <v>60</v>
      </c>
      <c r="B18" s="34">
        <v>111.65</v>
      </c>
      <c r="C18" s="34">
        <v>31.76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70.180000000000007</v>
      </c>
      <c r="N18">
        <v>148.88</v>
      </c>
      <c r="O18">
        <v>51.98</v>
      </c>
      <c r="P18">
        <v>0.65</v>
      </c>
      <c r="Q18">
        <v>8.27</v>
      </c>
      <c r="R18" s="93">
        <v>0</v>
      </c>
      <c r="S18" s="93">
        <v>0</v>
      </c>
      <c r="T18" s="93">
        <v>0</v>
      </c>
      <c r="U18">
        <v>0.95</v>
      </c>
      <c r="V18">
        <v>0</v>
      </c>
      <c r="W18">
        <v>1.34</v>
      </c>
      <c r="X18">
        <v>69.25</v>
      </c>
      <c r="Y18">
        <v>23.09</v>
      </c>
      <c r="Z18">
        <v>23.08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10.72</v>
      </c>
      <c r="AH18">
        <v>46.72</v>
      </c>
      <c r="AI18">
        <v>46.72</v>
      </c>
      <c r="AJ18">
        <v>23.1</v>
      </c>
      <c r="AK18">
        <v>0</v>
      </c>
      <c r="AL18">
        <v>0</v>
      </c>
    </row>
    <row r="19" spans="1:38">
      <c r="A19" t="s">
        <v>61</v>
      </c>
      <c r="B19" s="34">
        <v>111.65</v>
      </c>
      <c r="C19" s="34">
        <v>31.76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70.180000000000007</v>
      </c>
      <c r="N19">
        <v>148.88</v>
      </c>
      <c r="O19">
        <v>51.98</v>
      </c>
      <c r="P19">
        <v>0.65</v>
      </c>
      <c r="Q19">
        <v>8.19</v>
      </c>
      <c r="R19" s="93">
        <v>0</v>
      </c>
      <c r="S19" s="93">
        <v>0</v>
      </c>
      <c r="T19" s="93">
        <v>0</v>
      </c>
      <c r="U19">
        <v>0</v>
      </c>
      <c r="V19">
        <v>0</v>
      </c>
      <c r="W19">
        <v>1.34</v>
      </c>
      <c r="X19">
        <v>70.33</v>
      </c>
      <c r="Y19">
        <v>23.45</v>
      </c>
      <c r="Z19">
        <v>23.44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10.6</v>
      </c>
      <c r="AH19">
        <v>51.18</v>
      </c>
      <c r="AI19">
        <v>51.18</v>
      </c>
      <c r="AJ19">
        <v>23.1</v>
      </c>
      <c r="AK19">
        <v>0</v>
      </c>
      <c r="AL19">
        <v>0</v>
      </c>
    </row>
    <row r="20" spans="1:38">
      <c r="A20" t="s">
        <v>62</v>
      </c>
      <c r="B20" s="34">
        <v>111.65</v>
      </c>
      <c r="C20" s="34">
        <v>31.76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70.180000000000007</v>
      </c>
      <c r="N20">
        <v>148.88</v>
      </c>
      <c r="O20">
        <v>51.98</v>
      </c>
      <c r="P20">
        <v>0.65</v>
      </c>
      <c r="Q20">
        <v>8.07</v>
      </c>
      <c r="R20" s="93">
        <v>0</v>
      </c>
      <c r="S20" s="93">
        <v>0</v>
      </c>
      <c r="T20" s="93">
        <v>0</v>
      </c>
      <c r="U20">
        <v>0</v>
      </c>
      <c r="V20">
        <v>0</v>
      </c>
      <c r="W20">
        <v>1.34</v>
      </c>
      <c r="X20">
        <v>70.66</v>
      </c>
      <c r="Y20">
        <v>23.56</v>
      </c>
      <c r="Z20">
        <v>23.55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10.52</v>
      </c>
      <c r="AH20">
        <v>50.84</v>
      </c>
      <c r="AI20">
        <v>50.84</v>
      </c>
      <c r="AJ20">
        <v>23.1</v>
      </c>
      <c r="AK20">
        <v>0</v>
      </c>
      <c r="AL20">
        <v>0</v>
      </c>
    </row>
    <row r="21" spans="1:38">
      <c r="A21" t="s">
        <v>63</v>
      </c>
      <c r="B21" s="34">
        <v>111.65</v>
      </c>
      <c r="C21" s="34">
        <v>31.76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70.180000000000007</v>
      </c>
      <c r="N21">
        <v>148.88</v>
      </c>
      <c r="O21">
        <v>51.98</v>
      </c>
      <c r="P21">
        <v>0.65</v>
      </c>
      <c r="Q21">
        <v>7.84</v>
      </c>
      <c r="R21" s="93">
        <v>0</v>
      </c>
      <c r="S21" s="93">
        <v>0</v>
      </c>
      <c r="T21" s="93">
        <v>0</v>
      </c>
      <c r="U21">
        <v>0.95</v>
      </c>
      <c r="V21">
        <v>0</v>
      </c>
      <c r="W21">
        <v>1.34</v>
      </c>
      <c r="X21">
        <v>70.75</v>
      </c>
      <c r="Y21">
        <v>23.6</v>
      </c>
      <c r="Z21">
        <v>23.58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10.029999999999999</v>
      </c>
      <c r="AH21">
        <v>59.55</v>
      </c>
      <c r="AI21">
        <v>59.55</v>
      </c>
      <c r="AJ21">
        <v>23.1</v>
      </c>
      <c r="AK21">
        <v>0</v>
      </c>
      <c r="AL21">
        <v>0</v>
      </c>
    </row>
    <row r="22" spans="1:38">
      <c r="A22" t="s">
        <v>64</v>
      </c>
      <c r="B22" s="34">
        <v>111.65</v>
      </c>
      <c r="C22" s="34">
        <v>31.76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66.03</v>
      </c>
      <c r="N22">
        <v>148.88</v>
      </c>
      <c r="O22">
        <v>51.98</v>
      </c>
      <c r="P22">
        <v>0.65</v>
      </c>
      <c r="Q22">
        <v>7.65</v>
      </c>
      <c r="R22" s="93">
        <v>0</v>
      </c>
      <c r="S22" s="93">
        <v>0</v>
      </c>
      <c r="T22" s="93">
        <v>0</v>
      </c>
      <c r="U22">
        <v>0.95</v>
      </c>
      <c r="V22">
        <v>0</v>
      </c>
      <c r="W22">
        <v>1.34</v>
      </c>
      <c r="X22">
        <v>70.73</v>
      </c>
      <c r="Y22">
        <v>23.57</v>
      </c>
      <c r="Z22">
        <v>23.58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9.9700000000000006</v>
      </c>
      <c r="AH22">
        <v>59.22</v>
      </c>
      <c r="AI22">
        <v>59.22</v>
      </c>
      <c r="AJ22">
        <v>23.1</v>
      </c>
      <c r="AK22">
        <v>0</v>
      </c>
      <c r="AL22">
        <v>0</v>
      </c>
    </row>
    <row r="23" spans="1:38">
      <c r="A23" t="s">
        <v>65</v>
      </c>
      <c r="B23" s="34">
        <v>111.65</v>
      </c>
      <c r="C23" s="34">
        <v>31.76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66.03</v>
      </c>
      <c r="N23">
        <v>148.88</v>
      </c>
      <c r="O23">
        <v>51.98</v>
      </c>
      <c r="P23">
        <v>0.65</v>
      </c>
      <c r="Q23">
        <v>7.41</v>
      </c>
      <c r="R23" s="93">
        <v>0</v>
      </c>
      <c r="S23" s="93">
        <v>0</v>
      </c>
      <c r="T23" s="93">
        <v>0</v>
      </c>
      <c r="U23">
        <v>0.95</v>
      </c>
      <c r="V23">
        <v>0</v>
      </c>
      <c r="W23">
        <v>1.3</v>
      </c>
      <c r="X23">
        <v>69.69</v>
      </c>
      <c r="Y23">
        <v>23.24</v>
      </c>
      <c r="Z23">
        <v>23.23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9.36</v>
      </c>
      <c r="AH23">
        <v>58.55</v>
      </c>
      <c r="AI23">
        <v>58.55</v>
      </c>
      <c r="AJ23">
        <v>23.1</v>
      </c>
      <c r="AK23">
        <v>0</v>
      </c>
      <c r="AL23">
        <v>0</v>
      </c>
    </row>
    <row r="24" spans="1:38">
      <c r="A24" t="s">
        <v>66</v>
      </c>
      <c r="B24" s="34">
        <v>111.65</v>
      </c>
      <c r="C24" s="34">
        <v>55.46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66.03</v>
      </c>
      <c r="N24">
        <v>148.88</v>
      </c>
      <c r="O24">
        <v>51.98</v>
      </c>
      <c r="P24">
        <v>0.65</v>
      </c>
      <c r="Q24">
        <v>7.41</v>
      </c>
      <c r="R24" s="93">
        <v>0</v>
      </c>
      <c r="S24" s="93">
        <v>0</v>
      </c>
      <c r="T24" s="93">
        <v>0</v>
      </c>
      <c r="U24">
        <v>0.95</v>
      </c>
      <c r="V24">
        <v>0</v>
      </c>
      <c r="W24">
        <v>1.3</v>
      </c>
      <c r="X24">
        <v>68.34</v>
      </c>
      <c r="Y24">
        <v>22.78</v>
      </c>
      <c r="Z24">
        <v>22.78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8.94</v>
      </c>
      <c r="AH24">
        <v>57.77</v>
      </c>
      <c r="AI24">
        <v>57.77</v>
      </c>
      <c r="AJ24">
        <v>23.1</v>
      </c>
      <c r="AK24">
        <v>0</v>
      </c>
      <c r="AL24">
        <v>0</v>
      </c>
    </row>
    <row r="25" spans="1:38">
      <c r="A25" t="s">
        <v>67</v>
      </c>
      <c r="B25" s="34">
        <v>200.42</v>
      </c>
      <c r="C25" s="34">
        <v>55.46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66.03</v>
      </c>
      <c r="N25">
        <v>192.5</v>
      </c>
      <c r="O25">
        <v>51.98</v>
      </c>
      <c r="P25">
        <v>0.65</v>
      </c>
      <c r="Q25">
        <v>7.41</v>
      </c>
      <c r="R25" s="93">
        <v>0</v>
      </c>
      <c r="S25" s="93">
        <v>0</v>
      </c>
      <c r="T25" s="93">
        <v>0</v>
      </c>
      <c r="U25">
        <v>0.95</v>
      </c>
      <c r="V25">
        <v>0</v>
      </c>
      <c r="W25">
        <v>1.3</v>
      </c>
      <c r="X25">
        <v>62.3</v>
      </c>
      <c r="Y25">
        <v>20.76</v>
      </c>
      <c r="Z25">
        <v>20.77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8.44</v>
      </c>
      <c r="AH25">
        <v>57.14</v>
      </c>
      <c r="AI25">
        <v>57.14</v>
      </c>
      <c r="AJ25">
        <v>23.1</v>
      </c>
      <c r="AK25">
        <v>0</v>
      </c>
      <c r="AL25">
        <v>0</v>
      </c>
    </row>
    <row r="26" spans="1:38">
      <c r="A26" t="s">
        <v>68</v>
      </c>
      <c r="B26" s="34">
        <v>227.07</v>
      </c>
      <c r="C26" s="34">
        <v>55.46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66.03</v>
      </c>
      <c r="N26">
        <v>231</v>
      </c>
      <c r="O26">
        <v>51.98</v>
      </c>
      <c r="P26">
        <v>0.65</v>
      </c>
      <c r="Q26">
        <v>7.41</v>
      </c>
      <c r="R26" s="93">
        <v>0</v>
      </c>
      <c r="S26" s="93">
        <v>0</v>
      </c>
      <c r="T26" s="93">
        <v>0</v>
      </c>
      <c r="U26">
        <v>0.95</v>
      </c>
      <c r="V26">
        <v>0</v>
      </c>
      <c r="W26">
        <v>1.3</v>
      </c>
      <c r="X26">
        <v>60.46</v>
      </c>
      <c r="Y26">
        <v>20.149999999999999</v>
      </c>
      <c r="Z26">
        <v>20.149999999999999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8.09</v>
      </c>
      <c r="AH26">
        <v>56.27</v>
      </c>
      <c r="AI26">
        <v>56.27</v>
      </c>
      <c r="AJ26">
        <v>23.1</v>
      </c>
      <c r="AK26">
        <v>0</v>
      </c>
      <c r="AL26">
        <v>0</v>
      </c>
    </row>
    <row r="27" spans="1:38">
      <c r="A27" t="s">
        <v>69</v>
      </c>
      <c r="B27" s="34">
        <v>227.07</v>
      </c>
      <c r="C27" s="34">
        <v>55.46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84.89</v>
      </c>
      <c r="N27">
        <v>270.7</v>
      </c>
      <c r="O27">
        <v>51.98</v>
      </c>
      <c r="P27">
        <v>0.65</v>
      </c>
      <c r="Q27">
        <v>7.41</v>
      </c>
      <c r="R27" s="93">
        <v>0</v>
      </c>
      <c r="S27" s="93">
        <v>0</v>
      </c>
      <c r="T27" s="93">
        <v>0</v>
      </c>
      <c r="U27">
        <v>0.95</v>
      </c>
      <c r="V27">
        <v>0</v>
      </c>
      <c r="W27">
        <v>1.3</v>
      </c>
      <c r="X27">
        <v>59.25</v>
      </c>
      <c r="Y27">
        <v>19.75</v>
      </c>
      <c r="Z27">
        <v>19.75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7.03</v>
      </c>
      <c r="AH27">
        <v>46.55</v>
      </c>
      <c r="AI27">
        <v>46.55</v>
      </c>
      <c r="AJ27">
        <v>23.1</v>
      </c>
      <c r="AK27">
        <v>0</v>
      </c>
      <c r="AL27">
        <v>0</v>
      </c>
    </row>
    <row r="28" spans="1:38">
      <c r="A28" t="s">
        <v>70</v>
      </c>
      <c r="B28" s="34">
        <v>260.45</v>
      </c>
      <c r="C28" s="34">
        <v>86.82</v>
      </c>
      <c r="D28" s="93">
        <f t="shared" si="0"/>
        <v>2.04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115.45</v>
      </c>
      <c r="N28">
        <v>270.7</v>
      </c>
      <c r="O28">
        <v>99.73</v>
      </c>
      <c r="P28">
        <v>0.65</v>
      </c>
      <c r="Q28">
        <v>7.41</v>
      </c>
      <c r="R28" s="93">
        <v>0</v>
      </c>
      <c r="S28" s="93">
        <v>0</v>
      </c>
      <c r="T28" s="93">
        <v>2.04</v>
      </c>
      <c r="U28">
        <v>0.95</v>
      </c>
      <c r="V28">
        <v>0</v>
      </c>
      <c r="W28">
        <v>1.3</v>
      </c>
      <c r="X28">
        <v>57.75</v>
      </c>
      <c r="Y28">
        <v>19.25</v>
      </c>
      <c r="Z28">
        <v>19.25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45.85</v>
      </c>
      <c r="AI28">
        <v>45.85</v>
      </c>
      <c r="AJ28">
        <v>23.1</v>
      </c>
      <c r="AK28">
        <v>0</v>
      </c>
      <c r="AL28">
        <v>0</v>
      </c>
    </row>
    <row r="29" spans="1:38">
      <c r="A29" t="s">
        <v>71</v>
      </c>
      <c r="B29" s="34">
        <v>260.45</v>
      </c>
      <c r="C29" s="34">
        <v>86.82</v>
      </c>
      <c r="D29" s="93">
        <f t="shared" si="0"/>
        <v>6.35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115.45</v>
      </c>
      <c r="N29">
        <v>270.7</v>
      </c>
      <c r="O29">
        <v>99.73</v>
      </c>
      <c r="P29">
        <v>0.65</v>
      </c>
      <c r="Q29">
        <v>7.41</v>
      </c>
      <c r="R29" s="93">
        <v>0</v>
      </c>
      <c r="S29" s="93">
        <v>0.5</v>
      </c>
      <c r="T29" s="93">
        <v>5.85</v>
      </c>
      <c r="U29">
        <v>0.95</v>
      </c>
      <c r="V29">
        <v>0</v>
      </c>
      <c r="W29">
        <v>1.3</v>
      </c>
      <c r="X29">
        <v>56.69</v>
      </c>
      <c r="Y29">
        <v>18.89</v>
      </c>
      <c r="Z29">
        <v>18.899999999999999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45.22</v>
      </c>
      <c r="AI29">
        <v>45.22</v>
      </c>
      <c r="AJ29">
        <v>23.1</v>
      </c>
      <c r="AK29">
        <v>0</v>
      </c>
      <c r="AL29">
        <v>0</v>
      </c>
    </row>
    <row r="30" spans="1:38">
      <c r="A30" t="s">
        <v>72</v>
      </c>
      <c r="B30" s="34">
        <v>260.45</v>
      </c>
      <c r="C30" s="34">
        <v>86.82</v>
      </c>
      <c r="D30" s="93">
        <f t="shared" si="0"/>
        <v>16.309999999999999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115.45</v>
      </c>
      <c r="N30">
        <v>270.7</v>
      </c>
      <c r="O30">
        <v>99.73</v>
      </c>
      <c r="P30">
        <v>0.65</v>
      </c>
      <c r="Q30">
        <v>7.41</v>
      </c>
      <c r="R30" s="93">
        <v>1.27</v>
      </c>
      <c r="S30" s="93">
        <v>2</v>
      </c>
      <c r="T30" s="93">
        <v>13.04</v>
      </c>
      <c r="U30">
        <v>0.95</v>
      </c>
      <c r="V30">
        <v>0</v>
      </c>
      <c r="W30">
        <v>1.3</v>
      </c>
      <c r="X30">
        <v>56.16</v>
      </c>
      <c r="Y30">
        <v>18.72</v>
      </c>
      <c r="Z30">
        <v>18.72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44.11</v>
      </c>
      <c r="AI30">
        <v>44.11</v>
      </c>
      <c r="AJ30">
        <v>23.1</v>
      </c>
      <c r="AK30">
        <v>0</v>
      </c>
      <c r="AL30">
        <v>0</v>
      </c>
    </row>
    <row r="31" spans="1:38">
      <c r="A31" t="s">
        <v>73</v>
      </c>
      <c r="B31" s="34">
        <v>260.45</v>
      </c>
      <c r="C31" s="34">
        <v>86.82</v>
      </c>
      <c r="D31" s="93">
        <f t="shared" si="0"/>
        <v>36.659999999999997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115.45</v>
      </c>
      <c r="N31">
        <v>270.7</v>
      </c>
      <c r="O31">
        <v>99.73</v>
      </c>
      <c r="P31">
        <v>0.65</v>
      </c>
      <c r="Q31">
        <v>7.41</v>
      </c>
      <c r="R31" s="93">
        <v>7.35</v>
      </c>
      <c r="S31" s="93">
        <v>7</v>
      </c>
      <c r="T31" s="93">
        <v>22.31</v>
      </c>
      <c r="U31">
        <v>0.95</v>
      </c>
      <c r="V31">
        <v>1.4412240000000001</v>
      </c>
      <c r="W31">
        <v>1.3</v>
      </c>
      <c r="X31">
        <v>39.76</v>
      </c>
      <c r="Y31">
        <v>13.26</v>
      </c>
      <c r="Z31">
        <v>13.25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25.09</v>
      </c>
      <c r="AI31">
        <v>25.09</v>
      </c>
      <c r="AJ31">
        <v>23.1</v>
      </c>
      <c r="AK31">
        <v>0</v>
      </c>
      <c r="AL31">
        <v>0</v>
      </c>
    </row>
    <row r="32" spans="1:38">
      <c r="A32" t="s">
        <v>74</v>
      </c>
      <c r="B32" s="34">
        <v>260.45</v>
      </c>
      <c r="C32" s="34">
        <v>86.82</v>
      </c>
      <c r="D32" s="93">
        <f t="shared" si="0"/>
        <v>63.21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115.45</v>
      </c>
      <c r="N32">
        <v>270.7</v>
      </c>
      <c r="O32">
        <v>99.73</v>
      </c>
      <c r="P32">
        <v>0.65</v>
      </c>
      <c r="Q32">
        <v>7.41</v>
      </c>
      <c r="R32" s="93">
        <v>17.21</v>
      </c>
      <c r="S32" s="93">
        <v>13</v>
      </c>
      <c r="T32" s="93">
        <v>33</v>
      </c>
      <c r="U32">
        <v>0.95</v>
      </c>
      <c r="V32">
        <v>6.4952459999999999</v>
      </c>
      <c r="W32">
        <v>1.3</v>
      </c>
      <c r="X32">
        <v>38.03</v>
      </c>
      <c r="Y32">
        <v>12.67</v>
      </c>
      <c r="Z32">
        <v>12.68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25.28</v>
      </c>
      <c r="AI32">
        <v>25.28</v>
      </c>
      <c r="AJ32">
        <v>22.14</v>
      </c>
      <c r="AK32">
        <v>0</v>
      </c>
      <c r="AL32">
        <v>0</v>
      </c>
    </row>
    <row r="33" spans="1:38">
      <c r="A33" t="s">
        <v>75</v>
      </c>
      <c r="B33" s="34">
        <v>260.45</v>
      </c>
      <c r="C33" s="34">
        <v>86.82</v>
      </c>
      <c r="D33" s="93">
        <f t="shared" si="0"/>
        <v>84.66</v>
      </c>
      <c r="E33" s="34">
        <v>0</v>
      </c>
      <c r="F33" s="34"/>
      <c r="G33" s="34"/>
      <c r="H33" s="34"/>
      <c r="I33" s="34"/>
      <c r="J33" s="37">
        <v>7.0000000000000007E-2</v>
      </c>
      <c r="K33" s="37">
        <v>7.0000000000000007E-2</v>
      </c>
      <c r="L33" s="37">
        <v>7.0000000000000007E-2</v>
      </c>
      <c r="M33">
        <v>115.45</v>
      </c>
      <c r="N33">
        <v>270.7</v>
      </c>
      <c r="O33">
        <v>99.73</v>
      </c>
      <c r="P33">
        <v>0.65</v>
      </c>
      <c r="Q33">
        <v>7.41</v>
      </c>
      <c r="R33" s="93">
        <v>32.200000000000003</v>
      </c>
      <c r="S33" s="93">
        <v>20</v>
      </c>
      <c r="T33" s="93">
        <v>32.46</v>
      </c>
      <c r="U33">
        <v>0.95</v>
      </c>
      <c r="V33">
        <v>12.610709999999999</v>
      </c>
      <c r="W33">
        <v>1.3</v>
      </c>
      <c r="X33">
        <v>36.159999999999997</v>
      </c>
      <c r="Y33">
        <v>12.06</v>
      </c>
      <c r="Z33">
        <v>12.05</v>
      </c>
      <c r="AA33">
        <v>2.3199999999999998</v>
      </c>
      <c r="AB33">
        <v>0.46</v>
      </c>
      <c r="AC33">
        <v>0.93</v>
      </c>
      <c r="AD33">
        <v>1</v>
      </c>
      <c r="AE33">
        <v>3</v>
      </c>
      <c r="AF33">
        <v>1</v>
      </c>
      <c r="AG33">
        <v>6.66</v>
      </c>
      <c r="AH33">
        <v>25.34</v>
      </c>
      <c r="AI33">
        <v>25.34</v>
      </c>
      <c r="AJ33">
        <v>22.14</v>
      </c>
      <c r="AK33">
        <v>2</v>
      </c>
      <c r="AL33">
        <v>1</v>
      </c>
    </row>
    <row r="34" spans="1:38">
      <c r="A34" t="s">
        <v>76</v>
      </c>
      <c r="B34" s="34">
        <v>260.45</v>
      </c>
      <c r="C34" s="34">
        <v>86.82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0.26</v>
      </c>
      <c r="K34" s="37">
        <v>0.26</v>
      </c>
      <c r="L34" s="37">
        <v>0.27</v>
      </c>
      <c r="M34">
        <v>115.45</v>
      </c>
      <c r="N34">
        <v>270.7</v>
      </c>
      <c r="O34">
        <v>99.73</v>
      </c>
      <c r="P34">
        <v>0.65</v>
      </c>
      <c r="Q34">
        <v>7.41</v>
      </c>
      <c r="R34" s="93">
        <v>31.25</v>
      </c>
      <c r="S34" s="93">
        <v>28</v>
      </c>
      <c r="T34" s="93">
        <v>31.25</v>
      </c>
      <c r="U34">
        <v>0.95</v>
      </c>
      <c r="V34">
        <v>19.096218</v>
      </c>
      <c r="W34">
        <v>1.3</v>
      </c>
      <c r="X34">
        <v>35.33</v>
      </c>
      <c r="Y34">
        <v>11.76</v>
      </c>
      <c r="Z34">
        <v>11.78</v>
      </c>
      <c r="AA34">
        <v>10.33</v>
      </c>
      <c r="AB34">
        <v>2.0699999999999998</v>
      </c>
      <c r="AC34">
        <v>3.24</v>
      </c>
      <c r="AD34">
        <v>2</v>
      </c>
      <c r="AE34">
        <v>5</v>
      </c>
      <c r="AF34">
        <v>3</v>
      </c>
      <c r="AG34">
        <v>6.66</v>
      </c>
      <c r="AH34">
        <v>25.59</v>
      </c>
      <c r="AI34">
        <v>25.59</v>
      </c>
      <c r="AJ34">
        <v>21.18</v>
      </c>
      <c r="AK34">
        <v>7</v>
      </c>
      <c r="AL34">
        <v>3</v>
      </c>
    </row>
    <row r="35" spans="1:38">
      <c r="A35" t="s">
        <v>77</v>
      </c>
      <c r="B35" s="34">
        <v>260.45</v>
      </c>
      <c r="C35" s="34">
        <v>86.82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0.67</v>
      </c>
      <c r="K35" s="37">
        <v>0.67</v>
      </c>
      <c r="L35" s="37">
        <v>0.69</v>
      </c>
      <c r="M35">
        <v>115.45</v>
      </c>
      <c r="N35">
        <v>270.7</v>
      </c>
      <c r="O35">
        <v>99.73</v>
      </c>
      <c r="P35">
        <v>0.65</v>
      </c>
      <c r="Q35">
        <v>7.21</v>
      </c>
      <c r="R35" s="93">
        <v>30.33</v>
      </c>
      <c r="S35" s="93">
        <v>30.34</v>
      </c>
      <c r="T35" s="93">
        <v>30.33</v>
      </c>
      <c r="U35">
        <v>0.95</v>
      </c>
      <c r="V35">
        <v>27.451422000000001</v>
      </c>
      <c r="W35">
        <v>1.3</v>
      </c>
      <c r="X35">
        <v>34.33</v>
      </c>
      <c r="Y35">
        <v>11.44</v>
      </c>
      <c r="Z35">
        <v>11.44</v>
      </c>
      <c r="AA35">
        <v>16.920000000000002</v>
      </c>
      <c r="AB35">
        <v>3.38</v>
      </c>
      <c r="AC35">
        <v>7.35</v>
      </c>
      <c r="AD35">
        <v>4</v>
      </c>
      <c r="AE35">
        <v>9</v>
      </c>
      <c r="AF35">
        <v>5</v>
      </c>
      <c r="AG35">
        <v>6.66</v>
      </c>
      <c r="AH35">
        <v>30.2</v>
      </c>
      <c r="AI35">
        <v>30.2</v>
      </c>
      <c r="AJ35">
        <v>21.18</v>
      </c>
      <c r="AK35">
        <v>18</v>
      </c>
      <c r="AL35">
        <v>7</v>
      </c>
    </row>
    <row r="36" spans="1:38">
      <c r="A36" t="s">
        <v>78</v>
      </c>
      <c r="B36" s="34">
        <v>260.45</v>
      </c>
      <c r="C36" s="34">
        <v>86.82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1.24</v>
      </c>
      <c r="K36" s="37">
        <v>1.24</v>
      </c>
      <c r="L36" s="37">
        <v>1.28</v>
      </c>
      <c r="M36">
        <v>115.45</v>
      </c>
      <c r="N36">
        <v>270.7</v>
      </c>
      <c r="O36">
        <v>99.73</v>
      </c>
      <c r="P36">
        <v>0.65</v>
      </c>
      <c r="Q36">
        <v>7.01</v>
      </c>
      <c r="R36" s="93">
        <v>30.33</v>
      </c>
      <c r="S36" s="93">
        <v>30.34</v>
      </c>
      <c r="T36" s="93">
        <v>30.33</v>
      </c>
      <c r="U36">
        <v>0.95</v>
      </c>
      <c r="V36">
        <v>38.445624000000002</v>
      </c>
      <c r="W36">
        <v>1.3</v>
      </c>
      <c r="X36">
        <v>33.83</v>
      </c>
      <c r="Y36">
        <v>11.26</v>
      </c>
      <c r="Z36">
        <v>11.28</v>
      </c>
      <c r="AA36">
        <v>29.38</v>
      </c>
      <c r="AB36">
        <v>5.87</v>
      </c>
      <c r="AC36">
        <v>13.51</v>
      </c>
      <c r="AD36">
        <v>6</v>
      </c>
      <c r="AE36">
        <v>15</v>
      </c>
      <c r="AF36">
        <v>7</v>
      </c>
      <c r="AG36">
        <v>6.66</v>
      </c>
      <c r="AH36">
        <v>31.55</v>
      </c>
      <c r="AI36">
        <v>31.55</v>
      </c>
      <c r="AJ36">
        <v>21.18</v>
      </c>
      <c r="AK36">
        <v>28</v>
      </c>
      <c r="AL36">
        <v>12</v>
      </c>
    </row>
    <row r="37" spans="1:38">
      <c r="A37" t="s">
        <v>79</v>
      </c>
      <c r="B37" s="34">
        <v>260.45</v>
      </c>
      <c r="C37" s="34">
        <v>86.82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1.96</v>
      </c>
      <c r="K37" s="37">
        <v>1.96</v>
      </c>
      <c r="L37" s="37">
        <v>2.0099999999999998</v>
      </c>
      <c r="M37">
        <v>115.45</v>
      </c>
      <c r="N37">
        <v>270.7</v>
      </c>
      <c r="O37">
        <v>99.73</v>
      </c>
      <c r="P37">
        <v>0.65</v>
      </c>
      <c r="Q37">
        <v>7.01</v>
      </c>
      <c r="R37" s="93">
        <v>32</v>
      </c>
      <c r="S37" s="93">
        <v>32</v>
      </c>
      <c r="T37" s="93">
        <v>32</v>
      </c>
      <c r="U37">
        <v>0.95</v>
      </c>
      <c r="V37">
        <v>51.601661999999997</v>
      </c>
      <c r="W37">
        <v>1.3</v>
      </c>
      <c r="X37">
        <v>32.83</v>
      </c>
      <c r="Y37">
        <v>10.94</v>
      </c>
      <c r="Z37">
        <v>10.94</v>
      </c>
      <c r="AA37">
        <v>59.56</v>
      </c>
      <c r="AB37">
        <v>11.91</v>
      </c>
      <c r="AC37">
        <v>22.7</v>
      </c>
      <c r="AD37">
        <v>9</v>
      </c>
      <c r="AE37">
        <v>21</v>
      </c>
      <c r="AF37">
        <v>10</v>
      </c>
      <c r="AG37">
        <v>6.66</v>
      </c>
      <c r="AH37">
        <v>32.22</v>
      </c>
      <c r="AI37">
        <v>32.22</v>
      </c>
      <c r="AJ37">
        <v>0</v>
      </c>
      <c r="AK37">
        <v>32</v>
      </c>
      <c r="AL37">
        <v>13</v>
      </c>
    </row>
    <row r="38" spans="1:38">
      <c r="A38" t="s">
        <v>80</v>
      </c>
      <c r="B38" s="34">
        <v>260.45</v>
      </c>
      <c r="C38" s="34">
        <v>86.82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2.84</v>
      </c>
      <c r="K38" s="37">
        <v>2.84</v>
      </c>
      <c r="L38" s="37">
        <v>2.91</v>
      </c>
      <c r="M38">
        <v>115.45</v>
      </c>
      <c r="N38">
        <v>270.7</v>
      </c>
      <c r="O38">
        <v>99.73</v>
      </c>
      <c r="P38">
        <v>0.65</v>
      </c>
      <c r="Q38">
        <v>7.01</v>
      </c>
      <c r="R38" s="93">
        <v>32</v>
      </c>
      <c r="S38" s="93">
        <v>32</v>
      </c>
      <c r="T38" s="93">
        <v>32</v>
      </c>
      <c r="U38">
        <v>0.95</v>
      </c>
      <c r="V38">
        <v>65.254338000000004</v>
      </c>
      <c r="W38">
        <v>1.3</v>
      </c>
      <c r="X38">
        <v>32.33</v>
      </c>
      <c r="Y38">
        <v>10.76</v>
      </c>
      <c r="Z38">
        <v>10.78</v>
      </c>
      <c r="AA38">
        <v>76.84</v>
      </c>
      <c r="AB38">
        <v>15.37</v>
      </c>
      <c r="AC38">
        <v>30.72</v>
      </c>
      <c r="AD38">
        <v>13</v>
      </c>
      <c r="AE38">
        <v>30</v>
      </c>
      <c r="AF38">
        <v>15</v>
      </c>
      <c r="AG38">
        <v>6.66</v>
      </c>
      <c r="AH38">
        <v>32.770000000000003</v>
      </c>
      <c r="AI38">
        <v>32.770000000000003</v>
      </c>
      <c r="AJ38">
        <v>0</v>
      </c>
      <c r="AK38">
        <v>48</v>
      </c>
      <c r="AL38">
        <v>21</v>
      </c>
    </row>
    <row r="39" spans="1:38">
      <c r="A39" t="s">
        <v>81</v>
      </c>
      <c r="B39" s="34">
        <v>260.45</v>
      </c>
      <c r="C39" s="34">
        <v>86.82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3.84</v>
      </c>
      <c r="K39" s="37">
        <v>3.84</v>
      </c>
      <c r="L39" s="37">
        <v>3.93</v>
      </c>
      <c r="M39">
        <v>115.45</v>
      </c>
      <c r="N39">
        <v>270.7</v>
      </c>
      <c r="O39">
        <v>99.73</v>
      </c>
      <c r="P39">
        <v>0.65</v>
      </c>
      <c r="Q39">
        <v>7.01</v>
      </c>
      <c r="R39" s="93">
        <v>32</v>
      </c>
      <c r="S39" s="93">
        <v>32</v>
      </c>
      <c r="T39" s="93">
        <v>32</v>
      </c>
      <c r="U39">
        <v>0.95</v>
      </c>
      <c r="V39">
        <v>79.053083999999998</v>
      </c>
      <c r="W39">
        <v>1.3</v>
      </c>
      <c r="X39">
        <v>30.18</v>
      </c>
      <c r="Y39">
        <v>10.06</v>
      </c>
      <c r="Z39">
        <v>10.06</v>
      </c>
      <c r="AA39">
        <v>93.37</v>
      </c>
      <c r="AB39">
        <v>18.670000000000002</v>
      </c>
      <c r="AC39">
        <v>36.9</v>
      </c>
      <c r="AD39">
        <v>16</v>
      </c>
      <c r="AE39">
        <v>45</v>
      </c>
      <c r="AF39">
        <v>22</v>
      </c>
      <c r="AG39">
        <v>6.66</v>
      </c>
      <c r="AH39">
        <v>24.4</v>
      </c>
      <c r="AI39">
        <v>24.4</v>
      </c>
      <c r="AJ39">
        <v>0</v>
      </c>
      <c r="AK39">
        <v>74</v>
      </c>
      <c r="AL39">
        <v>31</v>
      </c>
    </row>
    <row r="40" spans="1:38">
      <c r="A40" t="s">
        <v>82</v>
      </c>
      <c r="B40" s="34">
        <v>260.45</v>
      </c>
      <c r="C40" s="34">
        <v>86.82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4.92</v>
      </c>
      <c r="K40" s="37">
        <v>4.92</v>
      </c>
      <c r="L40" s="37">
        <v>5.04</v>
      </c>
      <c r="M40">
        <v>115.45</v>
      </c>
      <c r="N40">
        <v>270.7</v>
      </c>
      <c r="O40">
        <v>99.73</v>
      </c>
      <c r="P40">
        <v>0.65</v>
      </c>
      <c r="Q40">
        <v>7.01</v>
      </c>
      <c r="R40" s="93">
        <v>32</v>
      </c>
      <c r="S40" s="93">
        <v>32</v>
      </c>
      <c r="T40" s="93">
        <v>32</v>
      </c>
      <c r="U40">
        <v>0.95</v>
      </c>
      <c r="V40">
        <v>91.498248000000004</v>
      </c>
      <c r="W40">
        <v>1.3</v>
      </c>
      <c r="X40">
        <v>30.39</v>
      </c>
      <c r="Y40">
        <v>10.130000000000001</v>
      </c>
      <c r="Z40">
        <v>10.130000000000001</v>
      </c>
      <c r="AA40">
        <v>117.37</v>
      </c>
      <c r="AB40">
        <v>23.47</v>
      </c>
      <c r="AC40">
        <v>42.63</v>
      </c>
      <c r="AD40">
        <v>19</v>
      </c>
      <c r="AE40">
        <v>53</v>
      </c>
      <c r="AF40">
        <v>27</v>
      </c>
      <c r="AG40">
        <v>6.66</v>
      </c>
      <c r="AH40">
        <v>25.14</v>
      </c>
      <c r="AI40">
        <v>25.14</v>
      </c>
      <c r="AJ40">
        <v>0</v>
      </c>
      <c r="AK40">
        <v>91</v>
      </c>
      <c r="AL40">
        <v>39</v>
      </c>
    </row>
    <row r="41" spans="1:38">
      <c r="A41" t="s">
        <v>83</v>
      </c>
      <c r="B41" s="34">
        <v>260.45</v>
      </c>
      <c r="C41" s="34">
        <v>86.82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7.63</v>
      </c>
      <c r="K41" s="37">
        <v>7.63</v>
      </c>
      <c r="L41" s="37">
        <v>7.82</v>
      </c>
      <c r="M41">
        <v>115.45</v>
      </c>
      <c r="N41">
        <v>270.7</v>
      </c>
      <c r="O41">
        <v>99.73</v>
      </c>
      <c r="P41">
        <v>0.65</v>
      </c>
      <c r="Q41">
        <v>7.01</v>
      </c>
      <c r="R41" s="93">
        <v>32</v>
      </c>
      <c r="S41" s="93">
        <v>32</v>
      </c>
      <c r="T41" s="93">
        <v>32</v>
      </c>
      <c r="U41">
        <v>0.95</v>
      </c>
      <c r="V41">
        <v>103.456512</v>
      </c>
      <c r="W41">
        <v>1.3</v>
      </c>
      <c r="X41">
        <v>29.05</v>
      </c>
      <c r="Y41">
        <v>9.69</v>
      </c>
      <c r="Z41">
        <v>9.68</v>
      </c>
      <c r="AA41">
        <v>148.78</v>
      </c>
      <c r="AB41">
        <v>29.76</v>
      </c>
      <c r="AC41">
        <v>43.33</v>
      </c>
      <c r="AD41">
        <v>25</v>
      </c>
      <c r="AE41">
        <v>59</v>
      </c>
      <c r="AF41">
        <v>29</v>
      </c>
      <c r="AG41">
        <v>6.66</v>
      </c>
      <c r="AH41">
        <v>25.83</v>
      </c>
      <c r="AI41">
        <v>25.83</v>
      </c>
      <c r="AJ41">
        <v>0</v>
      </c>
      <c r="AK41">
        <v>109</v>
      </c>
      <c r="AL41">
        <v>46</v>
      </c>
    </row>
    <row r="42" spans="1:38">
      <c r="A42" t="s">
        <v>84</v>
      </c>
      <c r="B42" s="34">
        <v>260.45</v>
      </c>
      <c r="C42" s="34">
        <v>86.82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8.9499999999999993</v>
      </c>
      <c r="K42" s="37">
        <v>8.9499999999999993</v>
      </c>
      <c r="L42" s="37">
        <v>9.18</v>
      </c>
      <c r="M42">
        <v>115.45</v>
      </c>
      <c r="N42">
        <v>270.7</v>
      </c>
      <c r="O42">
        <v>99.73</v>
      </c>
      <c r="P42">
        <v>0.65</v>
      </c>
      <c r="Q42">
        <v>7.01</v>
      </c>
      <c r="R42" s="93">
        <v>32.5</v>
      </c>
      <c r="S42" s="93">
        <v>32.5</v>
      </c>
      <c r="T42" s="93">
        <v>32.5</v>
      </c>
      <c r="U42">
        <v>0.95</v>
      </c>
      <c r="V42">
        <v>114.304644</v>
      </c>
      <c r="W42">
        <v>1.3</v>
      </c>
      <c r="X42">
        <v>28.09</v>
      </c>
      <c r="Y42">
        <v>9.3699999999999992</v>
      </c>
      <c r="Z42">
        <v>9.36</v>
      </c>
      <c r="AA42">
        <v>167.03</v>
      </c>
      <c r="AB42">
        <v>33.409999999999997</v>
      </c>
      <c r="AC42">
        <v>50</v>
      </c>
      <c r="AD42">
        <v>29</v>
      </c>
      <c r="AE42">
        <v>65</v>
      </c>
      <c r="AF42">
        <v>33</v>
      </c>
      <c r="AG42">
        <v>6.66</v>
      </c>
      <c r="AH42">
        <v>26.58</v>
      </c>
      <c r="AI42">
        <v>26.58</v>
      </c>
      <c r="AJ42">
        <v>0</v>
      </c>
      <c r="AK42">
        <v>123</v>
      </c>
      <c r="AL42">
        <v>52</v>
      </c>
    </row>
    <row r="43" spans="1:38">
      <c r="A43" t="s">
        <v>85</v>
      </c>
      <c r="B43" s="34">
        <v>260.45</v>
      </c>
      <c r="C43" s="34">
        <v>86.82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10.14</v>
      </c>
      <c r="K43" s="37">
        <v>10.14</v>
      </c>
      <c r="L43" s="37">
        <v>10.4</v>
      </c>
      <c r="M43">
        <v>115.45</v>
      </c>
      <c r="N43">
        <v>270.7</v>
      </c>
      <c r="O43">
        <v>99.73</v>
      </c>
      <c r="P43">
        <v>0.65</v>
      </c>
      <c r="Q43">
        <v>6.01</v>
      </c>
      <c r="R43" s="93">
        <v>32.5</v>
      </c>
      <c r="S43" s="93">
        <v>32.5</v>
      </c>
      <c r="T43" s="93">
        <v>32.5</v>
      </c>
      <c r="U43">
        <v>0.95</v>
      </c>
      <c r="V43">
        <v>123.390198</v>
      </c>
      <c r="W43">
        <v>1.34</v>
      </c>
      <c r="X43">
        <v>31.11</v>
      </c>
      <c r="Y43">
        <v>10.38</v>
      </c>
      <c r="Z43">
        <v>10.37</v>
      </c>
      <c r="AA43">
        <v>191.23</v>
      </c>
      <c r="AB43">
        <v>38.25</v>
      </c>
      <c r="AC43">
        <v>63.77</v>
      </c>
      <c r="AD43">
        <v>33.07</v>
      </c>
      <c r="AE43">
        <v>75</v>
      </c>
      <c r="AF43">
        <v>38</v>
      </c>
      <c r="AG43">
        <v>6.66</v>
      </c>
      <c r="AH43">
        <v>16.670000000000002</v>
      </c>
      <c r="AI43">
        <v>16.670000000000002</v>
      </c>
      <c r="AJ43">
        <v>0</v>
      </c>
      <c r="AK43">
        <v>140</v>
      </c>
      <c r="AL43">
        <v>60</v>
      </c>
    </row>
    <row r="44" spans="1:38">
      <c r="A44" t="s">
        <v>86</v>
      </c>
      <c r="B44" s="34">
        <v>260.45</v>
      </c>
      <c r="C44" s="34">
        <v>86.82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11.2</v>
      </c>
      <c r="K44" s="37">
        <v>11.2</v>
      </c>
      <c r="L44" s="37">
        <v>11.48</v>
      </c>
      <c r="M44">
        <v>115.45</v>
      </c>
      <c r="N44">
        <v>270.7</v>
      </c>
      <c r="O44">
        <v>99.73</v>
      </c>
      <c r="P44">
        <v>0.65</v>
      </c>
      <c r="Q44">
        <v>6.01</v>
      </c>
      <c r="R44" s="93">
        <v>32.5</v>
      </c>
      <c r="S44" s="93">
        <v>32.5</v>
      </c>
      <c r="T44" s="93">
        <v>32.5</v>
      </c>
      <c r="U44">
        <v>0.95</v>
      </c>
      <c r="V44">
        <v>130.71317400000001</v>
      </c>
      <c r="W44">
        <v>1.34</v>
      </c>
      <c r="X44">
        <v>30.1</v>
      </c>
      <c r="Y44">
        <v>10.039999999999999</v>
      </c>
      <c r="Z44">
        <v>10.029999999999999</v>
      </c>
      <c r="AA44">
        <v>206.64</v>
      </c>
      <c r="AB44">
        <v>41.33</v>
      </c>
      <c r="AC44">
        <v>70.22</v>
      </c>
      <c r="AD44">
        <v>35.81</v>
      </c>
      <c r="AE44">
        <v>80</v>
      </c>
      <c r="AF44">
        <v>40</v>
      </c>
      <c r="AG44">
        <v>6.66</v>
      </c>
      <c r="AH44">
        <v>16.670000000000002</v>
      </c>
      <c r="AI44">
        <v>16.670000000000002</v>
      </c>
      <c r="AJ44">
        <v>0</v>
      </c>
      <c r="AK44">
        <v>154</v>
      </c>
      <c r="AL44">
        <v>66</v>
      </c>
    </row>
    <row r="45" spans="1:38">
      <c r="A45" t="s">
        <v>87</v>
      </c>
      <c r="B45" s="34">
        <v>260.45</v>
      </c>
      <c r="C45" s="34">
        <v>86.82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12.1</v>
      </c>
      <c r="K45" s="37">
        <v>12.1</v>
      </c>
      <c r="L45" s="37">
        <v>12.4</v>
      </c>
      <c r="M45">
        <v>115.45</v>
      </c>
      <c r="N45">
        <v>270.7</v>
      </c>
      <c r="O45">
        <v>99.73</v>
      </c>
      <c r="P45">
        <v>0.65</v>
      </c>
      <c r="Q45">
        <v>6.01</v>
      </c>
      <c r="R45" s="93">
        <v>32.5</v>
      </c>
      <c r="S45" s="93">
        <v>32.5</v>
      </c>
      <c r="T45" s="93">
        <v>32.5</v>
      </c>
      <c r="U45">
        <v>0</v>
      </c>
      <c r="V45">
        <v>134.94920400000001</v>
      </c>
      <c r="W45">
        <v>1.34</v>
      </c>
      <c r="X45">
        <v>30.27</v>
      </c>
      <c r="Y45">
        <v>10.09</v>
      </c>
      <c r="Z45">
        <v>10.09</v>
      </c>
      <c r="AA45">
        <v>222.06</v>
      </c>
      <c r="AB45">
        <v>44.41</v>
      </c>
      <c r="AC45">
        <v>63.33</v>
      </c>
      <c r="AD45">
        <v>38.21</v>
      </c>
      <c r="AE45">
        <v>90</v>
      </c>
      <c r="AF45">
        <v>45</v>
      </c>
      <c r="AG45">
        <v>6.66</v>
      </c>
      <c r="AH45">
        <v>16.670000000000002</v>
      </c>
      <c r="AI45">
        <v>16.670000000000002</v>
      </c>
      <c r="AJ45">
        <v>0</v>
      </c>
      <c r="AK45">
        <v>179</v>
      </c>
      <c r="AL45">
        <v>76</v>
      </c>
    </row>
    <row r="46" spans="1:38">
      <c r="A46" t="s">
        <v>88</v>
      </c>
      <c r="B46" s="34">
        <v>260.45</v>
      </c>
      <c r="C46" s="34">
        <v>86.82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12.85</v>
      </c>
      <c r="K46" s="37">
        <v>12.85</v>
      </c>
      <c r="L46" s="37">
        <v>13.18</v>
      </c>
      <c r="M46">
        <v>115.45</v>
      </c>
      <c r="N46">
        <v>270.7</v>
      </c>
      <c r="O46">
        <v>99.73</v>
      </c>
      <c r="P46">
        <v>0.65</v>
      </c>
      <c r="Q46">
        <v>6.01</v>
      </c>
      <c r="R46" s="93">
        <v>32.5</v>
      </c>
      <c r="S46" s="93">
        <v>32.5</v>
      </c>
      <c r="T46" s="93">
        <v>32.5</v>
      </c>
      <c r="U46">
        <v>0</v>
      </c>
      <c r="V46">
        <v>139.915584</v>
      </c>
      <c r="W46">
        <v>1.34</v>
      </c>
      <c r="X46">
        <v>30.87</v>
      </c>
      <c r="Y46">
        <v>10.29</v>
      </c>
      <c r="Z46">
        <v>10.29</v>
      </c>
      <c r="AA46">
        <v>232.72</v>
      </c>
      <c r="AB46">
        <v>46.54</v>
      </c>
      <c r="AC46">
        <v>66.67</v>
      </c>
      <c r="AD46">
        <v>40.200000000000003</v>
      </c>
      <c r="AE46">
        <v>92</v>
      </c>
      <c r="AF46">
        <v>46</v>
      </c>
      <c r="AG46">
        <v>6.66</v>
      </c>
      <c r="AH46">
        <v>17.75</v>
      </c>
      <c r="AI46">
        <v>17.75</v>
      </c>
      <c r="AJ46">
        <v>0</v>
      </c>
      <c r="AK46">
        <v>186</v>
      </c>
      <c r="AL46">
        <v>79</v>
      </c>
    </row>
    <row r="47" spans="1:38">
      <c r="A47" t="s">
        <v>89</v>
      </c>
      <c r="B47" s="34">
        <v>260.45</v>
      </c>
      <c r="C47" s="34">
        <v>86.82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13.49</v>
      </c>
      <c r="K47" s="37">
        <v>13.49</v>
      </c>
      <c r="L47" s="37">
        <v>13.84</v>
      </c>
      <c r="M47">
        <v>115.45</v>
      </c>
      <c r="N47">
        <v>270.7</v>
      </c>
      <c r="O47">
        <v>99.73</v>
      </c>
      <c r="P47">
        <v>0.65</v>
      </c>
      <c r="Q47">
        <v>6.01</v>
      </c>
      <c r="R47" s="93">
        <v>32.5</v>
      </c>
      <c r="S47" s="93">
        <v>32.5</v>
      </c>
      <c r="T47" s="93">
        <v>32.5</v>
      </c>
      <c r="U47">
        <v>0.95</v>
      </c>
      <c r="V47">
        <v>144.502182</v>
      </c>
      <c r="W47">
        <v>1.34</v>
      </c>
      <c r="X47">
        <v>29.17</v>
      </c>
      <c r="Y47">
        <v>9.73</v>
      </c>
      <c r="Z47">
        <v>9.7200000000000006</v>
      </c>
      <c r="AA47">
        <v>232.72</v>
      </c>
      <c r="AB47">
        <v>46.54</v>
      </c>
      <c r="AC47">
        <v>84.14</v>
      </c>
      <c r="AD47">
        <v>43.87</v>
      </c>
      <c r="AE47">
        <v>88</v>
      </c>
      <c r="AF47">
        <v>44</v>
      </c>
      <c r="AG47">
        <v>6.66</v>
      </c>
      <c r="AH47">
        <v>18.75</v>
      </c>
      <c r="AI47">
        <v>18.75</v>
      </c>
      <c r="AJ47">
        <v>0</v>
      </c>
      <c r="AK47">
        <v>182</v>
      </c>
      <c r="AL47">
        <v>78</v>
      </c>
    </row>
    <row r="48" spans="1:38">
      <c r="A48" t="s">
        <v>90</v>
      </c>
      <c r="B48" s="34">
        <v>260.45</v>
      </c>
      <c r="C48" s="34">
        <v>86.82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14.04</v>
      </c>
      <c r="K48" s="37">
        <v>14.04</v>
      </c>
      <c r="L48" s="37">
        <v>14.38</v>
      </c>
      <c r="M48">
        <v>115.45</v>
      </c>
      <c r="N48">
        <v>270.7</v>
      </c>
      <c r="O48">
        <v>99.73</v>
      </c>
      <c r="P48">
        <v>0.65</v>
      </c>
      <c r="Q48">
        <v>6.01</v>
      </c>
      <c r="R48" s="93">
        <v>32.5</v>
      </c>
      <c r="S48" s="93">
        <v>32.5</v>
      </c>
      <c r="T48" s="93">
        <v>32.5</v>
      </c>
      <c r="U48">
        <v>0.95</v>
      </c>
      <c r="V48">
        <v>148.786902</v>
      </c>
      <c r="W48">
        <v>1.34</v>
      </c>
      <c r="X48">
        <v>28.7</v>
      </c>
      <c r="Y48">
        <v>9.5500000000000007</v>
      </c>
      <c r="Z48">
        <v>9.57</v>
      </c>
      <c r="AA48">
        <v>232.72</v>
      </c>
      <c r="AB48">
        <v>46.54</v>
      </c>
      <c r="AC48">
        <v>87.2</v>
      </c>
      <c r="AD48">
        <v>45.96</v>
      </c>
      <c r="AE48">
        <v>89</v>
      </c>
      <c r="AF48">
        <v>44</v>
      </c>
      <c r="AG48">
        <v>6.66</v>
      </c>
      <c r="AH48">
        <v>21.08</v>
      </c>
      <c r="AI48">
        <v>21.08</v>
      </c>
      <c r="AJ48">
        <v>0</v>
      </c>
      <c r="AK48">
        <v>182</v>
      </c>
      <c r="AL48">
        <v>78</v>
      </c>
    </row>
    <row r="49" spans="1:38">
      <c r="A49" t="s">
        <v>91</v>
      </c>
      <c r="B49" s="34">
        <v>260.45</v>
      </c>
      <c r="C49" s="34">
        <v>86.82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14.48</v>
      </c>
      <c r="K49" s="37">
        <v>14.48</v>
      </c>
      <c r="L49" s="37">
        <v>14.84</v>
      </c>
      <c r="M49">
        <v>115.45</v>
      </c>
      <c r="N49">
        <v>270.7</v>
      </c>
      <c r="O49">
        <v>99.73</v>
      </c>
      <c r="P49">
        <v>0.65</v>
      </c>
      <c r="Q49">
        <v>6.01</v>
      </c>
      <c r="R49" s="93">
        <v>32.5</v>
      </c>
      <c r="S49" s="93">
        <v>32.5</v>
      </c>
      <c r="T49" s="93">
        <v>32.5</v>
      </c>
      <c r="U49">
        <v>0.95</v>
      </c>
      <c r="V49">
        <v>151.698564</v>
      </c>
      <c r="W49">
        <v>1.34</v>
      </c>
      <c r="X49">
        <v>30.62</v>
      </c>
      <c r="Y49">
        <v>10.210000000000001</v>
      </c>
      <c r="Z49">
        <v>10.210000000000001</v>
      </c>
      <c r="AA49">
        <v>232.72</v>
      </c>
      <c r="AB49">
        <v>46.54</v>
      </c>
      <c r="AC49">
        <v>88.85</v>
      </c>
      <c r="AD49">
        <v>46</v>
      </c>
      <c r="AE49">
        <v>90</v>
      </c>
      <c r="AF49">
        <v>45</v>
      </c>
      <c r="AG49">
        <v>8.0500000000000007</v>
      </c>
      <c r="AH49">
        <v>33.42</v>
      </c>
      <c r="AI49">
        <v>33.42</v>
      </c>
      <c r="AJ49">
        <v>0</v>
      </c>
      <c r="AK49">
        <v>182</v>
      </c>
      <c r="AL49">
        <v>78</v>
      </c>
    </row>
    <row r="50" spans="1:38">
      <c r="A50" t="s">
        <v>92</v>
      </c>
      <c r="B50" s="34">
        <v>260.45</v>
      </c>
      <c r="C50" s="34">
        <v>86.82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14.8</v>
      </c>
      <c r="K50" s="37">
        <v>14.8</v>
      </c>
      <c r="L50" s="37">
        <v>15.17</v>
      </c>
      <c r="M50">
        <v>115.45</v>
      </c>
      <c r="N50">
        <v>270.7</v>
      </c>
      <c r="O50">
        <v>99.73</v>
      </c>
      <c r="P50">
        <v>0.65</v>
      </c>
      <c r="Q50">
        <v>6.01</v>
      </c>
      <c r="R50" s="93">
        <v>32.5</v>
      </c>
      <c r="S50" s="93">
        <v>32.5</v>
      </c>
      <c r="T50" s="93">
        <v>32.5</v>
      </c>
      <c r="U50">
        <v>0.95</v>
      </c>
      <c r="V50">
        <v>153.71432999999999</v>
      </c>
      <c r="W50">
        <v>1.34</v>
      </c>
      <c r="X50">
        <v>32.619999999999997</v>
      </c>
      <c r="Y50">
        <v>10.87</v>
      </c>
      <c r="Z50">
        <v>10.88</v>
      </c>
      <c r="AA50">
        <v>232.72</v>
      </c>
      <c r="AB50">
        <v>46.54</v>
      </c>
      <c r="AC50">
        <v>90.69</v>
      </c>
      <c r="AD50">
        <v>46</v>
      </c>
      <c r="AE50">
        <v>90</v>
      </c>
      <c r="AF50">
        <v>45</v>
      </c>
      <c r="AG50">
        <v>8.09</v>
      </c>
      <c r="AH50">
        <v>35.08</v>
      </c>
      <c r="AI50">
        <v>35.08</v>
      </c>
      <c r="AJ50">
        <v>0</v>
      </c>
      <c r="AK50">
        <v>189</v>
      </c>
      <c r="AL50">
        <v>81</v>
      </c>
    </row>
    <row r="51" spans="1:38">
      <c r="A51" t="s">
        <v>93</v>
      </c>
      <c r="B51" s="34">
        <v>260.45</v>
      </c>
      <c r="C51" s="34">
        <v>74.39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115.45</v>
      </c>
      <c r="N51">
        <v>270.7</v>
      </c>
      <c r="O51">
        <v>71.22</v>
      </c>
      <c r="P51">
        <v>0.65</v>
      </c>
      <c r="Q51">
        <v>6.01</v>
      </c>
      <c r="R51" s="93">
        <v>32.5</v>
      </c>
      <c r="S51" s="93">
        <v>32.5</v>
      </c>
      <c r="T51" s="93">
        <v>32.5</v>
      </c>
      <c r="U51">
        <v>0.95</v>
      </c>
      <c r="V51">
        <v>161.73844199999999</v>
      </c>
      <c r="W51">
        <v>1.34</v>
      </c>
      <c r="X51">
        <v>42.62</v>
      </c>
      <c r="Y51">
        <v>14.21</v>
      </c>
      <c r="Z51">
        <v>14.21</v>
      </c>
      <c r="AA51">
        <v>232.72</v>
      </c>
      <c r="AB51">
        <v>46.54</v>
      </c>
      <c r="AC51">
        <v>91.49</v>
      </c>
      <c r="AD51">
        <v>46</v>
      </c>
      <c r="AE51">
        <v>93</v>
      </c>
      <c r="AF51">
        <v>47</v>
      </c>
      <c r="AG51">
        <v>11.79</v>
      </c>
      <c r="AH51">
        <v>35.42</v>
      </c>
      <c r="AI51">
        <v>35.42</v>
      </c>
      <c r="AJ51">
        <v>0</v>
      </c>
      <c r="AK51">
        <v>193</v>
      </c>
      <c r="AL51">
        <v>82</v>
      </c>
    </row>
    <row r="52" spans="1:38">
      <c r="A52" t="s">
        <v>94</v>
      </c>
      <c r="B52" s="34">
        <v>260.45</v>
      </c>
      <c r="C52" s="34">
        <v>74.39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115.45</v>
      </c>
      <c r="N52">
        <v>270.7</v>
      </c>
      <c r="O52">
        <v>57.75</v>
      </c>
      <c r="P52">
        <v>0.65</v>
      </c>
      <c r="Q52">
        <v>6.01</v>
      </c>
      <c r="R52" s="93">
        <v>32.5</v>
      </c>
      <c r="S52" s="93">
        <v>32.5</v>
      </c>
      <c r="T52" s="93">
        <v>32.5</v>
      </c>
      <c r="U52">
        <v>0.95</v>
      </c>
      <c r="V52">
        <v>161.63132400000001</v>
      </c>
      <c r="W52">
        <v>1.34</v>
      </c>
      <c r="X52">
        <v>43.12</v>
      </c>
      <c r="Y52">
        <v>14.37</v>
      </c>
      <c r="Z52">
        <v>14.38</v>
      </c>
      <c r="AA52">
        <v>232.72</v>
      </c>
      <c r="AB52">
        <v>46.54</v>
      </c>
      <c r="AC52">
        <v>91.44</v>
      </c>
      <c r="AD52">
        <v>46</v>
      </c>
      <c r="AE52">
        <v>93</v>
      </c>
      <c r="AF52">
        <v>47</v>
      </c>
      <c r="AG52">
        <v>11.9</v>
      </c>
      <c r="AH52">
        <v>36.61</v>
      </c>
      <c r="AI52">
        <v>36.61</v>
      </c>
      <c r="AJ52">
        <v>0</v>
      </c>
      <c r="AK52">
        <v>193</v>
      </c>
      <c r="AL52">
        <v>82</v>
      </c>
    </row>
    <row r="53" spans="1:38">
      <c r="A53" t="s">
        <v>95</v>
      </c>
      <c r="B53" s="34">
        <v>260.45</v>
      </c>
      <c r="C53" s="34">
        <v>74.39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115.45</v>
      </c>
      <c r="N53">
        <v>270.7</v>
      </c>
      <c r="O53">
        <v>57.75</v>
      </c>
      <c r="P53">
        <v>0.65</v>
      </c>
      <c r="Q53">
        <v>6.01</v>
      </c>
      <c r="R53" s="93">
        <v>32.5</v>
      </c>
      <c r="S53" s="93">
        <v>32.5</v>
      </c>
      <c r="T53" s="93">
        <v>32.5</v>
      </c>
      <c r="U53">
        <v>0.95</v>
      </c>
      <c r="V53">
        <v>160.88149799999999</v>
      </c>
      <c r="W53">
        <v>1.34</v>
      </c>
      <c r="X53">
        <v>43.12</v>
      </c>
      <c r="Y53">
        <v>14.37</v>
      </c>
      <c r="Z53">
        <v>14.38</v>
      </c>
      <c r="AA53">
        <v>232.72</v>
      </c>
      <c r="AB53">
        <v>46.54</v>
      </c>
      <c r="AC53">
        <v>91.49</v>
      </c>
      <c r="AD53">
        <v>46</v>
      </c>
      <c r="AE53">
        <v>93</v>
      </c>
      <c r="AF53">
        <v>47</v>
      </c>
      <c r="AG53">
        <v>15.21</v>
      </c>
      <c r="AH53">
        <v>39.26</v>
      </c>
      <c r="AI53">
        <v>39.26</v>
      </c>
      <c r="AJ53">
        <v>0</v>
      </c>
      <c r="AK53">
        <v>193</v>
      </c>
      <c r="AL53">
        <v>82</v>
      </c>
    </row>
    <row r="54" spans="1:38">
      <c r="A54" t="s">
        <v>96</v>
      </c>
      <c r="B54" s="34">
        <v>260.45</v>
      </c>
      <c r="C54" s="34">
        <v>74.39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115.45</v>
      </c>
      <c r="N54">
        <v>270.7</v>
      </c>
      <c r="O54">
        <v>51.98</v>
      </c>
      <c r="P54">
        <v>0.65</v>
      </c>
      <c r="Q54">
        <v>6.01</v>
      </c>
      <c r="R54" s="93">
        <v>32.5</v>
      </c>
      <c r="S54" s="93">
        <v>32.5</v>
      </c>
      <c r="T54" s="93">
        <v>32.5</v>
      </c>
      <c r="U54">
        <v>0.95</v>
      </c>
      <c r="V54">
        <v>159.60581999999999</v>
      </c>
      <c r="W54">
        <v>1.34</v>
      </c>
      <c r="X54">
        <v>43.62</v>
      </c>
      <c r="Y54">
        <v>14.55</v>
      </c>
      <c r="Z54">
        <v>14.54</v>
      </c>
      <c r="AA54">
        <v>232.72</v>
      </c>
      <c r="AB54">
        <v>46.54</v>
      </c>
      <c r="AC54">
        <v>91.51</v>
      </c>
      <c r="AD54">
        <v>46</v>
      </c>
      <c r="AE54">
        <v>93</v>
      </c>
      <c r="AF54">
        <v>47</v>
      </c>
      <c r="AG54">
        <v>14.74</v>
      </c>
      <c r="AH54">
        <v>41.08</v>
      </c>
      <c r="AI54">
        <v>41.08</v>
      </c>
      <c r="AJ54">
        <v>0</v>
      </c>
      <c r="AK54">
        <v>193</v>
      </c>
      <c r="AL54">
        <v>82</v>
      </c>
    </row>
    <row r="55" spans="1:38">
      <c r="A55" t="s">
        <v>97</v>
      </c>
      <c r="B55" s="34">
        <v>200.42</v>
      </c>
      <c r="C55" s="34">
        <v>55.46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106.96</v>
      </c>
      <c r="N55">
        <v>270.7</v>
      </c>
      <c r="O55">
        <v>51.98</v>
      </c>
      <c r="P55">
        <v>0.65</v>
      </c>
      <c r="Q55">
        <v>6.01</v>
      </c>
      <c r="R55" s="93">
        <v>32.5</v>
      </c>
      <c r="S55" s="93">
        <v>32.5</v>
      </c>
      <c r="T55" s="93">
        <v>32.5</v>
      </c>
      <c r="U55">
        <v>0.99</v>
      </c>
      <c r="V55">
        <v>157.005774</v>
      </c>
      <c r="W55">
        <v>1.39</v>
      </c>
      <c r="X55">
        <v>52.12</v>
      </c>
      <c r="Y55">
        <v>17.37</v>
      </c>
      <c r="Z55">
        <v>17.38</v>
      </c>
      <c r="AA55">
        <v>232.72</v>
      </c>
      <c r="AB55">
        <v>46.54</v>
      </c>
      <c r="AC55">
        <v>91.49</v>
      </c>
      <c r="AD55">
        <v>46</v>
      </c>
      <c r="AE55">
        <v>93</v>
      </c>
      <c r="AF55">
        <v>47</v>
      </c>
      <c r="AG55">
        <v>14.71</v>
      </c>
      <c r="AH55">
        <v>41.75</v>
      </c>
      <c r="AI55">
        <v>41.75</v>
      </c>
      <c r="AJ55">
        <v>0</v>
      </c>
      <c r="AK55">
        <v>196</v>
      </c>
      <c r="AL55">
        <v>84</v>
      </c>
    </row>
    <row r="56" spans="1:38">
      <c r="A56" t="s">
        <v>98</v>
      </c>
      <c r="B56" s="34">
        <v>227.07</v>
      </c>
      <c r="C56" s="34">
        <v>55.46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98.47</v>
      </c>
      <c r="N56">
        <v>270.7</v>
      </c>
      <c r="O56">
        <v>51.98</v>
      </c>
      <c r="P56">
        <v>0.65</v>
      </c>
      <c r="Q56">
        <v>6.01</v>
      </c>
      <c r="R56" s="93">
        <v>32.5</v>
      </c>
      <c r="S56" s="93">
        <v>32.5</v>
      </c>
      <c r="T56" s="93">
        <v>32.5</v>
      </c>
      <c r="U56">
        <v>0.99</v>
      </c>
      <c r="V56">
        <v>155.02896000000001</v>
      </c>
      <c r="W56">
        <v>1.39</v>
      </c>
      <c r="X56">
        <v>51.8</v>
      </c>
      <c r="Y56">
        <v>17.260000000000002</v>
      </c>
      <c r="Z56">
        <v>17.27</v>
      </c>
      <c r="AA56">
        <v>232.72</v>
      </c>
      <c r="AB56">
        <v>46.54</v>
      </c>
      <c r="AC56">
        <v>91.48</v>
      </c>
      <c r="AD56">
        <v>46</v>
      </c>
      <c r="AE56">
        <v>93</v>
      </c>
      <c r="AF56">
        <v>47</v>
      </c>
      <c r="AG56">
        <v>14.42</v>
      </c>
      <c r="AH56">
        <v>42.42</v>
      </c>
      <c r="AI56">
        <v>42.42</v>
      </c>
      <c r="AJ56">
        <v>0</v>
      </c>
      <c r="AK56">
        <v>196</v>
      </c>
      <c r="AL56">
        <v>84</v>
      </c>
    </row>
    <row r="57" spans="1:38">
      <c r="A57" t="s">
        <v>99</v>
      </c>
      <c r="B57" s="34">
        <v>227.07</v>
      </c>
      <c r="C57" s="34">
        <v>50.69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89.98</v>
      </c>
      <c r="N57">
        <v>270.7</v>
      </c>
      <c r="O57">
        <v>52.94</v>
      </c>
      <c r="P57">
        <v>0.65</v>
      </c>
      <c r="Q57">
        <v>6.01</v>
      </c>
      <c r="R57" s="93">
        <v>32.5</v>
      </c>
      <c r="S57" s="93">
        <v>32.5</v>
      </c>
      <c r="T57" s="93">
        <v>32.5</v>
      </c>
      <c r="U57">
        <v>0.99</v>
      </c>
      <c r="V57">
        <v>152.19520199999999</v>
      </c>
      <c r="W57">
        <v>1.39</v>
      </c>
      <c r="X57">
        <v>50.73</v>
      </c>
      <c r="Y57">
        <v>16.91</v>
      </c>
      <c r="Z57">
        <v>16.91</v>
      </c>
      <c r="AA57">
        <v>232.72</v>
      </c>
      <c r="AB57">
        <v>46.54</v>
      </c>
      <c r="AC57">
        <v>91.47</v>
      </c>
      <c r="AD57">
        <v>46</v>
      </c>
      <c r="AE57">
        <v>93</v>
      </c>
      <c r="AF57">
        <v>47</v>
      </c>
      <c r="AG57">
        <v>14.31</v>
      </c>
      <c r="AH57">
        <v>43.42</v>
      </c>
      <c r="AI57">
        <v>43.42</v>
      </c>
      <c r="AJ57">
        <v>0</v>
      </c>
      <c r="AK57">
        <v>196</v>
      </c>
      <c r="AL57">
        <v>84</v>
      </c>
    </row>
    <row r="58" spans="1:38">
      <c r="A58" t="s">
        <v>100</v>
      </c>
      <c r="B58" s="34">
        <v>227.07</v>
      </c>
      <c r="C58" s="34">
        <v>50.69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16.239999999999998</v>
      </c>
      <c r="K58" s="37">
        <v>16.239999999999998</v>
      </c>
      <c r="L58" s="37">
        <v>16.649999999999999</v>
      </c>
      <c r="M58">
        <v>84.89</v>
      </c>
      <c r="N58">
        <v>270.7</v>
      </c>
      <c r="O58">
        <v>52.94</v>
      </c>
      <c r="P58">
        <v>0.65</v>
      </c>
      <c r="Q58">
        <v>6.01</v>
      </c>
      <c r="R58" s="93">
        <v>32.5</v>
      </c>
      <c r="S58" s="93">
        <v>32.5</v>
      </c>
      <c r="T58" s="93">
        <v>32.5</v>
      </c>
      <c r="U58">
        <v>0.99</v>
      </c>
      <c r="V58">
        <v>148.66030799999999</v>
      </c>
      <c r="W58">
        <v>1.39</v>
      </c>
      <c r="X58">
        <v>48.47</v>
      </c>
      <c r="Y58">
        <v>16.14</v>
      </c>
      <c r="Z58">
        <v>16.16</v>
      </c>
      <c r="AA58">
        <v>232.72</v>
      </c>
      <c r="AB58">
        <v>46.54</v>
      </c>
      <c r="AC58">
        <v>91.46</v>
      </c>
      <c r="AD58">
        <v>45</v>
      </c>
      <c r="AE58">
        <v>93</v>
      </c>
      <c r="AF58">
        <v>47</v>
      </c>
      <c r="AG58">
        <v>14.18</v>
      </c>
      <c r="AH58">
        <v>50</v>
      </c>
      <c r="AI58">
        <v>50</v>
      </c>
      <c r="AJ58">
        <v>0</v>
      </c>
      <c r="AK58">
        <v>196</v>
      </c>
      <c r="AL58">
        <v>84</v>
      </c>
    </row>
    <row r="59" spans="1:38">
      <c r="A59" t="s">
        <v>101</v>
      </c>
      <c r="B59" s="34">
        <v>227.07</v>
      </c>
      <c r="C59" s="34">
        <v>50.69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16.239999999999998</v>
      </c>
      <c r="K59" s="37">
        <v>16.239999999999998</v>
      </c>
      <c r="L59" s="37">
        <v>16.649999999999999</v>
      </c>
      <c r="M59">
        <v>115.45</v>
      </c>
      <c r="N59">
        <v>270.7</v>
      </c>
      <c r="O59">
        <v>52.94</v>
      </c>
      <c r="P59">
        <v>0.65</v>
      </c>
      <c r="Q59">
        <v>6.51</v>
      </c>
      <c r="R59" s="93">
        <v>32.5</v>
      </c>
      <c r="S59" s="93">
        <v>32.5</v>
      </c>
      <c r="T59" s="93">
        <v>32.5</v>
      </c>
      <c r="U59">
        <v>0.99</v>
      </c>
      <c r="V59">
        <v>144.307422</v>
      </c>
      <c r="W59">
        <v>1.39</v>
      </c>
      <c r="X59">
        <v>51.62</v>
      </c>
      <c r="Y59">
        <v>17.21</v>
      </c>
      <c r="Z59">
        <v>17.21</v>
      </c>
      <c r="AA59">
        <v>232.72</v>
      </c>
      <c r="AB59">
        <v>46.54</v>
      </c>
      <c r="AC59">
        <v>85.79</v>
      </c>
      <c r="AD59">
        <v>45</v>
      </c>
      <c r="AE59">
        <v>93</v>
      </c>
      <c r="AF59">
        <v>47</v>
      </c>
      <c r="AG59">
        <v>14.16</v>
      </c>
      <c r="AH59">
        <v>50</v>
      </c>
      <c r="AI59">
        <v>50</v>
      </c>
      <c r="AJ59">
        <v>0</v>
      </c>
      <c r="AK59">
        <v>196</v>
      </c>
      <c r="AL59">
        <v>84</v>
      </c>
    </row>
    <row r="60" spans="1:38">
      <c r="A60" t="s">
        <v>102</v>
      </c>
      <c r="B60" s="34">
        <v>227.07</v>
      </c>
      <c r="C60" s="34">
        <v>50.69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15.2</v>
      </c>
      <c r="K60" s="37">
        <v>15.2</v>
      </c>
      <c r="L60" s="37">
        <v>15.59</v>
      </c>
      <c r="M60">
        <v>115.45</v>
      </c>
      <c r="N60">
        <v>270.7</v>
      </c>
      <c r="O60">
        <v>52.94</v>
      </c>
      <c r="P60">
        <v>0.65</v>
      </c>
      <c r="Q60">
        <v>6.96</v>
      </c>
      <c r="R60" s="93">
        <v>32.5</v>
      </c>
      <c r="S60" s="93">
        <v>32.5</v>
      </c>
      <c r="T60" s="93">
        <v>32.5</v>
      </c>
      <c r="U60">
        <v>0.99</v>
      </c>
      <c r="V60">
        <v>139.32156599999999</v>
      </c>
      <c r="W60">
        <v>1.39</v>
      </c>
      <c r="X60">
        <v>51.08</v>
      </c>
      <c r="Y60">
        <v>17.03</v>
      </c>
      <c r="Z60">
        <v>17.03</v>
      </c>
      <c r="AA60">
        <v>232.72</v>
      </c>
      <c r="AB60">
        <v>46.54</v>
      </c>
      <c r="AC60">
        <v>83.97</v>
      </c>
      <c r="AD60">
        <v>43.58</v>
      </c>
      <c r="AE60">
        <v>93</v>
      </c>
      <c r="AF60">
        <v>47</v>
      </c>
      <c r="AG60">
        <v>14.25</v>
      </c>
      <c r="AH60">
        <v>50</v>
      </c>
      <c r="AI60">
        <v>50</v>
      </c>
      <c r="AJ60">
        <v>0</v>
      </c>
      <c r="AK60">
        <v>193</v>
      </c>
      <c r="AL60">
        <v>82</v>
      </c>
    </row>
    <row r="61" spans="1:38">
      <c r="A61" t="s">
        <v>103</v>
      </c>
      <c r="B61" s="34">
        <v>252.1</v>
      </c>
      <c r="C61" s="34">
        <v>50.69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14.46</v>
      </c>
      <c r="K61" s="37">
        <v>14.46</v>
      </c>
      <c r="L61" s="37">
        <v>14.82</v>
      </c>
      <c r="M61">
        <v>115.45</v>
      </c>
      <c r="N61">
        <v>270.7</v>
      </c>
      <c r="O61">
        <v>52.94</v>
      </c>
      <c r="P61">
        <v>0.65</v>
      </c>
      <c r="Q61">
        <v>7.21</v>
      </c>
      <c r="R61" s="93">
        <v>32.5</v>
      </c>
      <c r="S61" s="93">
        <v>32.5</v>
      </c>
      <c r="T61" s="93">
        <v>32.5</v>
      </c>
      <c r="U61">
        <v>0.99</v>
      </c>
      <c r="V61">
        <v>133.47876600000001</v>
      </c>
      <c r="W61">
        <v>1.39</v>
      </c>
      <c r="X61">
        <v>56.92</v>
      </c>
      <c r="Y61">
        <v>18.98</v>
      </c>
      <c r="Z61">
        <v>18.97</v>
      </c>
      <c r="AA61">
        <v>232.72</v>
      </c>
      <c r="AB61">
        <v>46.54</v>
      </c>
      <c r="AC61">
        <v>81.27</v>
      </c>
      <c r="AD61">
        <v>43.4</v>
      </c>
      <c r="AE61">
        <v>91</v>
      </c>
      <c r="AF61">
        <v>46</v>
      </c>
      <c r="AG61">
        <v>13.42</v>
      </c>
      <c r="AH61">
        <v>50</v>
      </c>
      <c r="AI61">
        <v>50</v>
      </c>
      <c r="AJ61">
        <v>0</v>
      </c>
      <c r="AK61">
        <v>189</v>
      </c>
      <c r="AL61">
        <v>81</v>
      </c>
    </row>
    <row r="62" spans="1:38">
      <c r="A62" t="s">
        <v>104</v>
      </c>
      <c r="B62" s="34">
        <v>252.1</v>
      </c>
      <c r="C62" s="34">
        <v>50.69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13.54</v>
      </c>
      <c r="K62" s="37">
        <v>13.54</v>
      </c>
      <c r="L62" s="37">
        <v>13.88</v>
      </c>
      <c r="M62">
        <v>115.45</v>
      </c>
      <c r="N62">
        <v>270.7</v>
      </c>
      <c r="O62">
        <v>52.94</v>
      </c>
      <c r="P62">
        <v>0.65</v>
      </c>
      <c r="Q62">
        <v>7.21</v>
      </c>
      <c r="R62" s="93">
        <v>32.5</v>
      </c>
      <c r="S62" s="93">
        <v>32.5</v>
      </c>
      <c r="T62" s="93">
        <v>32.5</v>
      </c>
      <c r="U62">
        <v>0.99</v>
      </c>
      <c r="V62">
        <v>126.28238399999999</v>
      </c>
      <c r="W62">
        <v>1.39</v>
      </c>
      <c r="X62">
        <v>55.12</v>
      </c>
      <c r="Y62">
        <v>18.37</v>
      </c>
      <c r="Z62">
        <v>18.38</v>
      </c>
      <c r="AA62">
        <v>232.72</v>
      </c>
      <c r="AB62">
        <v>46.54</v>
      </c>
      <c r="AC62">
        <v>78.44</v>
      </c>
      <c r="AD62">
        <v>42.39</v>
      </c>
      <c r="AE62">
        <v>87</v>
      </c>
      <c r="AF62">
        <v>44</v>
      </c>
      <c r="AG62">
        <v>13.08</v>
      </c>
      <c r="AH62">
        <v>50</v>
      </c>
      <c r="AI62">
        <v>50</v>
      </c>
      <c r="AJ62">
        <v>0</v>
      </c>
      <c r="AK62">
        <v>186</v>
      </c>
      <c r="AL62">
        <v>79</v>
      </c>
    </row>
    <row r="63" spans="1:38">
      <c r="A63" t="s">
        <v>105</v>
      </c>
      <c r="B63" s="34">
        <v>203.97</v>
      </c>
      <c r="C63" s="34">
        <v>50.69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12.56</v>
      </c>
      <c r="K63" s="37">
        <v>12.56</v>
      </c>
      <c r="L63" s="37">
        <v>12.87</v>
      </c>
      <c r="M63">
        <v>115.45</v>
      </c>
      <c r="N63">
        <v>270.7</v>
      </c>
      <c r="O63">
        <v>64.489999999999995</v>
      </c>
      <c r="P63">
        <v>0.69</v>
      </c>
      <c r="Q63">
        <v>7.21</v>
      </c>
      <c r="R63" s="93">
        <v>32.5</v>
      </c>
      <c r="S63" s="93">
        <v>32.5</v>
      </c>
      <c r="T63" s="93">
        <v>32.5</v>
      </c>
      <c r="U63">
        <v>0.99</v>
      </c>
      <c r="V63">
        <v>108.471582</v>
      </c>
      <c r="W63">
        <v>1.43</v>
      </c>
      <c r="X63">
        <v>65</v>
      </c>
      <c r="Y63">
        <v>21.66</v>
      </c>
      <c r="Z63">
        <v>21.67</v>
      </c>
      <c r="AA63">
        <v>232.72</v>
      </c>
      <c r="AB63">
        <v>46.54</v>
      </c>
      <c r="AC63">
        <v>74.599999999999994</v>
      </c>
      <c r="AD63">
        <v>39.32</v>
      </c>
      <c r="AE63">
        <v>85</v>
      </c>
      <c r="AF63">
        <v>42</v>
      </c>
      <c r="AG63">
        <v>12.76</v>
      </c>
      <c r="AH63">
        <v>50</v>
      </c>
      <c r="AI63">
        <v>50</v>
      </c>
      <c r="AJ63">
        <v>0</v>
      </c>
      <c r="AK63">
        <v>181</v>
      </c>
      <c r="AL63">
        <v>77</v>
      </c>
    </row>
    <row r="64" spans="1:38">
      <c r="A64" t="s">
        <v>106</v>
      </c>
      <c r="B64" s="34">
        <v>200.56</v>
      </c>
      <c r="C64" s="34">
        <v>50.69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11.67</v>
      </c>
      <c r="K64" s="37">
        <v>11.67</v>
      </c>
      <c r="L64" s="37">
        <v>11.96</v>
      </c>
      <c r="M64">
        <v>115.45</v>
      </c>
      <c r="N64">
        <v>270.7</v>
      </c>
      <c r="O64">
        <v>64.489999999999995</v>
      </c>
      <c r="P64">
        <v>0.69</v>
      </c>
      <c r="Q64">
        <v>7.21</v>
      </c>
      <c r="R64" s="93">
        <v>32.5</v>
      </c>
      <c r="S64" s="93">
        <v>32.5</v>
      </c>
      <c r="T64" s="93">
        <v>32.5</v>
      </c>
      <c r="U64">
        <v>0.99</v>
      </c>
      <c r="V64">
        <v>94.614407999999997</v>
      </c>
      <c r="W64">
        <v>1.43</v>
      </c>
      <c r="X64">
        <v>64.5</v>
      </c>
      <c r="Y64">
        <v>21.5</v>
      </c>
      <c r="Z64">
        <v>21.5</v>
      </c>
      <c r="AA64">
        <v>216.72</v>
      </c>
      <c r="AB64">
        <v>43.34</v>
      </c>
      <c r="AC64">
        <v>69.84</v>
      </c>
      <c r="AD64">
        <v>36.549999999999997</v>
      </c>
      <c r="AE64">
        <v>80</v>
      </c>
      <c r="AF64">
        <v>40</v>
      </c>
      <c r="AG64">
        <v>12.4</v>
      </c>
      <c r="AH64">
        <v>50</v>
      </c>
      <c r="AI64">
        <v>50</v>
      </c>
      <c r="AJ64">
        <v>0</v>
      </c>
      <c r="AK64">
        <v>165</v>
      </c>
      <c r="AL64">
        <v>71</v>
      </c>
    </row>
    <row r="65" spans="1:38">
      <c r="A65" t="s">
        <v>107</v>
      </c>
      <c r="B65" s="34">
        <v>200.56</v>
      </c>
      <c r="C65" s="34">
        <v>50.69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10.77</v>
      </c>
      <c r="K65" s="37">
        <v>10.77</v>
      </c>
      <c r="L65" s="37">
        <v>11.05</v>
      </c>
      <c r="M65">
        <v>115.45</v>
      </c>
      <c r="N65">
        <v>270.7</v>
      </c>
      <c r="O65">
        <v>78.92</v>
      </c>
      <c r="P65">
        <v>0.69</v>
      </c>
      <c r="Q65">
        <v>7.61</v>
      </c>
      <c r="R65" s="93">
        <v>32.5</v>
      </c>
      <c r="S65" s="93">
        <v>32.5</v>
      </c>
      <c r="T65" s="93">
        <v>32.5</v>
      </c>
      <c r="U65">
        <v>0.99</v>
      </c>
      <c r="V65">
        <v>81.224658000000005</v>
      </c>
      <c r="W65">
        <v>1.43</v>
      </c>
      <c r="X65">
        <v>64</v>
      </c>
      <c r="Y65">
        <v>21.34</v>
      </c>
      <c r="Z65">
        <v>21.33</v>
      </c>
      <c r="AA65">
        <v>201.6</v>
      </c>
      <c r="AB65">
        <v>40.32</v>
      </c>
      <c r="AC65">
        <v>65.03</v>
      </c>
      <c r="AD65">
        <v>34.409999999999997</v>
      </c>
      <c r="AE65">
        <v>76</v>
      </c>
      <c r="AF65">
        <v>38</v>
      </c>
      <c r="AG65">
        <v>16.190000000000001</v>
      </c>
      <c r="AH65">
        <v>50</v>
      </c>
      <c r="AI65">
        <v>50</v>
      </c>
      <c r="AJ65">
        <v>0</v>
      </c>
      <c r="AK65">
        <v>155</v>
      </c>
      <c r="AL65">
        <v>67</v>
      </c>
    </row>
    <row r="66" spans="1:38">
      <c r="A66" t="s">
        <v>108</v>
      </c>
      <c r="B66" s="34">
        <v>248.68</v>
      </c>
      <c r="C66" s="34">
        <v>74.39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9.7100000000000009</v>
      </c>
      <c r="K66" s="37">
        <v>9.7100000000000009</v>
      </c>
      <c r="L66" s="37">
        <v>9.9499999999999993</v>
      </c>
      <c r="M66">
        <v>115.45</v>
      </c>
      <c r="N66">
        <v>270.7</v>
      </c>
      <c r="O66">
        <v>78.92</v>
      </c>
      <c r="P66">
        <v>0.69</v>
      </c>
      <c r="Q66">
        <v>7.81</v>
      </c>
      <c r="R66" s="93">
        <v>32.5</v>
      </c>
      <c r="S66" s="93">
        <v>32.5</v>
      </c>
      <c r="T66" s="93">
        <v>32.5</v>
      </c>
      <c r="U66">
        <v>0.99</v>
      </c>
      <c r="V66">
        <v>68.526306000000005</v>
      </c>
      <c r="W66">
        <v>1.43</v>
      </c>
      <c r="X66">
        <v>63.5</v>
      </c>
      <c r="Y66">
        <v>21.16</v>
      </c>
      <c r="Z66">
        <v>21.17</v>
      </c>
      <c r="AA66">
        <v>186.48</v>
      </c>
      <c r="AB66">
        <v>37.299999999999997</v>
      </c>
      <c r="AC66">
        <v>59.41</v>
      </c>
      <c r="AD66">
        <v>31.2</v>
      </c>
      <c r="AE66">
        <v>68</v>
      </c>
      <c r="AF66">
        <v>34</v>
      </c>
      <c r="AG66">
        <v>16.12</v>
      </c>
      <c r="AH66">
        <v>53.33</v>
      </c>
      <c r="AI66">
        <v>53.33</v>
      </c>
      <c r="AJ66">
        <v>0</v>
      </c>
      <c r="AK66">
        <v>143</v>
      </c>
      <c r="AL66">
        <v>61</v>
      </c>
    </row>
    <row r="67" spans="1:38">
      <c r="A67" t="s">
        <v>109</v>
      </c>
      <c r="B67" s="34">
        <v>260.45</v>
      </c>
      <c r="C67" s="34">
        <v>74.39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8.3800000000000008</v>
      </c>
      <c r="K67" s="37">
        <v>8.3800000000000008</v>
      </c>
      <c r="L67" s="37">
        <v>8.6</v>
      </c>
      <c r="M67">
        <v>115.45</v>
      </c>
      <c r="N67">
        <v>270.7</v>
      </c>
      <c r="O67">
        <v>78.92</v>
      </c>
      <c r="P67">
        <v>0.69</v>
      </c>
      <c r="Q67">
        <v>9.44</v>
      </c>
      <c r="R67" s="93">
        <v>32.5</v>
      </c>
      <c r="S67" s="93">
        <v>32.5</v>
      </c>
      <c r="T67" s="93">
        <v>32.5</v>
      </c>
      <c r="U67">
        <v>0.99</v>
      </c>
      <c r="V67">
        <v>57.697650000000003</v>
      </c>
      <c r="W67">
        <v>1.43</v>
      </c>
      <c r="X67">
        <v>63</v>
      </c>
      <c r="Y67">
        <v>21</v>
      </c>
      <c r="Z67">
        <v>21</v>
      </c>
      <c r="AA67">
        <v>183.13</v>
      </c>
      <c r="AB67">
        <v>36.630000000000003</v>
      </c>
      <c r="AC67">
        <v>60.53</v>
      </c>
      <c r="AD67">
        <v>28.38</v>
      </c>
      <c r="AE67">
        <v>62</v>
      </c>
      <c r="AF67">
        <v>31</v>
      </c>
      <c r="AG67">
        <v>17.760000000000002</v>
      </c>
      <c r="AH67">
        <v>46.97</v>
      </c>
      <c r="AI67">
        <v>46.97</v>
      </c>
      <c r="AJ67">
        <v>21.18</v>
      </c>
      <c r="AK67">
        <v>134</v>
      </c>
      <c r="AL67">
        <v>58</v>
      </c>
    </row>
    <row r="68" spans="1:38">
      <c r="A68" t="s">
        <v>110</v>
      </c>
      <c r="B68" s="34">
        <v>260.45</v>
      </c>
      <c r="C68" s="34">
        <v>74.39</v>
      </c>
      <c r="D68" s="93">
        <f t="shared" ref="D68:D98" si="1">R68+S68+T68</f>
        <v>96</v>
      </c>
      <c r="E68" s="34">
        <v>0</v>
      </c>
      <c r="F68" s="34"/>
      <c r="G68" s="34"/>
      <c r="H68" s="34"/>
      <c r="I68" s="34"/>
      <c r="J68" s="37">
        <v>6.87</v>
      </c>
      <c r="K68" s="37">
        <v>6.87</v>
      </c>
      <c r="L68" s="37">
        <v>7.04</v>
      </c>
      <c r="M68">
        <v>115.45</v>
      </c>
      <c r="N68">
        <v>270.7</v>
      </c>
      <c r="O68">
        <v>78.92</v>
      </c>
      <c r="P68">
        <v>0.69</v>
      </c>
      <c r="Q68">
        <v>9.5</v>
      </c>
      <c r="R68" s="93">
        <v>33</v>
      </c>
      <c r="S68" s="93">
        <v>30</v>
      </c>
      <c r="T68" s="93">
        <v>33</v>
      </c>
      <c r="U68">
        <v>0.99</v>
      </c>
      <c r="V68">
        <v>47.949911999999998</v>
      </c>
      <c r="W68">
        <v>1.43</v>
      </c>
      <c r="X68">
        <v>61.5</v>
      </c>
      <c r="Y68">
        <v>20.5</v>
      </c>
      <c r="Z68">
        <v>20.5</v>
      </c>
      <c r="AA68">
        <v>161.13</v>
      </c>
      <c r="AB68">
        <v>32.229999999999997</v>
      </c>
      <c r="AC68">
        <v>54.1</v>
      </c>
      <c r="AD68">
        <v>24.62</v>
      </c>
      <c r="AE68">
        <v>55</v>
      </c>
      <c r="AF68">
        <v>27</v>
      </c>
      <c r="AG68">
        <v>17.59</v>
      </c>
      <c r="AH68">
        <v>45.96</v>
      </c>
      <c r="AI68">
        <v>45.96</v>
      </c>
      <c r="AJ68">
        <v>21.18</v>
      </c>
      <c r="AK68">
        <v>120</v>
      </c>
      <c r="AL68">
        <v>52</v>
      </c>
    </row>
    <row r="69" spans="1:38">
      <c r="A69" t="s">
        <v>111</v>
      </c>
      <c r="B69" s="34">
        <v>260.45</v>
      </c>
      <c r="C69" s="34">
        <v>74.39</v>
      </c>
      <c r="D69" s="93">
        <f t="shared" si="1"/>
        <v>70.87</v>
      </c>
      <c r="E69" s="34">
        <v>0</v>
      </c>
      <c r="F69" s="34"/>
      <c r="G69" s="34"/>
      <c r="H69" s="34"/>
      <c r="I69" s="34"/>
      <c r="J69" s="37">
        <v>5.42</v>
      </c>
      <c r="K69" s="37">
        <v>5.42</v>
      </c>
      <c r="L69" s="37">
        <v>5.57</v>
      </c>
      <c r="M69">
        <v>115.45</v>
      </c>
      <c r="N69">
        <v>270.7</v>
      </c>
      <c r="O69">
        <v>78.92</v>
      </c>
      <c r="P69">
        <v>0.69</v>
      </c>
      <c r="Q69">
        <v>10.210000000000001</v>
      </c>
      <c r="R69" s="93">
        <v>33</v>
      </c>
      <c r="S69" s="93">
        <v>17</v>
      </c>
      <c r="T69" s="93">
        <v>20.87</v>
      </c>
      <c r="U69">
        <v>0.99</v>
      </c>
      <c r="V69">
        <v>44.882441999999998</v>
      </c>
      <c r="W69">
        <v>1.43</v>
      </c>
      <c r="X69">
        <v>51.51</v>
      </c>
      <c r="Y69">
        <v>17.16</v>
      </c>
      <c r="Z69">
        <v>17.170000000000002</v>
      </c>
      <c r="AA69">
        <v>139.13</v>
      </c>
      <c r="AB69">
        <v>27.83</v>
      </c>
      <c r="AC69">
        <v>46.36</v>
      </c>
      <c r="AD69">
        <v>21.54</v>
      </c>
      <c r="AE69">
        <v>48</v>
      </c>
      <c r="AF69">
        <v>24</v>
      </c>
      <c r="AG69">
        <v>13.51</v>
      </c>
      <c r="AH69">
        <v>25.4</v>
      </c>
      <c r="AI69">
        <v>25.4</v>
      </c>
      <c r="AJ69">
        <v>21.18</v>
      </c>
      <c r="AK69">
        <v>105</v>
      </c>
      <c r="AL69">
        <v>45</v>
      </c>
    </row>
    <row r="70" spans="1:38">
      <c r="A70" t="s">
        <v>112</v>
      </c>
      <c r="B70" s="34">
        <v>260.45</v>
      </c>
      <c r="C70" s="34">
        <v>74.39</v>
      </c>
      <c r="D70" s="93">
        <f t="shared" si="1"/>
        <v>50.97</v>
      </c>
      <c r="E70" s="34">
        <v>0</v>
      </c>
      <c r="F70" s="34"/>
      <c r="G70" s="34"/>
      <c r="H70" s="34"/>
      <c r="I70" s="34"/>
      <c r="J70" s="37">
        <v>4.08</v>
      </c>
      <c r="K70" s="37">
        <v>4.08</v>
      </c>
      <c r="L70" s="37">
        <v>4.18</v>
      </c>
      <c r="M70">
        <v>115.45</v>
      </c>
      <c r="N70">
        <v>270.7</v>
      </c>
      <c r="O70">
        <v>78.92</v>
      </c>
      <c r="P70">
        <v>0.69</v>
      </c>
      <c r="Q70">
        <v>10.61</v>
      </c>
      <c r="R70" s="93">
        <v>33</v>
      </c>
      <c r="S70" s="93">
        <v>7</v>
      </c>
      <c r="T70" s="93">
        <v>10.97</v>
      </c>
      <c r="U70">
        <v>0.99</v>
      </c>
      <c r="V70">
        <v>32.544395999999999</v>
      </c>
      <c r="W70">
        <v>1.43</v>
      </c>
      <c r="X70">
        <v>50.5</v>
      </c>
      <c r="Y70">
        <v>16.84</v>
      </c>
      <c r="Z70">
        <v>16.829999999999998</v>
      </c>
      <c r="AA70">
        <v>117.14</v>
      </c>
      <c r="AB70">
        <v>23.43</v>
      </c>
      <c r="AC70">
        <v>38.32</v>
      </c>
      <c r="AD70">
        <v>16.61</v>
      </c>
      <c r="AE70">
        <v>39</v>
      </c>
      <c r="AF70">
        <v>19</v>
      </c>
      <c r="AG70">
        <v>12.81</v>
      </c>
      <c r="AH70">
        <v>25.25</v>
      </c>
      <c r="AI70">
        <v>25.25</v>
      </c>
      <c r="AJ70">
        <v>21.18</v>
      </c>
      <c r="AK70">
        <v>88</v>
      </c>
      <c r="AL70">
        <v>37</v>
      </c>
    </row>
    <row r="71" spans="1:38">
      <c r="A71" t="s">
        <v>113</v>
      </c>
      <c r="B71" s="34">
        <v>260.45</v>
      </c>
      <c r="C71" s="34">
        <v>86.82</v>
      </c>
      <c r="D71" s="93">
        <f t="shared" si="1"/>
        <v>28.47</v>
      </c>
      <c r="E71" s="34">
        <v>0</v>
      </c>
      <c r="F71" s="34"/>
      <c r="G71" s="34"/>
      <c r="H71" s="34"/>
      <c r="I71" s="34"/>
      <c r="J71" s="37">
        <v>2.95</v>
      </c>
      <c r="K71" s="37">
        <v>2.95</v>
      </c>
      <c r="L71" s="37">
        <v>3.03</v>
      </c>
      <c r="M71">
        <v>115.45</v>
      </c>
      <c r="N71">
        <v>270.7</v>
      </c>
      <c r="O71">
        <v>99.73</v>
      </c>
      <c r="P71">
        <v>0.69</v>
      </c>
      <c r="Q71">
        <v>11.21</v>
      </c>
      <c r="R71" s="93">
        <v>23.39</v>
      </c>
      <c r="S71" s="93">
        <v>1</v>
      </c>
      <c r="T71" s="93">
        <v>4.08</v>
      </c>
      <c r="U71">
        <v>0.99</v>
      </c>
      <c r="V71">
        <v>21.813120000000001</v>
      </c>
      <c r="W71">
        <v>1.43</v>
      </c>
      <c r="X71">
        <v>49.5</v>
      </c>
      <c r="Y71">
        <v>16.5</v>
      </c>
      <c r="Z71">
        <v>16.5</v>
      </c>
      <c r="AA71">
        <v>94.72</v>
      </c>
      <c r="AB71">
        <v>18.940000000000001</v>
      </c>
      <c r="AC71">
        <v>29.81</v>
      </c>
      <c r="AD71">
        <v>12</v>
      </c>
      <c r="AE71">
        <v>29</v>
      </c>
      <c r="AF71">
        <v>14</v>
      </c>
      <c r="AG71">
        <v>12.1</v>
      </c>
      <c r="AH71">
        <v>26.73</v>
      </c>
      <c r="AI71">
        <v>26.73</v>
      </c>
      <c r="AJ71">
        <v>22.14</v>
      </c>
      <c r="AK71">
        <v>70</v>
      </c>
      <c r="AL71">
        <v>30</v>
      </c>
    </row>
    <row r="72" spans="1:38">
      <c r="A72" t="s">
        <v>114</v>
      </c>
      <c r="B72" s="34">
        <v>260.45</v>
      </c>
      <c r="C72" s="34">
        <v>86.82</v>
      </c>
      <c r="D72" s="93">
        <f t="shared" si="1"/>
        <v>9.99</v>
      </c>
      <c r="E72" s="34">
        <v>0</v>
      </c>
      <c r="F72" s="34"/>
      <c r="G72" s="34"/>
      <c r="H72" s="34"/>
      <c r="I72" s="34"/>
      <c r="J72" s="37">
        <v>1.93</v>
      </c>
      <c r="K72" s="37">
        <v>1.93</v>
      </c>
      <c r="L72" s="37">
        <v>1.98</v>
      </c>
      <c r="M72">
        <v>115.45</v>
      </c>
      <c r="N72">
        <v>270.7</v>
      </c>
      <c r="O72">
        <v>99.73</v>
      </c>
      <c r="P72">
        <v>0.69</v>
      </c>
      <c r="Q72">
        <v>11.81</v>
      </c>
      <c r="R72" s="93">
        <v>9.41</v>
      </c>
      <c r="S72" s="93">
        <v>0</v>
      </c>
      <c r="T72" s="93">
        <v>0.57999999999999996</v>
      </c>
      <c r="U72">
        <v>0.99</v>
      </c>
      <c r="V72">
        <v>14.198003999999999</v>
      </c>
      <c r="W72">
        <v>1.43</v>
      </c>
      <c r="X72">
        <v>48</v>
      </c>
      <c r="Y72">
        <v>16</v>
      </c>
      <c r="Z72">
        <v>16</v>
      </c>
      <c r="AA72">
        <v>72.31</v>
      </c>
      <c r="AB72">
        <v>14.46</v>
      </c>
      <c r="AC72">
        <v>21.73</v>
      </c>
      <c r="AD72">
        <v>8</v>
      </c>
      <c r="AE72">
        <v>19</v>
      </c>
      <c r="AF72">
        <v>10</v>
      </c>
      <c r="AG72">
        <v>11.14</v>
      </c>
      <c r="AH72">
        <v>20.47</v>
      </c>
      <c r="AI72">
        <v>20.47</v>
      </c>
      <c r="AJ72">
        <v>22.14</v>
      </c>
      <c r="AK72">
        <v>53</v>
      </c>
      <c r="AL72">
        <v>22</v>
      </c>
    </row>
    <row r="73" spans="1:38">
      <c r="A73" t="s">
        <v>115</v>
      </c>
      <c r="B73" s="34">
        <v>260.45</v>
      </c>
      <c r="C73" s="34">
        <v>86.82</v>
      </c>
      <c r="D73" s="93">
        <f t="shared" si="1"/>
        <v>2.57</v>
      </c>
      <c r="E73" s="34">
        <v>0</v>
      </c>
      <c r="F73" s="34"/>
      <c r="G73" s="34"/>
      <c r="H73" s="34"/>
      <c r="I73" s="34"/>
      <c r="J73" s="37">
        <v>1.03</v>
      </c>
      <c r="K73" s="37">
        <v>1.03</v>
      </c>
      <c r="L73" s="37">
        <v>1.06</v>
      </c>
      <c r="M73">
        <v>115.45</v>
      </c>
      <c r="N73">
        <v>270.7</v>
      </c>
      <c r="O73">
        <v>99.73</v>
      </c>
      <c r="P73">
        <v>0.69</v>
      </c>
      <c r="Q73">
        <v>12.21</v>
      </c>
      <c r="R73" s="93">
        <v>2.57</v>
      </c>
      <c r="S73" s="93">
        <v>0</v>
      </c>
      <c r="T73" s="93">
        <v>0</v>
      </c>
      <c r="U73">
        <v>0.99</v>
      </c>
      <c r="V73">
        <v>8.1701820000000005</v>
      </c>
      <c r="W73">
        <v>1.43</v>
      </c>
      <c r="X73">
        <v>46.5</v>
      </c>
      <c r="Y73">
        <v>15.5</v>
      </c>
      <c r="Z73">
        <v>15.5</v>
      </c>
      <c r="AA73">
        <v>49.88</v>
      </c>
      <c r="AB73">
        <v>9.98</v>
      </c>
      <c r="AC73">
        <v>13.7</v>
      </c>
      <c r="AD73">
        <v>5</v>
      </c>
      <c r="AE73">
        <v>10</v>
      </c>
      <c r="AF73">
        <v>5</v>
      </c>
      <c r="AG73">
        <v>10.44</v>
      </c>
      <c r="AH73">
        <v>19.34</v>
      </c>
      <c r="AI73">
        <v>19.34</v>
      </c>
      <c r="AJ73">
        <v>23.1</v>
      </c>
      <c r="AK73">
        <v>35</v>
      </c>
      <c r="AL73">
        <v>15</v>
      </c>
    </row>
    <row r="74" spans="1:38">
      <c r="A74" t="s">
        <v>116</v>
      </c>
      <c r="B74" s="34">
        <v>260.45</v>
      </c>
      <c r="C74" s="34">
        <v>86.82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0.46</v>
      </c>
      <c r="K74" s="37">
        <v>0.46</v>
      </c>
      <c r="L74" s="37">
        <v>0.47</v>
      </c>
      <c r="M74">
        <v>115.45</v>
      </c>
      <c r="N74">
        <v>270.7</v>
      </c>
      <c r="O74">
        <v>99.73</v>
      </c>
      <c r="P74">
        <v>0.69</v>
      </c>
      <c r="Q74">
        <v>12.6</v>
      </c>
      <c r="R74" s="93">
        <v>0</v>
      </c>
      <c r="S74" s="93">
        <v>0</v>
      </c>
      <c r="T74" s="93">
        <v>0</v>
      </c>
      <c r="U74">
        <v>0.99</v>
      </c>
      <c r="V74">
        <v>3.4472520000000002</v>
      </c>
      <c r="W74">
        <v>1.43</v>
      </c>
      <c r="X74">
        <v>44.76</v>
      </c>
      <c r="Y74">
        <v>14.91</v>
      </c>
      <c r="Z74">
        <v>14.92</v>
      </c>
      <c r="AA74">
        <v>27.48</v>
      </c>
      <c r="AB74">
        <v>5.49</v>
      </c>
      <c r="AC74">
        <v>6.49</v>
      </c>
      <c r="AD74">
        <v>3</v>
      </c>
      <c r="AE74">
        <v>5</v>
      </c>
      <c r="AF74">
        <v>2</v>
      </c>
      <c r="AG74">
        <v>9.7200000000000006</v>
      </c>
      <c r="AH74">
        <v>17.75</v>
      </c>
      <c r="AI74">
        <v>17.75</v>
      </c>
      <c r="AJ74">
        <v>23.1</v>
      </c>
      <c r="AK74">
        <v>18</v>
      </c>
      <c r="AL74">
        <v>7</v>
      </c>
    </row>
    <row r="75" spans="1:38">
      <c r="A75" t="s">
        <v>117</v>
      </c>
      <c r="B75" s="34">
        <v>260.45</v>
      </c>
      <c r="C75" s="34">
        <v>86.82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0.11</v>
      </c>
      <c r="K75" s="37">
        <v>0.11</v>
      </c>
      <c r="L75" s="37">
        <v>0.11</v>
      </c>
      <c r="M75">
        <v>115.45</v>
      </c>
      <c r="N75">
        <v>270.7</v>
      </c>
      <c r="O75">
        <v>99.73</v>
      </c>
      <c r="P75">
        <v>0.69</v>
      </c>
      <c r="Q75">
        <v>13</v>
      </c>
      <c r="R75" s="93">
        <v>0</v>
      </c>
      <c r="S75" s="93">
        <v>0</v>
      </c>
      <c r="T75" s="93">
        <v>0</v>
      </c>
      <c r="U75">
        <v>0.95</v>
      </c>
      <c r="V75">
        <v>0.63297000000000003</v>
      </c>
      <c r="W75">
        <v>1.39</v>
      </c>
      <c r="X75">
        <v>44.82</v>
      </c>
      <c r="Y75">
        <v>14.94</v>
      </c>
      <c r="Z75">
        <v>14.94</v>
      </c>
      <c r="AA75">
        <v>15.46</v>
      </c>
      <c r="AB75">
        <v>3.09</v>
      </c>
      <c r="AC75">
        <v>2.21</v>
      </c>
      <c r="AD75">
        <v>1</v>
      </c>
      <c r="AE75">
        <v>0</v>
      </c>
      <c r="AF75">
        <v>0</v>
      </c>
      <c r="AG75">
        <v>9.1</v>
      </c>
      <c r="AH75">
        <v>20</v>
      </c>
      <c r="AI75">
        <v>20</v>
      </c>
      <c r="AJ75">
        <v>23.1</v>
      </c>
      <c r="AK75">
        <v>7</v>
      </c>
      <c r="AL75">
        <v>3</v>
      </c>
    </row>
    <row r="76" spans="1:38">
      <c r="A76" t="s">
        <v>118</v>
      </c>
      <c r="B76" s="34">
        <v>260.45</v>
      </c>
      <c r="C76" s="34">
        <v>86.82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115.45</v>
      </c>
      <c r="N76">
        <v>270.7</v>
      </c>
      <c r="O76">
        <v>99.73</v>
      </c>
      <c r="P76">
        <v>0.69</v>
      </c>
      <c r="Q76">
        <v>13.6</v>
      </c>
      <c r="R76" s="93">
        <v>0</v>
      </c>
      <c r="S76" s="93">
        <v>0</v>
      </c>
      <c r="T76" s="93">
        <v>0</v>
      </c>
      <c r="U76">
        <v>0.95</v>
      </c>
      <c r="V76">
        <v>0</v>
      </c>
      <c r="W76">
        <v>1.39</v>
      </c>
      <c r="X76">
        <v>43.38</v>
      </c>
      <c r="Y76">
        <v>14.47</v>
      </c>
      <c r="Z76">
        <v>14.46</v>
      </c>
      <c r="AA76">
        <v>6.87</v>
      </c>
      <c r="AB76">
        <v>1.37</v>
      </c>
      <c r="AC76">
        <v>0.27</v>
      </c>
      <c r="AD76">
        <v>0</v>
      </c>
      <c r="AE76">
        <v>0</v>
      </c>
      <c r="AF76">
        <v>0</v>
      </c>
      <c r="AG76">
        <v>8.34</v>
      </c>
      <c r="AH76">
        <v>18.670000000000002</v>
      </c>
      <c r="AI76">
        <v>18.670000000000002</v>
      </c>
      <c r="AJ76">
        <v>24.06</v>
      </c>
      <c r="AK76">
        <v>3</v>
      </c>
      <c r="AL76">
        <v>1</v>
      </c>
    </row>
    <row r="77" spans="1:38">
      <c r="A77" t="s">
        <v>119</v>
      </c>
      <c r="B77" s="34">
        <v>260.45</v>
      </c>
      <c r="C77" s="34">
        <v>86.82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115.45</v>
      </c>
      <c r="N77">
        <v>270.7</v>
      </c>
      <c r="O77">
        <v>99.73</v>
      </c>
      <c r="P77">
        <v>0.69</v>
      </c>
      <c r="Q77">
        <v>12.22</v>
      </c>
      <c r="R77" s="93">
        <v>0</v>
      </c>
      <c r="S77" s="93">
        <v>0</v>
      </c>
      <c r="T77" s="93">
        <v>0</v>
      </c>
      <c r="U77">
        <v>0.95</v>
      </c>
      <c r="V77">
        <v>0</v>
      </c>
      <c r="W77">
        <v>1.39</v>
      </c>
      <c r="X77">
        <v>32.5</v>
      </c>
      <c r="Y77">
        <v>10.84</v>
      </c>
      <c r="Z77">
        <v>10.83</v>
      </c>
      <c r="AA77">
        <v>1.72</v>
      </c>
      <c r="AB77">
        <v>0.34</v>
      </c>
      <c r="AC77">
        <v>0</v>
      </c>
      <c r="AD77">
        <v>0</v>
      </c>
      <c r="AE77">
        <v>0</v>
      </c>
      <c r="AF77">
        <v>0</v>
      </c>
      <c r="AG77">
        <v>7.69</v>
      </c>
      <c r="AH77">
        <v>19</v>
      </c>
      <c r="AI77">
        <v>19</v>
      </c>
      <c r="AJ77">
        <v>24.06</v>
      </c>
      <c r="AK77">
        <v>1</v>
      </c>
      <c r="AL77">
        <v>0</v>
      </c>
    </row>
    <row r="78" spans="1:38">
      <c r="A78" t="s">
        <v>120</v>
      </c>
      <c r="B78" s="34">
        <v>260.45</v>
      </c>
      <c r="C78" s="34">
        <v>86.82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115.45</v>
      </c>
      <c r="N78">
        <v>270.7</v>
      </c>
      <c r="O78">
        <v>99.73</v>
      </c>
      <c r="P78">
        <v>0.69</v>
      </c>
      <c r="Q78">
        <v>12.85</v>
      </c>
      <c r="R78" s="93">
        <v>0</v>
      </c>
      <c r="S78" s="93">
        <v>0</v>
      </c>
      <c r="T78" s="93">
        <v>0</v>
      </c>
      <c r="U78">
        <v>0.95</v>
      </c>
      <c r="V78">
        <v>0</v>
      </c>
      <c r="W78">
        <v>1.39</v>
      </c>
      <c r="X78">
        <v>31.5</v>
      </c>
      <c r="Y78">
        <v>10.5</v>
      </c>
      <c r="Z78">
        <v>10.5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7.29</v>
      </c>
      <c r="AH78">
        <v>19</v>
      </c>
      <c r="AI78">
        <v>19</v>
      </c>
      <c r="AJ78">
        <v>24.06</v>
      </c>
      <c r="AK78">
        <v>0</v>
      </c>
      <c r="AL78">
        <v>0</v>
      </c>
    </row>
    <row r="79" spans="1:38">
      <c r="A79" t="s">
        <v>121</v>
      </c>
      <c r="B79" s="34">
        <v>260.45</v>
      </c>
      <c r="C79" s="34">
        <v>86.82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115.45</v>
      </c>
      <c r="N79">
        <v>270.7</v>
      </c>
      <c r="O79">
        <v>99.73</v>
      </c>
      <c r="P79">
        <v>0.69</v>
      </c>
      <c r="Q79">
        <v>13.39</v>
      </c>
      <c r="R79" s="93">
        <v>0</v>
      </c>
      <c r="S79" s="93">
        <v>0</v>
      </c>
      <c r="T79" s="93">
        <v>0</v>
      </c>
      <c r="U79">
        <v>0.95</v>
      </c>
      <c r="V79">
        <v>0</v>
      </c>
      <c r="W79">
        <v>1.39</v>
      </c>
      <c r="X79">
        <v>31</v>
      </c>
      <c r="Y79">
        <v>10.34</v>
      </c>
      <c r="Z79">
        <v>10.33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8.66</v>
      </c>
      <c r="AH79">
        <v>19</v>
      </c>
      <c r="AI79">
        <v>19</v>
      </c>
      <c r="AJ79">
        <v>24.06</v>
      </c>
      <c r="AK79">
        <v>0</v>
      </c>
      <c r="AL79">
        <v>0</v>
      </c>
    </row>
    <row r="80" spans="1:38">
      <c r="A80" t="s">
        <v>122</v>
      </c>
      <c r="B80" s="34">
        <v>260.45</v>
      </c>
      <c r="C80" s="34">
        <v>86.82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115.45</v>
      </c>
      <c r="N80">
        <v>270.7</v>
      </c>
      <c r="O80">
        <v>99.73</v>
      </c>
      <c r="P80">
        <v>0.69</v>
      </c>
      <c r="Q80">
        <v>14</v>
      </c>
      <c r="R80" s="93">
        <v>0</v>
      </c>
      <c r="S80" s="93">
        <v>0</v>
      </c>
      <c r="T80" s="93">
        <v>0</v>
      </c>
      <c r="U80">
        <v>0.95</v>
      </c>
      <c r="V80">
        <v>0</v>
      </c>
      <c r="W80">
        <v>1.39</v>
      </c>
      <c r="X80">
        <v>30.5</v>
      </c>
      <c r="Y80">
        <v>10.16</v>
      </c>
      <c r="Z80">
        <v>10.17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8.66</v>
      </c>
      <c r="AH80">
        <v>19.329999999999998</v>
      </c>
      <c r="AI80">
        <v>19.329999999999998</v>
      </c>
      <c r="AJ80">
        <v>23.1</v>
      </c>
      <c r="AK80">
        <v>0</v>
      </c>
      <c r="AL80">
        <v>0</v>
      </c>
    </row>
    <row r="81" spans="1:38">
      <c r="A81" t="s">
        <v>123</v>
      </c>
      <c r="B81" s="34">
        <v>260.45</v>
      </c>
      <c r="C81" s="34">
        <v>86.82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115.45</v>
      </c>
      <c r="N81">
        <v>270.7</v>
      </c>
      <c r="O81">
        <v>99.73</v>
      </c>
      <c r="P81">
        <v>0.69</v>
      </c>
      <c r="Q81">
        <v>14.63</v>
      </c>
      <c r="R81" s="93">
        <v>0</v>
      </c>
      <c r="S81" s="93">
        <v>0</v>
      </c>
      <c r="T81" s="93">
        <v>0</v>
      </c>
      <c r="U81">
        <v>0.95</v>
      </c>
      <c r="V81">
        <v>0</v>
      </c>
      <c r="W81">
        <v>1.39</v>
      </c>
      <c r="X81">
        <v>31.5</v>
      </c>
      <c r="Y81">
        <v>10.5</v>
      </c>
      <c r="Z81">
        <v>10.5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8.66</v>
      </c>
      <c r="AH81">
        <v>15.67</v>
      </c>
      <c r="AI81">
        <v>15.67</v>
      </c>
      <c r="AJ81">
        <v>23.1</v>
      </c>
      <c r="AK81">
        <v>0</v>
      </c>
      <c r="AL81">
        <v>0</v>
      </c>
    </row>
    <row r="82" spans="1:38">
      <c r="A82" t="s">
        <v>124</v>
      </c>
      <c r="B82" s="34">
        <v>260.45</v>
      </c>
      <c r="C82" s="34">
        <v>86.82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115.45</v>
      </c>
      <c r="N82">
        <v>270.7</v>
      </c>
      <c r="O82">
        <v>99.73</v>
      </c>
      <c r="P82">
        <v>0.69</v>
      </c>
      <c r="Q82">
        <v>15.28</v>
      </c>
      <c r="R82" s="93">
        <v>0</v>
      </c>
      <c r="S82" s="93">
        <v>0</v>
      </c>
      <c r="T82" s="93">
        <v>0</v>
      </c>
      <c r="U82">
        <v>0.95</v>
      </c>
      <c r="V82">
        <v>0</v>
      </c>
      <c r="W82">
        <v>1.39</v>
      </c>
      <c r="X82">
        <v>32.5</v>
      </c>
      <c r="Y82">
        <v>10.84</v>
      </c>
      <c r="Z82">
        <v>10.83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8.34</v>
      </c>
      <c r="AH82">
        <v>15.67</v>
      </c>
      <c r="AI82">
        <v>15.67</v>
      </c>
      <c r="AJ82">
        <v>23.1</v>
      </c>
      <c r="AK82">
        <v>0</v>
      </c>
      <c r="AL82">
        <v>0</v>
      </c>
    </row>
    <row r="83" spans="1:38">
      <c r="A83" t="s">
        <v>125</v>
      </c>
      <c r="B83" s="34">
        <v>260.45</v>
      </c>
      <c r="C83" s="34">
        <v>86.82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115.45</v>
      </c>
      <c r="N83">
        <v>270.7</v>
      </c>
      <c r="O83">
        <v>99.73</v>
      </c>
      <c r="P83">
        <v>0.69</v>
      </c>
      <c r="Q83">
        <v>18.190000000000001</v>
      </c>
      <c r="R83" s="93">
        <v>0</v>
      </c>
      <c r="S83" s="93">
        <v>0</v>
      </c>
      <c r="T83" s="93">
        <v>0</v>
      </c>
      <c r="U83">
        <v>0.95</v>
      </c>
      <c r="V83">
        <v>0</v>
      </c>
      <c r="W83">
        <v>1.39</v>
      </c>
      <c r="X83">
        <v>22.5</v>
      </c>
      <c r="Y83">
        <v>7.5</v>
      </c>
      <c r="Z83">
        <v>7.5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8.34</v>
      </c>
      <c r="AH83">
        <v>14</v>
      </c>
      <c r="AI83">
        <v>14</v>
      </c>
      <c r="AJ83">
        <v>23.1</v>
      </c>
      <c r="AK83">
        <v>0</v>
      </c>
      <c r="AL83">
        <v>0</v>
      </c>
    </row>
    <row r="84" spans="1:38">
      <c r="A84" t="s">
        <v>126</v>
      </c>
      <c r="B84" s="34">
        <v>260.45</v>
      </c>
      <c r="C84" s="34">
        <v>86.82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115.45</v>
      </c>
      <c r="N84">
        <v>270.7</v>
      </c>
      <c r="O84">
        <v>99.73</v>
      </c>
      <c r="P84">
        <v>0.69</v>
      </c>
      <c r="Q84">
        <v>18.48</v>
      </c>
      <c r="R84" s="93">
        <v>0</v>
      </c>
      <c r="S84" s="93">
        <v>0</v>
      </c>
      <c r="T84" s="93">
        <v>0</v>
      </c>
      <c r="U84">
        <v>0.95</v>
      </c>
      <c r="V84">
        <v>0</v>
      </c>
      <c r="W84">
        <v>1.39</v>
      </c>
      <c r="X84">
        <v>22.5</v>
      </c>
      <c r="Y84">
        <v>7.5</v>
      </c>
      <c r="Z84">
        <v>7.5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8.34</v>
      </c>
      <c r="AH84">
        <v>14</v>
      </c>
      <c r="AI84">
        <v>14</v>
      </c>
      <c r="AJ84">
        <v>23.1</v>
      </c>
      <c r="AK84">
        <v>0</v>
      </c>
      <c r="AL84">
        <v>0</v>
      </c>
    </row>
    <row r="85" spans="1:38">
      <c r="A85" t="s">
        <v>127</v>
      </c>
      <c r="B85" s="34">
        <v>260.45</v>
      </c>
      <c r="C85" s="34">
        <v>86.82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115.45</v>
      </c>
      <c r="N85">
        <v>270.7</v>
      </c>
      <c r="O85">
        <v>99.73</v>
      </c>
      <c r="P85">
        <v>0.69</v>
      </c>
      <c r="Q85">
        <v>18.87</v>
      </c>
      <c r="R85" s="93">
        <v>0</v>
      </c>
      <c r="S85" s="93">
        <v>0</v>
      </c>
      <c r="T85" s="93">
        <v>0</v>
      </c>
      <c r="U85">
        <v>0.95</v>
      </c>
      <c r="V85">
        <v>0</v>
      </c>
      <c r="W85">
        <v>1.39</v>
      </c>
      <c r="X85">
        <v>22.5</v>
      </c>
      <c r="Y85">
        <v>7.5</v>
      </c>
      <c r="Z85">
        <v>7.5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7.66</v>
      </c>
      <c r="AH85">
        <v>14</v>
      </c>
      <c r="AI85">
        <v>14</v>
      </c>
      <c r="AJ85">
        <v>23.1</v>
      </c>
      <c r="AK85">
        <v>0</v>
      </c>
      <c r="AL85">
        <v>0</v>
      </c>
    </row>
    <row r="86" spans="1:38">
      <c r="A86" t="s">
        <v>128</v>
      </c>
      <c r="B86" s="34">
        <v>260.45</v>
      </c>
      <c r="C86" s="34">
        <v>86.82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115.45</v>
      </c>
      <c r="N86">
        <v>270.7</v>
      </c>
      <c r="O86">
        <v>99.73</v>
      </c>
      <c r="P86">
        <v>0.69</v>
      </c>
      <c r="Q86">
        <v>19.05</v>
      </c>
      <c r="R86" s="93">
        <v>0</v>
      </c>
      <c r="S86" s="93">
        <v>0</v>
      </c>
      <c r="T86" s="93">
        <v>0</v>
      </c>
      <c r="U86">
        <v>0.95</v>
      </c>
      <c r="V86">
        <v>0</v>
      </c>
      <c r="W86">
        <v>1.39</v>
      </c>
      <c r="X86">
        <v>22.5</v>
      </c>
      <c r="Y86">
        <v>7.5</v>
      </c>
      <c r="Z86">
        <v>7.5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14</v>
      </c>
      <c r="AI86">
        <v>14</v>
      </c>
      <c r="AJ86">
        <v>23.1</v>
      </c>
      <c r="AK86">
        <v>0</v>
      </c>
      <c r="AL86">
        <v>0</v>
      </c>
    </row>
    <row r="87" spans="1:38">
      <c r="A87" t="s">
        <v>129</v>
      </c>
      <c r="B87" s="34">
        <v>260.45</v>
      </c>
      <c r="C87" s="34">
        <v>86.82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115.45</v>
      </c>
      <c r="N87">
        <v>270.7</v>
      </c>
      <c r="O87">
        <v>99.73</v>
      </c>
      <c r="P87">
        <v>0.69</v>
      </c>
      <c r="Q87">
        <v>21.1</v>
      </c>
      <c r="R87" s="93">
        <v>0</v>
      </c>
      <c r="S87" s="93">
        <v>0</v>
      </c>
      <c r="T87" s="93">
        <v>0</v>
      </c>
      <c r="U87">
        <v>0.95</v>
      </c>
      <c r="V87">
        <v>0</v>
      </c>
      <c r="W87">
        <v>1.34</v>
      </c>
      <c r="X87">
        <v>22.5</v>
      </c>
      <c r="Y87">
        <v>7.5</v>
      </c>
      <c r="Z87">
        <v>7.5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</v>
      </c>
      <c r="AH87">
        <v>14</v>
      </c>
      <c r="AI87">
        <v>14</v>
      </c>
      <c r="AJ87">
        <v>23.1</v>
      </c>
      <c r="AK87">
        <v>0</v>
      </c>
      <c r="AL87">
        <v>0</v>
      </c>
    </row>
    <row r="88" spans="1:38">
      <c r="A88" t="s">
        <v>130</v>
      </c>
      <c r="B88" s="34">
        <v>260.45</v>
      </c>
      <c r="C88" s="34">
        <v>86.82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115.45</v>
      </c>
      <c r="N88">
        <v>270.7</v>
      </c>
      <c r="O88">
        <v>99.73</v>
      </c>
      <c r="P88">
        <v>0.69</v>
      </c>
      <c r="Q88">
        <v>21.05</v>
      </c>
      <c r="R88" s="93">
        <v>0</v>
      </c>
      <c r="S88" s="93">
        <v>0</v>
      </c>
      <c r="T88" s="93">
        <v>0</v>
      </c>
      <c r="U88">
        <v>0.95</v>
      </c>
      <c r="V88">
        <v>0</v>
      </c>
      <c r="W88">
        <v>1.34</v>
      </c>
      <c r="X88">
        <v>22.5</v>
      </c>
      <c r="Y88">
        <v>7.5</v>
      </c>
      <c r="Z88">
        <v>7.5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6.66</v>
      </c>
      <c r="AH88">
        <v>14</v>
      </c>
      <c r="AI88">
        <v>14</v>
      </c>
      <c r="AJ88">
        <v>23.1</v>
      </c>
      <c r="AK88">
        <v>0</v>
      </c>
      <c r="AL88">
        <v>0</v>
      </c>
    </row>
    <row r="89" spans="1:38">
      <c r="A89" t="s">
        <v>131</v>
      </c>
      <c r="B89" s="34">
        <v>260.45</v>
      </c>
      <c r="C89" s="34">
        <v>86.82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115.45</v>
      </c>
      <c r="N89">
        <v>270.7</v>
      </c>
      <c r="O89">
        <v>99.73</v>
      </c>
      <c r="P89">
        <v>0.69</v>
      </c>
      <c r="Q89">
        <v>23.53</v>
      </c>
      <c r="R89" s="93">
        <v>0</v>
      </c>
      <c r="S89" s="93">
        <v>0</v>
      </c>
      <c r="T89" s="93">
        <v>0</v>
      </c>
      <c r="U89">
        <v>0.95</v>
      </c>
      <c r="V89">
        <v>0</v>
      </c>
      <c r="W89">
        <v>1.34</v>
      </c>
      <c r="X89">
        <v>22.5</v>
      </c>
      <c r="Y89">
        <v>7.5</v>
      </c>
      <c r="Z89">
        <v>7.5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6.66</v>
      </c>
      <c r="AH89">
        <v>20</v>
      </c>
      <c r="AI89">
        <v>20</v>
      </c>
      <c r="AJ89">
        <v>23.1</v>
      </c>
      <c r="AK89">
        <v>0</v>
      </c>
      <c r="AL89">
        <v>0</v>
      </c>
    </row>
    <row r="90" spans="1:38">
      <c r="A90" t="s">
        <v>132</v>
      </c>
      <c r="B90" s="34">
        <v>260.45</v>
      </c>
      <c r="C90" s="34">
        <v>86.82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115.45</v>
      </c>
      <c r="N90">
        <v>270.7</v>
      </c>
      <c r="O90">
        <v>99.73</v>
      </c>
      <c r="P90">
        <v>0.69</v>
      </c>
      <c r="Q90">
        <v>23.11</v>
      </c>
      <c r="R90" s="93">
        <v>0</v>
      </c>
      <c r="S90" s="93">
        <v>0</v>
      </c>
      <c r="T90" s="93">
        <v>0</v>
      </c>
      <c r="U90">
        <v>0.95</v>
      </c>
      <c r="V90">
        <v>0</v>
      </c>
      <c r="W90">
        <v>1.34</v>
      </c>
      <c r="X90">
        <v>22.5</v>
      </c>
      <c r="Y90">
        <v>7.5</v>
      </c>
      <c r="Z90">
        <v>7.5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6.66</v>
      </c>
      <c r="AH90">
        <v>24</v>
      </c>
      <c r="AI90">
        <v>24</v>
      </c>
      <c r="AJ90">
        <v>23.1</v>
      </c>
      <c r="AK90">
        <v>0</v>
      </c>
      <c r="AL90">
        <v>0</v>
      </c>
    </row>
    <row r="91" spans="1:38">
      <c r="A91" t="s">
        <v>133</v>
      </c>
      <c r="B91" s="34">
        <v>231.99</v>
      </c>
      <c r="C91" s="34">
        <v>66.92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84.89</v>
      </c>
      <c r="N91">
        <v>270.7</v>
      </c>
      <c r="O91">
        <v>99.73</v>
      </c>
      <c r="P91">
        <v>0.69</v>
      </c>
      <c r="Q91">
        <v>27.48</v>
      </c>
      <c r="R91" s="93">
        <v>0</v>
      </c>
      <c r="S91" s="93">
        <v>0</v>
      </c>
      <c r="T91" s="93">
        <v>0</v>
      </c>
      <c r="U91">
        <v>0.95</v>
      </c>
      <c r="V91">
        <v>0</v>
      </c>
      <c r="W91">
        <v>1.34</v>
      </c>
      <c r="X91">
        <v>22.5</v>
      </c>
      <c r="Y91">
        <v>7.5</v>
      </c>
      <c r="Z91">
        <v>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6.66</v>
      </c>
      <c r="AH91">
        <v>26</v>
      </c>
      <c r="AI91">
        <v>26</v>
      </c>
      <c r="AJ91">
        <v>23.1</v>
      </c>
      <c r="AK91">
        <v>0</v>
      </c>
      <c r="AL91">
        <v>0</v>
      </c>
    </row>
    <row r="92" spans="1:38">
      <c r="A92" t="s">
        <v>134</v>
      </c>
      <c r="B92" s="34">
        <v>231.99</v>
      </c>
      <c r="C92" s="34">
        <v>66.92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66.03</v>
      </c>
      <c r="N92">
        <v>270.7</v>
      </c>
      <c r="O92">
        <v>99.73</v>
      </c>
      <c r="P92">
        <v>0.69</v>
      </c>
      <c r="Q92">
        <v>27.12</v>
      </c>
      <c r="R92" s="93">
        <v>0</v>
      </c>
      <c r="S92" s="93">
        <v>0</v>
      </c>
      <c r="T92" s="93">
        <v>0</v>
      </c>
      <c r="U92">
        <v>0.95</v>
      </c>
      <c r="V92">
        <v>0</v>
      </c>
      <c r="W92">
        <v>1.34</v>
      </c>
      <c r="X92">
        <v>22.5</v>
      </c>
      <c r="Y92">
        <v>7.5</v>
      </c>
      <c r="Z92">
        <v>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6.66</v>
      </c>
      <c r="AH92">
        <v>28.09</v>
      </c>
      <c r="AI92">
        <v>28.09</v>
      </c>
      <c r="AJ92">
        <v>23.1</v>
      </c>
      <c r="AK92">
        <v>0</v>
      </c>
      <c r="AL92">
        <v>0</v>
      </c>
    </row>
    <row r="93" spans="1:38">
      <c r="A93" t="s">
        <v>135</v>
      </c>
      <c r="B93" s="34">
        <v>231.99</v>
      </c>
      <c r="C93" s="34">
        <v>55.46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66.03</v>
      </c>
      <c r="N93">
        <v>270.7</v>
      </c>
      <c r="O93">
        <v>70.86</v>
      </c>
      <c r="P93">
        <v>0.69</v>
      </c>
      <c r="Q93">
        <v>26.72</v>
      </c>
      <c r="R93" s="93">
        <v>0</v>
      </c>
      <c r="S93" s="93">
        <v>0</v>
      </c>
      <c r="T93" s="93">
        <v>0</v>
      </c>
      <c r="U93">
        <v>0.95</v>
      </c>
      <c r="V93">
        <v>0</v>
      </c>
      <c r="W93">
        <v>1.34</v>
      </c>
      <c r="X93">
        <v>22.5</v>
      </c>
      <c r="Y93">
        <v>7.5</v>
      </c>
      <c r="Z93">
        <v>7.5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6.66</v>
      </c>
      <c r="AH93">
        <v>27.03</v>
      </c>
      <c r="AI93">
        <v>27.03</v>
      </c>
      <c r="AJ93">
        <v>23.1</v>
      </c>
      <c r="AK93">
        <v>0</v>
      </c>
      <c r="AL93">
        <v>0</v>
      </c>
    </row>
    <row r="94" spans="1:38">
      <c r="A94" t="s">
        <v>136</v>
      </c>
      <c r="B94" s="34">
        <v>231.99</v>
      </c>
      <c r="C94" s="34">
        <v>55.46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66.03</v>
      </c>
      <c r="N94">
        <v>270.7</v>
      </c>
      <c r="O94">
        <v>69.3</v>
      </c>
      <c r="P94">
        <v>0.69</v>
      </c>
      <c r="Q94">
        <v>25.88</v>
      </c>
      <c r="R94" s="93">
        <v>0</v>
      </c>
      <c r="S94" s="93">
        <v>0</v>
      </c>
      <c r="T94" s="93">
        <v>0</v>
      </c>
      <c r="U94">
        <v>0.95</v>
      </c>
      <c r="V94">
        <v>0</v>
      </c>
      <c r="W94">
        <v>1.34</v>
      </c>
      <c r="X94">
        <v>22.5</v>
      </c>
      <c r="Y94">
        <v>7.5</v>
      </c>
      <c r="Z94">
        <v>7.5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6.66</v>
      </c>
      <c r="AH94">
        <v>26.08</v>
      </c>
      <c r="AI94">
        <v>26.08</v>
      </c>
      <c r="AJ94">
        <v>23.1</v>
      </c>
      <c r="AK94">
        <v>0</v>
      </c>
      <c r="AL94">
        <v>0</v>
      </c>
    </row>
    <row r="95" spans="1:38">
      <c r="A95" t="s">
        <v>137</v>
      </c>
      <c r="B95" s="34">
        <v>231.99</v>
      </c>
      <c r="C95" s="34">
        <v>55.46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66.03</v>
      </c>
      <c r="N95">
        <v>270.7</v>
      </c>
      <c r="O95">
        <v>64.489999999999995</v>
      </c>
      <c r="P95">
        <v>0.69</v>
      </c>
      <c r="Q95">
        <v>25.1</v>
      </c>
      <c r="R95" s="93">
        <v>0</v>
      </c>
      <c r="S95" s="93">
        <v>0</v>
      </c>
      <c r="T95" s="93">
        <v>0</v>
      </c>
      <c r="U95">
        <v>0.95</v>
      </c>
      <c r="V95">
        <v>0</v>
      </c>
      <c r="W95">
        <v>1.34</v>
      </c>
      <c r="X95">
        <v>22.5</v>
      </c>
      <c r="Y95">
        <v>7.5</v>
      </c>
      <c r="Z95">
        <v>7.5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6.66</v>
      </c>
      <c r="AH95">
        <v>20</v>
      </c>
      <c r="AI95">
        <v>20</v>
      </c>
      <c r="AJ95">
        <v>23.1</v>
      </c>
      <c r="AK95">
        <v>0</v>
      </c>
      <c r="AL95">
        <v>0</v>
      </c>
    </row>
    <row r="96" spans="1:38">
      <c r="A96" t="s">
        <v>138</v>
      </c>
      <c r="B96" s="34">
        <v>231.99</v>
      </c>
      <c r="C96" s="34">
        <v>55.46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66.03</v>
      </c>
      <c r="N96">
        <v>270.7</v>
      </c>
      <c r="O96">
        <v>69.3</v>
      </c>
      <c r="P96">
        <v>0.69</v>
      </c>
      <c r="Q96">
        <v>24.28</v>
      </c>
      <c r="R96" s="93">
        <v>0</v>
      </c>
      <c r="S96" s="93">
        <v>0</v>
      </c>
      <c r="T96" s="93">
        <v>0</v>
      </c>
      <c r="U96">
        <v>0.95</v>
      </c>
      <c r="V96">
        <v>0</v>
      </c>
      <c r="W96">
        <v>1.34</v>
      </c>
      <c r="X96">
        <v>22.5</v>
      </c>
      <c r="Y96">
        <v>7.5</v>
      </c>
      <c r="Z96">
        <v>7.5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6.66</v>
      </c>
      <c r="AH96">
        <v>19.329999999999998</v>
      </c>
      <c r="AI96">
        <v>19.329999999999998</v>
      </c>
      <c r="AJ96">
        <v>23.1</v>
      </c>
      <c r="AK96">
        <v>0</v>
      </c>
      <c r="AL96">
        <v>0</v>
      </c>
    </row>
    <row r="97" spans="1:50">
      <c r="A97" t="s">
        <v>139</v>
      </c>
      <c r="B97" s="34">
        <v>231.99</v>
      </c>
      <c r="C97" s="34">
        <v>55.46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66.03</v>
      </c>
      <c r="N97">
        <v>270.7</v>
      </c>
      <c r="O97">
        <v>59.68</v>
      </c>
      <c r="P97">
        <v>0.69</v>
      </c>
      <c r="Q97">
        <v>23.67</v>
      </c>
      <c r="R97" s="93">
        <v>0</v>
      </c>
      <c r="S97" s="93">
        <v>0</v>
      </c>
      <c r="T97" s="93">
        <v>0</v>
      </c>
      <c r="U97">
        <v>0.95</v>
      </c>
      <c r="V97">
        <v>0</v>
      </c>
      <c r="W97">
        <v>1.34</v>
      </c>
      <c r="X97">
        <v>22.5</v>
      </c>
      <c r="Y97">
        <v>7.5</v>
      </c>
      <c r="Z97">
        <v>7.5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6.66</v>
      </c>
      <c r="AH97">
        <v>18.670000000000002</v>
      </c>
      <c r="AI97">
        <v>18.670000000000002</v>
      </c>
      <c r="AJ97">
        <v>23.1</v>
      </c>
      <c r="AK97">
        <v>0</v>
      </c>
      <c r="AL97">
        <v>0</v>
      </c>
    </row>
    <row r="98" spans="1:50">
      <c r="A98" t="s">
        <v>140</v>
      </c>
      <c r="B98" s="34">
        <v>231.99</v>
      </c>
      <c r="C98" s="34">
        <v>55.46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66.03</v>
      </c>
      <c r="N98">
        <v>270.7</v>
      </c>
      <c r="O98">
        <v>59.68</v>
      </c>
      <c r="P98">
        <v>0.69</v>
      </c>
      <c r="Q98">
        <v>23.06</v>
      </c>
      <c r="R98" s="93">
        <v>0</v>
      </c>
      <c r="S98" s="93">
        <v>0</v>
      </c>
      <c r="T98" s="93">
        <v>0</v>
      </c>
      <c r="U98">
        <v>0.95</v>
      </c>
      <c r="V98">
        <v>0</v>
      </c>
      <c r="W98">
        <v>1.34</v>
      </c>
      <c r="X98">
        <v>22.5</v>
      </c>
      <c r="Y98">
        <v>7.5</v>
      </c>
      <c r="Z98">
        <v>7.5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6.66</v>
      </c>
      <c r="AH98">
        <v>18</v>
      </c>
      <c r="AI98">
        <v>18</v>
      </c>
      <c r="AJ98">
        <v>23.1</v>
      </c>
      <c r="AK98">
        <v>0</v>
      </c>
      <c r="AL98">
        <v>0</v>
      </c>
    </row>
    <row r="99" spans="1:50">
      <c r="A99" t="s">
        <v>141</v>
      </c>
      <c r="B99" s="34">
        <f>SUM(B3:B98)/4000</f>
        <v>5.258097500000007</v>
      </c>
      <c r="C99" s="34">
        <f t="shared" ref="C99:P99" si="2">SUM(C3:C98)/4000</f>
        <v>1.5813249999999988</v>
      </c>
      <c r="D99" s="93">
        <f t="shared" ref="D99" si="3">SUM(D3:D98)/4000</f>
        <v>0.93889999999999985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0.10019499999999999</v>
      </c>
      <c r="K99" s="37">
        <f t="shared" si="2"/>
        <v>0.10019499999999999</v>
      </c>
      <c r="L99" s="37">
        <f t="shared" si="2"/>
        <v>0.10272500000000001</v>
      </c>
      <c r="M99">
        <f t="shared" si="2"/>
        <v>2.3718525000000006</v>
      </c>
      <c r="N99">
        <f t="shared" si="2"/>
        <v>5.79731500000001</v>
      </c>
      <c r="O99">
        <f t="shared" si="2"/>
        <v>1.8608649999999975</v>
      </c>
      <c r="P99">
        <f t="shared" si="2"/>
        <v>1.5959999999999967E-2</v>
      </c>
      <c r="Q99">
        <f t="shared" ref="Q99:AF99" si="5">SUM(Q3:Q98)/4000</f>
        <v>0.26249499999999992</v>
      </c>
      <c r="R99" s="93">
        <f t="shared" si="5"/>
        <v>0.32232750000000004</v>
      </c>
      <c r="S99" s="93">
        <f t="shared" si="5"/>
        <v>0.29779500000000003</v>
      </c>
      <c r="T99" s="93">
        <f t="shared" si="5"/>
        <v>0.31877749999999994</v>
      </c>
      <c r="U99">
        <f t="shared" si="5"/>
        <v>2.2050000000000028E-2</v>
      </c>
      <c r="V99">
        <f t="shared" si="5"/>
        <v>1.0306723545000001</v>
      </c>
      <c r="W99">
        <f t="shared" si="5"/>
        <v>3.248000000000003E-2</v>
      </c>
      <c r="X99">
        <f t="shared" si="5"/>
        <v>1.0867174999999998</v>
      </c>
      <c r="Y99">
        <f t="shared" si="5"/>
        <v>0.36224249999999997</v>
      </c>
      <c r="Z99">
        <f t="shared" si="5"/>
        <v>0.36224749999999994</v>
      </c>
      <c r="AA99">
        <f t="shared" si="5"/>
        <v>1.7511400000000004</v>
      </c>
      <c r="AB99">
        <f t="shared" si="5"/>
        <v>0.35020749999999989</v>
      </c>
      <c r="AC99">
        <f t="shared" si="5"/>
        <v>0.61747000000000007</v>
      </c>
      <c r="AD99">
        <f t="shared" si="5"/>
        <v>0.31402999999999998</v>
      </c>
      <c r="AE99">
        <f t="shared" si="5"/>
        <v>0.67100000000000004</v>
      </c>
      <c r="AF99">
        <f t="shared" si="5"/>
        <v>0.33624999999999999</v>
      </c>
      <c r="AG99">
        <f t="shared" ref="AG99:AM99" si="6">SUM(AG3:AG98)/4000</f>
        <v>0.24202750000000003</v>
      </c>
      <c r="AH99">
        <f t="shared" si="6"/>
        <v>0.80474749999999995</v>
      </c>
      <c r="AI99">
        <f t="shared" si="6"/>
        <v>0.80474749999999995</v>
      </c>
      <c r="AJ99">
        <f t="shared" si="6"/>
        <v>0.37778999999999952</v>
      </c>
      <c r="AK99">
        <f t="shared" si="6"/>
        <v>1.381</v>
      </c>
      <c r="AL99">
        <f t="shared" si="6"/>
        <v>0.58925000000000005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45330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270.11916425940285</v>
      </c>
      <c r="L3">
        <v>3.36</v>
      </c>
      <c r="M3">
        <v>58.048266957248629</v>
      </c>
      <c r="N3">
        <v>49.936725265306123</v>
      </c>
      <c r="O3">
        <v>35.270814926062847</v>
      </c>
      <c r="P3">
        <v>23.887622461824797</v>
      </c>
      <c r="Q3">
        <v>2.4689922925531915</v>
      </c>
      <c r="R3">
        <v>9.918755671902268</v>
      </c>
      <c r="S3">
        <v>6.1807287735849048</v>
      </c>
      <c r="T3">
        <v>0</v>
      </c>
      <c r="U3">
        <v>59.779425292132871</v>
      </c>
      <c r="V3">
        <v>5.3910771382893676</v>
      </c>
      <c r="W3">
        <v>9.623858913028533</v>
      </c>
      <c r="X3">
        <v>33.689784942590677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0.813553015198753</v>
      </c>
      <c r="AF3">
        <v>0</v>
      </c>
      <c r="AG3">
        <v>29.286830034000005</v>
      </c>
      <c r="AH3">
        <v>0</v>
      </c>
      <c r="AI3">
        <v>0</v>
      </c>
      <c r="AJ3">
        <v>0</v>
      </c>
      <c r="AK3">
        <v>22.801143640189128</v>
      </c>
      <c r="AL3">
        <v>1.6687824999999998</v>
      </c>
      <c r="AM3">
        <v>0</v>
      </c>
      <c r="AN3">
        <v>0</v>
      </c>
      <c r="AO3">
        <v>0</v>
      </c>
      <c r="AP3">
        <v>0</v>
      </c>
      <c r="AQ3">
        <v>0</v>
      </c>
      <c r="AR3">
        <v>1.4001487499999996</v>
      </c>
      <c r="AS3">
        <v>2.2745800000000003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625.92025483331497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270.11916425940285</v>
      </c>
      <c r="L4">
        <v>3.36</v>
      </c>
      <c r="M4">
        <v>58.048266957248629</v>
      </c>
      <c r="N4">
        <v>49.936725265306123</v>
      </c>
      <c r="O4">
        <v>35.270814926062847</v>
      </c>
      <c r="P4">
        <v>23.887622461824797</v>
      </c>
      <c r="Q4">
        <v>2.4689922925531915</v>
      </c>
      <c r="R4">
        <v>9.918755671902268</v>
      </c>
      <c r="S4">
        <v>6.1807287735849048</v>
      </c>
      <c r="T4">
        <v>0</v>
      </c>
      <c r="U4">
        <v>59.779425292132871</v>
      </c>
      <c r="V4">
        <v>5.3910771382893676</v>
      </c>
      <c r="W4">
        <v>10.54</v>
      </c>
      <c r="X4">
        <v>34.527812618776125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0.813553015198753</v>
      </c>
      <c r="AF4">
        <v>0</v>
      </c>
      <c r="AG4">
        <v>29.286830034000005</v>
      </c>
      <c r="AH4">
        <v>0</v>
      </c>
      <c r="AI4">
        <v>0</v>
      </c>
      <c r="AJ4">
        <v>0</v>
      </c>
      <c r="AK4">
        <v>22.801143640189128</v>
      </c>
      <c r="AL4">
        <v>1.6687824999999998</v>
      </c>
      <c r="AM4">
        <v>0</v>
      </c>
      <c r="AN4">
        <v>0</v>
      </c>
      <c r="AO4">
        <v>0</v>
      </c>
      <c r="AP4">
        <v>0</v>
      </c>
      <c r="AQ4">
        <v>0</v>
      </c>
      <c r="AR4">
        <v>1.4001487499999996</v>
      </c>
      <c r="AS4">
        <v>2.2745800000000003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627.6744235964718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270.11916425940285</v>
      </c>
      <c r="L5">
        <v>3.36</v>
      </c>
      <c r="M5">
        <v>58.048266957248629</v>
      </c>
      <c r="N5">
        <v>49.936725265306123</v>
      </c>
      <c r="O5">
        <v>35.270814926062847</v>
      </c>
      <c r="P5">
        <v>23.887622461824797</v>
      </c>
      <c r="Q5">
        <v>2.4689922925531915</v>
      </c>
      <c r="R5">
        <v>9.918755671902268</v>
      </c>
      <c r="S5">
        <v>6.1807287735849048</v>
      </c>
      <c r="T5">
        <v>0</v>
      </c>
      <c r="U5">
        <v>59.779425292132871</v>
      </c>
      <c r="V5">
        <v>5.3910771382893676</v>
      </c>
      <c r="W5">
        <v>10.54</v>
      </c>
      <c r="X5">
        <v>34.527812618776125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0.813553015198753</v>
      </c>
      <c r="AF5">
        <v>0</v>
      </c>
      <c r="AG5">
        <v>29.286830034000005</v>
      </c>
      <c r="AH5">
        <v>0</v>
      </c>
      <c r="AI5">
        <v>0</v>
      </c>
      <c r="AJ5">
        <v>0</v>
      </c>
      <c r="AK5">
        <v>22.801143640189128</v>
      </c>
      <c r="AL5">
        <v>1.6687824999999998</v>
      </c>
      <c r="AM5">
        <v>0</v>
      </c>
      <c r="AN5">
        <v>0</v>
      </c>
      <c r="AO5">
        <v>0</v>
      </c>
      <c r="AP5">
        <v>0</v>
      </c>
      <c r="AQ5">
        <v>0</v>
      </c>
      <c r="AR5">
        <v>11.201189999999997</v>
      </c>
      <c r="AS5">
        <v>7.0511980000000003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642.25208284647181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270.11916425940285</v>
      </c>
      <c r="L6">
        <v>3.36</v>
      </c>
      <c r="M6">
        <v>58.048266957248629</v>
      </c>
      <c r="N6">
        <v>49.936725265306123</v>
      </c>
      <c r="O6">
        <v>35.270814926062847</v>
      </c>
      <c r="P6">
        <v>23.887622461824797</v>
      </c>
      <c r="Q6">
        <v>2.4689922925531915</v>
      </c>
      <c r="R6">
        <v>9.918755671902268</v>
      </c>
      <c r="S6">
        <v>6.1807287735849048</v>
      </c>
      <c r="T6">
        <v>0</v>
      </c>
      <c r="U6">
        <v>59.779425292132871</v>
      </c>
      <c r="V6">
        <v>5.3910771382893676</v>
      </c>
      <c r="W6">
        <v>10.54</v>
      </c>
      <c r="X6">
        <v>34.527812618776125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0.813553015198753</v>
      </c>
      <c r="AF6">
        <v>0</v>
      </c>
      <c r="AG6">
        <v>29.286830034000005</v>
      </c>
      <c r="AH6">
        <v>0</v>
      </c>
      <c r="AI6">
        <v>0</v>
      </c>
      <c r="AJ6">
        <v>0</v>
      </c>
      <c r="AK6">
        <v>22.801143640189128</v>
      </c>
      <c r="AL6">
        <v>1.6687824999999998</v>
      </c>
      <c r="AM6">
        <v>0</v>
      </c>
      <c r="AN6">
        <v>0</v>
      </c>
      <c r="AO6">
        <v>0</v>
      </c>
      <c r="AP6">
        <v>0</v>
      </c>
      <c r="AQ6">
        <v>0</v>
      </c>
      <c r="AR6">
        <v>11.201189999999997</v>
      </c>
      <c r="AS6">
        <v>7.0511980000000003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642.25208284647181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270.11916425940285</v>
      </c>
      <c r="L7">
        <v>3.36</v>
      </c>
      <c r="M7">
        <v>58.048266957248629</v>
      </c>
      <c r="N7">
        <v>49.936725265306123</v>
      </c>
      <c r="O7">
        <v>35.270814926062847</v>
      </c>
      <c r="P7">
        <v>23.887622461824797</v>
      </c>
      <c r="Q7">
        <v>2.4689922925531915</v>
      </c>
      <c r="R7">
        <v>9.918755671902268</v>
      </c>
      <c r="S7">
        <v>6.1807287735849048</v>
      </c>
      <c r="T7">
        <v>0</v>
      </c>
      <c r="U7">
        <v>59.779425292132871</v>
      </c>
      <c r="V7">
        <v>5.3910771382893676</v>
      </c>
      <c r="W7">
        <v>10.54</v>
      </c>
      <c r="X7">
        <v>34.527812618776125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0.813553015198753</v>
      </c>
      <c r="AF7">
        <v>0</v>
      </c>
      <c r="AG7">
        <v>29.286830034000005</v>
      </c>
      <c r="AH7">
        <v>0</v>
      </c>
      <c r="AI7">
        <v>0</v>
      </c>
      <c r="AJ7">
        <v>0</v>
      </c>
      <c r="AK7">
        <v>22.801143640189128</v>
      </c>
      <c r="AL7">
        <v>1.6687824999999998</v>
      </c>
      <c r="AM7">
        <v>0</v>
      </c>
      <c r="AN7">
        <v>0</v>
      </c>
      <c r="AO7">
        <v>0</v>
      </c>
      <c r="AP7">
        <v>0</v>
      </c>
      <c r="AQ7">
        <v>0</v>
      </c>
      <c r="AR7">
        <v>1.4001487499999996</v>
      </c>
      <c r="AS7">
        <v>7.0511980000000003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632.45104159647178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270.11916425940285</v>
      </c>
      <c r="L8">
        <v>3.36</v>
      </c>
      <c r="M8">
        <v>58.048266957248629</v>
      </c>
      <c r="N8">
        <v>49.936725265306123</v>
      </c>
      <c r="O8">
        <v>35.270814926062847</v>
      </c>
      <c r="P8">
        <v>23.887622461824797</v>
      </c>
      <c r="Q8">
        <v>2.4689922925531915</v>
      </c>
      <c r="R8">
        <v>9.918755671902268</v>
      </c>
      <c r="S8">
        <v>6.1807287735849048</v>
      </c>
      <c r="T8">
        <v>0</v>
      </c>
      <c r="U8">
        <v>59.779425292132871</v>
      </c>
      <c r="V8">
        <v>5.3910771382893676</v>
      </c>
      <c r="W8">
        <v>10.54</v>
      </c>
      <c r="X8">
        <v>34.527812618776125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0.813553015198753</v>
      </c>
      <c r="AF8">
        <v>0</v>
      </c>
      <c r="AG8">
        <v>29.286830034000005</v>
      </c>
      <c r="AH8">
        <v>0</v>
      </c>
      <c r="AI8">
        <v>0</v>
      </c>
      <c r="AJ8">
        <v>0</v>
      </c>
      <c r="AK8">
        <v>22.801143640189128</v>
      </c>
      <c r="AL8">
        <v>1.6687824999999998</v>
      </c>
      <c r="AM8">
        <v>0</v>
      </c>
      <c r="AN8">
        <v>0</v>
      </c>
      <c r="AO8">
        <v>0</v>
      </c>
      <c r="AP8">
        <v>0</v>
      </c>
      <c r="AQ8">
        <v>0</v>
      </c>
      <c r="AR8">
        <v>1.4001487499999996</v>
      </c>
      <c r="AS8">
        <v>7.0511980000000003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632.45104159647178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270.11916425940285</v>
      </c>
      <c r="L9">
        <v>3.36</v>
      </c>
      <c r="M9">
        <v>58.048266957248629</v>
      </c>
      <c r="N9">
        <v>49.936725265306123</v>
      </c>
      <c r="O9">
        <v>35.270814926062847</v>
      </c>
      <c r="P9">
        <v>23.887622461824797</v>
      </c>
      <c r="Q9">
        <v>2.4689922925531915</v>
      </c>
      <c r="R9">
        <v>9.918755671902268</v>
      </c>
      <c r="S9">
        <v>6.1807287735849048</v>
      </c>
      <c r="T9">
        <v>0</v>
      </c>
      <c r="U9">
        <v>59.779425292132871</v>
      </c>
      <c r="V9">
        <v>5.3910771382893676</v>
      </c>
      <c r="W9">
        <v>10.54</v>
      </c>
      <c r="X9">
        <v>34.527812618776125</v>
      </c>
      <c r="Y9">
        <v>0</v>
      </c>
      <c r="Z9">
        <v>2.7564236699999993</v>
      </c>
      <c r="AA9">
        <v>0</v>
      </c>
      <c r="AB9">
        <v>0</v>
      </c>
      <c r="AC9">
        <v>0</v>
      </c>
      <c r="AD9">
        <v>0</v>
      </c>
      <c r="AE9">
        <v>0.813553015198753</v>
      </c>
      <c r="AF9">
        <v>0</v>
      </c>
      <c r="AG9">
        <v>29.286830034000005</v>
      </c>
      <c r="AH9">
        <v>0</v>
      </c>
      <c r="AI9">
        <v>0</v>
      </c>
      <c r="AJ9">
        <v>0</v>
      </c>
      <c r="AK9">
        <v>22.801143640189128</v>
      </c>
      <c r="AL9">
        <v>1.6687824999999998</v>
      </c>
      <c r="AM9">
        <v>0</v>
      </c>
      <c r="AN9">
        <v>0</v>
      </c>
      <c r="AO9">
        <v>0</v>
      </c>
      <c r="AP9">
        <v>0</v>
      </c>
      <c r="AQ9">
        <v>0</v>
      </c>
      <c r="AR9">
        <v>1.4001487499999996</v>
      </c>
      <c r="AS9">
        <v>7.0511980000000003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635.20746526647179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270.11916425940285</v>
      </c>
      <c r="L10">
        <v>3.36</v>
      </c>
      <c r="M10">
        <v>58.048266957248629</v>
      </c>
      <c r="N10">
        <v>49.936725265306123</v>
      </c>
      <c r="O10">
        <v>35.270814926062847</v>
      </c>
      <c r="P10">
        <v>23.887622461824797</v>
      </c>
      <c r="Q10">
        <v>2.4689922925531915</v>
      </c>
      <c r="R10">
        <v>9.918755671902268</v>
      </c>
      <c r="S10">
        <v>6.1807287735849048</v>
      </c>
      <c r="T10">
        <v>0</v>
      </c>
      <c r="U10">
        <v>59.779425292132871</v>
      </c>
      <c r="V10">
        <v>5.3910771382893676</v>
      </c>
      <c r="W10">
        <v>10.54</v>
      </c>
      <c r="X10">
        <v>34.527812618776125</v>
      </c>
      <c r="Y10">
        <v>0</v>
      </c>
      <c r="Z10">
        <v>2.7564236699999993</v>
      </c>
      <c r="AA10">
        <v>0</v>
      </c>
      <c r="AB10">
        <v>0</v>
      </c>
      <c r="AC10">
        <v>0</v>
      </c>
      <c r="AD10">
        <v>0</v>
      </c>
      <c r="AE10">
        <v>0.813553015198753</v>
      </c>
      <c r="AF10">
        <v>0</v>
      </c>
      <c r="AG10">
        <v>29.286830034000005</v>
      </c>
      <c r="AH10">
        <v>0</v>
      </c>
      <c r="AI10">
        <v>0</v>
      </c>
      <c r="AJ10">
        <v>0</v>
      </c>
      <c r="AK10">
        <v>22.801143640189128</v>
      </c>
      <c r="AL10">
        <v>1.6687824999999998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1.4001487499999996</v>
      </c>
      <c r="AS10">
        <v>7.0511980000000003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635.20746526647179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270.11916425940285</v>
      </c>
      <c r="L11">
        <v>3.36</v>
      </c>
      <c r="M11">
        <v>58.048266957248629</v>
      </c>
      <c r="N11">
        <v>49.936725265306123</v>
      </c>
      <c r="O11">
        <v>35.270814926062847</v>
      </c>
      <c r="P11">
        <v>23.887622461824797</v>
      </c>
      <c r="Q11">
        <v>2.4689922925531915</v>
      </c>
      <c r="R11">
        <v>9.918755671902268</v>
      </c>
      <c r="S11">
        <v>6.1807287735849048</v>
      </c>
      <c r="T11">
        <v>0</v>
      </c>
      <c r="U11">
        <v>59.779425292132871</v>
      </c>
      <c r="V11">
        <v>5.3910771382893676</v>
      </c>
      <c r="W11">
        <v>10.54</v>
      </c>
      <c r="X11">
        <v>34.527812618776125</v>
      </c>
      <c r="Y11">
        <v>0</v>
      </c>
      <c r="Z11">
        <v>2.7564236699999993</v>
      </c>
      <c r="AA11">
        <v>0</v>
      </c>
      <c r="AB11">
        <v>0</v>
      </c>
      <c r="AC11">
        <v>0</v>
      </c>
      <c r="AD11">
        <v>0</v>
      </c>
      <c r="AE11">
        <v>0.813553015198753</v>
      </c>
      <c r="AF11">
        <v>0</v>
      </c>
      <c r="AG11">
        <v>29.286830034000005</v>
      </c>
      <c r="AH11">
        <v>0</v>
      </c>
      <c r="AI11">
        <v>0</v>
      </c>
      <c r="AJ11">
        <v>0</v>
      </c>
      <c r="AK11">
        <v>22.801143640189128</v>
      </c>
      <c r="AL11">
        <v>9.1783037499999995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1.4001487499999996</v>
      </c>
      <c r="AS11">
        <v>3.2981409999999998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638.96392951647181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270.11916425940285</v>
      </c>
      <c r="L12">
        <v>3.36</v>
      </c>
      <c r="M12">
        <v>58.048266957248629</v>
      </c>
      <c r="N12">
        <v>49.936725265306123</v>
      </c>
      <c r="O12">
        <v>35.270814926062847</v>
      </c>
      <c r="P12">
        <v>23.887622461824797</v>
      </c>
      <c r="Q12">
        <v>2.4689922925531915</v>
      </c>
      <c r="R12">
        <v>9.918755671902268</v>
      </c>
      <c r="S12">
        <v>6.1807287735849048</v>
      </c>
      <c r="T12">
        <v>0</v>
      </c>
      <c r="U12">
        <v>59.779425292132871</v>
      </c>
      <c r="V12">
        <v>5.3910771382893676</v>
      </c>
      <c r="W12">
        <v>10.54</v>
      </c>
      <c r="X12">
        <v>34.527812618776125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0.813553015198753</v>
      </c>
      <c r="AF12">
        <v>0</v>
      </c>
      <c r="AG12">
        <v>29.286830034000005</v>
      </c>
      <c r="AH12">
        <v>0</v>
      </c>
      <c r="AI12">
        <v>0</v>
      </c>
      <c r="AJ12">
        <v>0</v>
      </c>
      <c r="AK12">
        <v>22.801143640189128</v>
      </c>
      <c r="AL12">
        <v>9.1783037499999995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1.4001487499999996</v>
      </c>
      <c r="AS12">
        <v>3.2981409999999998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636.2075058464718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270.11916425940285</v>
      </c>
      <c r="L13">
        <v>3.36</v>
      </c>
      <c r="M13">
        <v>58.048266957248629</v>
      </c>
      <c r="N13">
        <v>49.936725265306123</v>
      </c>
      <c r="O13">
        <v>35.270814926062847</v>
      </c>
      <c r="P13">
        <v>23.887622461824797</v>
      </c>
      <c r="Q13">
        <v>2.4689922925531915</v>
      </c>
      <c r="R13">
        <v>9.918755671902268</v>
      </c>
      <c r="S13">
        <v>6.1807287735849048</v>
      </c>
      <c r="T13">
        <v>0</v>
      </c>
      <c r="U13">
        <v>59.779425292132871</v>
      </c>
      <c r="V13">
        <v>5.3910771382893676</v>
      </c>
      <c r="W13">
        <v>10.54</v>
      </c>
      <c r="X13">
        <v>34.527812618776125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0.813553015198753</v>
      </c>
      <c r="AF13">
        <v>0</v>
      </c>
      <c r="AG13">
        <v>29.286830034000005</v>
      </c>
      <c r="AH13">
        <v>0</v>
      </c>
      <c r="AI13">
        <v>0</v>
      </c>
      <c r="AJ13">
        <v>0</v>
      </c>
      <c r="AK13">
        <v>22.801143640189128</v>
      </c>
      <c r="AL13">
        <v>9.1783037499999995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1.4001487499999996</v>
      </c>
      <c r="AS13">
        <v>1.990257280404401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634.89962212687624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270.11916425940285</v>
      </c>
      <c r="L14">
        <v>3.36</v>
      </c>
      <c r="M14">
        <v>58.048266957248629</v>
      </c>
      <c r="N14">
        <v>49.936725265306123</v>
      </c>
      <c r="O14">
        <v>35.270814926062847</v>
      </c>
      <c r="P14">
        <v>23.887622461824797</v>
      </c>
      <c r="Q14">
        <v>2.4689922925531915</v>
      </c>
      <c r="R14">
        <v>9.918755671902268</v>
      </c>
      <c r="S14">
        <v>6.1807287735849048</v>
      </c>
      <c r="T14">
        <v>0</v>
      </c>
      <c r="U14">
        <v>59.779425292132871</v>
      </c>
      <c r="V14">
        <v>5.3910771382893676</v>
      </c>
      <c r="W14">
        <v>10.54</v>
      </c>
      <c r="X14">
        <v>34.527812618776125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0.813553015198753</v>
      </c>
      <c r="AF14">
        <v>0</v>
      </c>
      <c r="AG14">
        <v>29.286830034000005</v>
      </c>
      <c r="AH14">
        <v>0</v>
      </c>
      <c r="AI14">
        <v>0</v>
      </c>
      <c r="AJ14">
        <v>0</v>
      </c>
      <c r="AK14">
        <v>22.801143640189128</v>
      </c>
      <c r="AL14">
        <v>9.1783037499999995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1.4001487499999996</v>
      </c>
      <c r="AS14">
        <v>1.990257280404401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634.89962212687624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268.6988887186223</v>
      </c>
      <c r="L15">
        <v>3.33</v>
      </c>
      <c r="M15">
        <v>58.048266957248629</v>
      </c>
      <c r="N15">
        <v>49.936725265306123</v>
      </c>
      <c r="O15">
        <v>35.270814926062847</v>
      </c>
      <c r="P15">
        <v>23.887622461824797</v>
      </c>
      <c r="Q15">
        <v>2.768338</v>
      </c>
      <c r="R15">
        <v>9.9679382890727055</v>
      </c>
      <c r="S15">
        <v>6.0921160169491522</v>
      </c>
      <c r="T15">
        <v>0</v>
      </c>
      <c r="U15">
        <v>59.779425292132871</v>
      </c>
      <c r="V15">
        <v>4.9813809726962459</v>
      </c>
      <c r="W15">
        <v>10.541287459283387</v>
      </c>
      <c r="X15">
        <v>33.908805985915492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0.813553015198753</v>
      </c>
      <c r="AF15">
        <v>0</v>
      </c>
      <c r="AG15">
        <v>29.286830034000005</v>
      </c>
      <c r="AH15">
        <v>0</v>
      </c>
      <c r="AI15">
        <v>0</v>
      </c>
      <c r="AJ15">
        <v>0</v>
      </c>
      <c r="AK15">
        <v>22.801143640189128</v>
      </c>
      <c r="AL15">
        <v>9.1783037499999995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2.8002974999999992</v>
      </c>
      <c r="AS15">
        <v>1.990257280404401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634.08199556490672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268.6988887186223</v>
      </c>
      <c r="L16">
        <v>3.33</v>
      </c>
      <c r="M16">
        <v>58.048266957248629</v>
      </c>
      <c r="N16">
        <v>49.936725265306123</v>
      </c>
      <c r="O16">
        <v>35.270814926062847</v>
      </c>
      <c r="P16">
        <v>23.887622461824797</v>
      </c>
      <c r="Q16">
        <v>2.768338</v>
      </c>
      <c r="R16">
        <v>9.9679382890727055</v>
      </c>
      <c r="S16">
        <v>6.0921160169491522</v>
      </c>
      <c r="T16">
        <v>0</v>
      </c>
      <c r="U16">
        <v>59.779425292132871</v>
      </c>
      <c r="V16">
        <v>4.9813809726962459</v>
      </c>
      <c r="W16">
        <v>10.541287459283387</v>
      </c>
      <c r="X16">
        <v>33.908805985915492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0.813553015198753</v>
      </c>
      <c r="AF16">
        <v>0</v>
      </c>
      <c r="AG16">
        <v>29.286830034000005</v>
      </c>
      <c r="AH16">
        <v>0</v>
      </c>
      <c r="AI16">
        <v>0</v>
      </c>
      <c r="AJ16">
        <v>0</v>
      </c>
      <c r="AK16">
        <v>22.801143640189128</v>
      </c>
      <c r="AL16">
        <v>9.1783037499999995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2.8002974999999992</v>
      </c>
      <c r="AS16">
        <v>1.990257280404401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634.08199556490672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268.6988887186223</v>
      </c>
      <c r="L17">
        <v>3.33</v>
      </c>
      <c r="M17">
        <v>58.048266957248629</v>
      </c>
      <c r="N17">
        <v>49.936725265306123</v>
      </c>
      <c r="O17">
        <v>35.270814926062847</v>
      </c>
      <c r="P17">
        <v>23.887622461824797</v>
      </c>
      <c r="Q17">
        <v>2.768338</v>
      </c>
      <c r="R17">
        <v>9.9679382890727055</v>
      </c>
      <c r="S17">
        <v>6.0921160169491522</v>
      </c>
      <c r="T17">
        <v>0</v>
      </c>
      <c r="U17">
        <v>59.779425292132871</v>
      </c>
      <c r="V17">
        <v>4.9813809726962459</v>
      </c>
      <c r="W17">
        <v>10.541287459283387</v>
      </c>
      <c r="X17">
        <v>33.908805985915492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0.813553015198753</v>
      </c>
      <c r="AF17">
        <v>0</v>
      </c>
      <c r="AG17">
        <v>29.286830034000005</v>
      </c>
      <c r="AH17">
        <v>0</v>
      </c>
      <c r="AI17">
        <v>0</v>
      </c>
      <c r="AJ17">
        <v>0</v>
      </c>
      <c r="AK17">
        <v>22.801143640189128</v>
      </c>
      <c r="AL17">
        <v>9.1783037499999995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11.201189999999997</v>
      </c>
      <c r="AS17">
        <v>1.990257280404401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642.48288806490677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268.6988887186223</v>
      </c>
      <c r="L18">
        <v>3.33</v>
      </c>
      <c r="M18">
        <v>58.048266957248629</v>
      </c>
      <c r="N18">
        <v>49.936725265306123</v>
      </c>
      <c r="O18">
        <v>35.270814926062847</v>
      </c>
      <c r="P18">
        <v>23.887622461824797</v>
      </c>
      <c r="Q18">
        <v>2.768338</v>
      </c>
      <c r="R18">
        <v>9.9679382890727055</v>
      </c>
      <c r="S18">
        <v>6.0921160169491522</v>
      </c>
      <c r="T18">
        <v>0</v>
      </c>
      <c r="U18">
        <v>59.779425292132871</v>
      </c>
      <c r="V18">
        <v>4.9813809726962459</v>
      </c>
      <c r="W18">
        <v>10.541287459283387</v>
      </c>
      <c r="X18">
        <v>33.908805985915492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0.813553015198753</v>
      </c>
      <c r="AF18">
        <v>0</v>
      </c>
      <c r="AG18">
        <v>29.286830034000005</v>
      </c>
      <c r="AH18">
        <v>0</v>
      </c>
      <c r="AI18">
        <v>0</v>
      </c>
      <c r="AJ18">
        <v>0</v>
      </c>
      <c r="AK18">
        <v>22.801143640189128</v>
      </c>
      <c r="AL18">
        <v>9.1783037499999995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11.201189999999997</v>
      </c>
      <c r="AS18">
        <v>1.990257280404401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642.48288806490677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268.6988887186223</v>
      </c>
      <c r="L19">
        <v>3.33</v>
      </c>
      <c r="M19">
        <v>58.048266957248629</v>
      </c>
      <c r="N19">
        <v>49.936725265306123</v>
      </c>
      <c r="O19">
        <v>35.270814926062847</v>
      </c>
      <c r="P19">
        <v>23.887622461824797</v>
      </c>
      <c r="Q19">
        <v>2.768338</v>
      </c>
      <c r="R19">
        <v>9.9679382890727055</v>
      </c>
      <c r="S19">
        <v>6.0921160169491522</v>
      </c>
      <c r="T19">
        <v>0</v>
      </c>
      <c r="U19">
        <v>59.779425292132871</v>
      </c>
      <c r="V19">
        <v>4.9813809726962459</v>
      </c>
      <c r="W19">
        <v>10.541287459283387</v>
      </c>
      <c r="X19">
        <v>33.908805985915492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6.9661842030397505</v>
      </c>
      <c r="AF19">
        <v>5.9208187500000022</v>
      </c>
      <c r="AG19">
        <v>29.286830034000005</v>
      </c>
      <c r="AH19">
        <v>0</v>
      </c>
      <c r="AI19">
        <v>0</v>
      </c>
      <c r="AJ19">
        <v>0</v>
      </c>
      <c r="AK19">
        <v>22.801143640189128</v>
      </c>
      <c r="AL19">
        <v>9.1783037499999995</v>
      </c>
      <c r="AM19">
        <v>0</v>
      </c>
      <c r="AN19">
        <v>0</v>
      </c>
      <c r="AO19">
        <v>0</v>
      </c>
      <c r="AP19">
        <v>0</v>
      </c>
      <c r="AQ19">
        <v>9.3311872499999993</v>
      </c>
      <c r="AR19">
        <v>2.8002974999999992</v>
      </c>
      <c r="AS19">
        <v>1.990257280404401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655.48663275274771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268.6988887186223</v>
      </c>
      <c r="L20">
        <v>3.33</v>
      </c>
      <c r="M20">
        <v>58.048266957248629</v>
      </c>
      <c r="N20">
        <v>49.936725265306123</v>
      </c>
      <c r="O20">
        <v>35.270814926062847</v>
      </c>
      <c r="P20">
        <v>23.887622461824797</v>
      </c>
      <c r="Q20">
        <v>2.768338</v>
      </c>
      <c r="R20">
        <v>9.9679382890727055</v>
      </c>
      <c r="S20">
        <v>6.0921160169491522</v>
      </c>
      <c r="T20">
        <v>0</v>
      </c>
      <c r="U20">
        <v>59.779425292132871</v>
      </c>
      <c r="V20">
        <v>4.9813809726962459</v>
      </c>
      <c r="W20">
        <v>10.541287459283387</v>
      </c>
      <c r="X20">
        <v>33.908805985915492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6.9661842030397505</v>
      </c>
      <c r="AF20">
        <v>5.9208187500000022</v>
      </c>
      <c r="AG20">
        <v>29.286830034000005</v>
      </c>
      <c r="AH20">
        <v>0</v>
      </c>
      <c r="AI20">
        <v>0</v>
      </c>
      <c r="AJ20">
        <v>0</v>
      </c>
      <c r="AK20">
        <v>22.801143640189128</v>
      </c>
      <c r="AL20">
        <v>9.1783037499999995</v>
      </c>
      <c r="AM20">
        <v>0</v>
      </c>
      <c r="AN20">
        <v>0</v>
      </c>
      <c r="AO20">
        <v>0</v>
      </c>
      <c r="AP20">
        <v>0</v>
      </c>
      <c r="AQ20">
        <v>9.3311872499999993</v>
      </c>
      <c r="AR20">
        <v>1.8668649999999993</v>
      </c>
      <c r="AS20">
        <v>1.990257280404401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654.55320025274773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268.6988887186223</v>
      </c>
      <c r="L21">
        <v>3.33</v>
      </c>
      <c r="M21">
        <v>58.048266957248629</v>
      </c>
      <c r="N21">
        <v>49.936725265306123</v>
      </c>
      <c r="O21">
        <v>35.270814926062847</v>
      </c>
      <c r="P21">
        <v>23.887622461824797</v>
      </c>
      <c r="Q21">
        <v>2.768338</v>
      </c>
      <c r="R21">
        <v>9.9679382890727055</v>
      </c>
      <c r="S21">
        <v>6.0921160169491522</v>
      </c>
      <c r="T21">
        <v>0</v>
      </c>
      <c r="U21">
        <v>59.779425292132871</v>
      </c>
      <c r="V21">
        <v>4.9813809726962459</v>
      </c>
      <c r="W21">
        <v>10.541287459283387</v>
      </c>
      <c r="X21">
        <v>33.908805985915492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6.9661842030397505</v>
      </c>
      <c r="AF21">
        <v>5.9208187500000022</v>
      </c>
      <c r="AG21">
        <v>29.286830034000005</v>
      </c>
      <c r="AH21">
        <v>0</v>
      </c>
      <c r="AI21">
        <v>0</v>
      </c>
      <c r="AJ21">
        <v>0</v>
      </c>
      <c r="AK21">
        <v>22.801143640189128</v>
      </c>
      <c r="AL21">
        <v>9.1783037499999995</v>
      </c>
      <c r="AM21">
        <v>0</v>
      </c>
      <c r="AN21">
        <v>0</v>
      </c>
      <c r="AO21">
        <v>0</v>
      </c>
      <c r="AP21">
        <v>0</v>
      </c>
      <c r="AQ21">
        <v>9.3311872499999993</v>
      </c>
      <c r="AR21">
        <v>1.8668649999999993</v>
      </c>
      <c r="AS21">
        <v>1.990257280404401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654.55320025274773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268.6988887186223</v>
      </c>
      <c r="L22">
        <v>3.33</v>
      </c>
      <c r="M22">
        <v>58.048266957248629</v>
      </c>
      <c r="N22">
        <v>49.936725265306123</v>
      </c>
      <c r="O22">
        <v>35.270814926062847</v>
      </c>
      <c r="P22">
        <v>23.887622461824797</v>
      </c>
      <c r="Q22">
        <v>2.768338</v>
      </c>
      <c r="R22">
        <v>9.9679382890727055</v>
      </c>
      <c r="S22">
        <v>6.0921160169491522</v>
      </c>
      <c r="T22">
        <v>0</v>
      </c>
      <c r="U22">
        <v>59.779425292132871</v>
      </c>
      <c r="V22">
        <v>4.9813809726962459</v>
      </c>
      <c r="W22">
        <v>10.541287459283387</v>
      </c>
      <c r="X22">
        <v>33.908805985915492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6.9661842030397505</v>
      </c>
      <c r="AF22">
        <v>5.9208187500000022</v>
      </c>
      <c r="AG22">
        <v>29.286830034000005</v>
      </c>
      <c r="AH22">
        <v>0</v>
      </c>
      <c r="AI22">
        <v>0</v>
      </c>
      <c r="AJ22">
        <v>0</v>
      </c>
      <c r="AK22">
        <v>22.801143640189128</v>
      </c>
      <c r="AL22">
        <v>9.1783037499999995</v>
      </c>
      <c r="AM22">
        <v>0</v>
      </c>
      <c r="AN22">
        <v>0</v>
      </c>
      <c r="AO22">
        <v>0</v>
      </c>
      <c r="AP22">
        <v>0</v>
      </c>
      <c r="AQ22">
        <v>9.3311872499999993</v>
      </c>
      <c r="AR22">
        <v>1.8668649999999993</v>
      </c>
      <c r="AS22">
        <v>1.990257280404401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654.55320025274773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268.6988887186223</v>
      </c>
      <c r="L23">
        <v>3.33</v>
      </c>
      <c r="M23">
        <v>58.048266957248629</v>
      </c>
      <c r="N23">
        <v>49.936725265306123</v>
      </c>
      <c r="O23">
        <v>35.270814926062847</v>
      </c>
      <c r="P23">
        <v>23.887622461824797</v>
      </c>
      <c r="Q23">
        <v>2.768338</v>
      </c>
      <c r="R23">
        <v>9.9679382890727055</v>
      </c>
      <c r="S23">
        <v>6.0921160169491522</v>
      </c>
      <c r="T23">
        <v>0</v>
      </c>
      <c r="U23">
        <v>59.779425292132871</v>
      </c>
      <c r="V23">
        <v>4.9813809726962459</v>
      </c>
      <c r="W23">
        <v>10.541287459283387</v>
      </c>
      <c r="X23">
        <v>33.234483825174074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6.9661842030397505</v>
      </c>
      <c r="AF23">
        <v>5.9208187500000022</v>
      </c>
      <c r="AG23">
        <v>29.286830034000005</v>
      </c>
      <c r="AH23">
        <v>0</v>
      </c>
      <c r="AI23">
        <v>0</v>
      </c>
      <c r="AJ23">
        <v>0</v>
      </c>
      <c r="AK23">
        <v>22.801143640189128</v>
      </c>
      <c r="AL23">
        <v>9.1783037499999995</v>
      </c>
      <c r="AM23">
        <v>0</v>
      </c>
      <c r="AN23">
        <v>0</v>
      </c>
      <c r="AO23">
        <v>0</v>
      </c>
      <c r="AP23">
        <v>0</v>
      </c>
      <c r="AQ23">
        <v>18.704407221587303</v>
      </c>
      <c r="AR23">
        <v>0.93343249999999967</v>
      </c>
      <c r="AS23">
        <v>1.990257280404401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662.31866556359364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268.6988887186223</v>
      </c>
      <c r="L24">
        <v>3.33</v>
      </c>
      <c r="M24">
        <v>58.048266957248629</v>
      </c>
      <c r="N24">
        <v>49.936725265306123</v>
      </c>
      <c r="O24">
        <v>35.270814926062847</v>
      </c>
      <c r="P24">
        <v>23.887622461824797</v>
      </c>
      <c r="Q24">
        <v>2.768338</v>
      </c>
      <c r="R24">
        <v>9.9679382890727055</v>
      </c>
      <c r="S24">
        <v>6.0921160169491522</v>
      </c>
      <c r="T24">
        <v>0</v>
      </c>
      <c r="U24">
        <v>59.779425292132871</v>
      </c>
      <c r="V24">
        <v>4.9813809726962459</v>
      </c>
      <c r="W24">
        <v>10.541287459283387</v>
      </c>
      <c r="X24">
        <v>33.234483825174074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6.9661842030397505</v>
      </c>
      <c r="AF24">
        <v>5.9208187500000022</v>
      </c>
      <c r="AG24">
        <v>29.286830034000005</v>
      </c>
      <c r="AH24">
        <v>8.0064599999999988</v>
      </c>
      <c r="AI24">
        <v>0</v>
      </c>
      <c r="AJ24">
        <v>0</v>
      </c>
      <c r="AK24">
        <v>22.801143640189128</v>
      </c>
      <c r="AL24">
        <v>9.1783037499999995</v>
      </c>
      <c r="AM24">
        <v>0</v>
      </c>
      <c r="AN24">
        <v>0</v>
      </c>
      <c r="AO24">
        <v>0</v>
      </c>
      <c r="AP24">
        <v>0</v>
      </c>
      <c r="AQ24">
        <v>18.704407221587303</v>
      </c>
      <c r="AR24">
        <v>0.93343249999999967</v>
      </c>
      <c r="AS24">
        <v>1.990257280404401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670.32512556359359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308.00482516606093</v>
      </c>
      <c r="L25">
        <v>6.0402013074317074</v>
      </c>
      <c r="M25">
        <v>58.048266957248629</v>
      </c>
      <c r="N25">
        <v>49.936725265306123</v>
      </c>
      <c r="O25">
        <v>35.270814926062847</v>
      </c>
      <c r="P25">
        <v>23.887622461824797</v>
      </c>
      <c r="Q25">
        <v>4.4640753718487396</v>
      </c>
      <c r="R25">
        <v>17.921905050792624</v>
      </c>
      <c r="S25">
        <v>10.447866669359181</v>
      </c>
      <c r="T25">
        <v>0</v>
      </c>
      <c r="U25">
        <v>59.779425292132871</v>
      </c>
      <c r="V25">
        <v>7.6677825662734209</v>
      </c>
      <c r="W25">
        <v>19.619816785131459</v>
      </c>
      <c r="X25">
        <v>62.359295401747076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6.9661842030397505</v>
      </c>
      <c r="AF25">
        <v>5.9208187500000022</v>
      </c>
      <c r="AG25">
        <v>29.286830034000005</v>
      </c>
      <c r="AH25">
        <v>16.012919999999998</v>
      </c>
      <c r="AI25">
        <v>0</v>
      </c>
      <c r="AJ25">
        <v>0</v>
      </c>
      <c r="AK25">
        <v>22.801143640189128</v>
      </c>
      <c r="AL25">
        <v>9.1783037499999995</v>
      </c>
      <c r="AM25">
        <v>0</v>
      </c>
      <c r="AN25">
        <v>0</v>
      </c>
      <c r="AO25">
        <v>0</v>
      </c>
      <c r="AP25">
        <v>0</v>
      </c>
      <c r="AQ25">
        <v>18.704407221587303</v>
      </c>
      <c r="AR25">
        <v>0.93343249999999967</v>
      </c>
      <c r="AS25">
        <v>1.990257280404401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775.24292060044104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375.37905582539889</v>
      </c>
      <c r="L26">
        <v>6.0400579298318453</v>
      </c>
      <c r="M26">
        <v>58.048266957248629</v>
      </c>
      <c r="N26">
        <v>49.936725265306123</v>
      </c>
      <c r="O26">
        <v>35.270814926062847</v>
      </c>
      <c r="P26">
        <v>23.887622461824797</v>
      </c>
      <c r="Q26">
        <v>4.4640753718487396</v>
      </c>
      <c r="R26">
        <v>17.533691737020316</v>
      </c>
      <c r="S26">
        <v>11.159074316851665</v>
      </c>
      <c r="T26">
        <v>0</v>
      </c>
      <c r="U26">
        <v>59.779425292132871</v>
      </c>
      <c r="V26">
        <v>7.6664015559045211</v>
      </c>
      <c r="W26">
        <v>19.610649020710817</v>
      </c>
      <c r="X26">
        <v>62.361664192421458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6.9661842030397505</v>
      </c>
      <c r="AF26">
        <v>5.9208187500000022</v>
      </c>
      <c r="AG26">
        <v>29.286830034000005</v>
      </c>
      <c r="AH26">
        <v>16.012919999999998</v>
      </c>
      <c r="AI26">
        <v>0</v>
      </c>
      <c r="AJ26">
        <v>0</v>
      </c>
      <c r="AK26">
        <v>22.801143640189128</v>
      </c>
      <c r="AL26">
        <v>9.1783037499999995</v>
      </c>
      <c r="AM26">
        <v>0</v>
      </c>
      <c r="AN26">
        <v>0</v>
      </c>
      <c r="AO26">
        <v>0</v>
      </c>
      <c r="AP26">
        <v>0</v>
      </c>
      <c r="AQ26">
        <v>19.334892499999999</v>
      </c>
      <c r="AR26">
        <v>0.93343249999999967</v>
      </c>
      <c r="AS26">
        <v>1.990257280404401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843.56230751019677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452.37936678660827</v>
      </c>
      <c r="L27">
        <v>6.0399600856592022</v>
      </c>
      <c r="M27">
        <v>58.048266957248629</v>
      </c>
      <c r="N27">
        <v>49.936725265306123</v>
      </c>
      <c r="O27">
        <v>35.270814926062847</v>
      </c>
      <c r="P27">
        <v>23.887622461824797</v>
      </c>
      <c r="Q27">
        <v>4.4640753718487396</v>
      </c>
      <c r="R27">
        <v>17.921905050792624</v>
      </c>
      <c r="S27">
        <v>11.159074316851665</v>
      </c>
      <c r="T27">
        <v>0</v>
      </c>
      <c r="U27">
        <v>59.779425292132871</v>
      </c>
      <c r="V27">
        <v>7.6677825662734209</v>
      </c>
      <c r="W27">
        <v>19.207386842706907</v>
      </c>
      <c r="X27">
        <v>62.361664192421458</v>
      </c>
      <c r="Y27">
        <v>0</v>
      </c>
      <c r="Z27">
        <v>0</v>
      </c>
      <c r="AA27">
        <v>0</v>
      </c>
      <c r="AB27">
        <v>4.2258563597899466</v>
      </c>
      <c r="AC27">
        <v>0</v>
      </c>
      <c r="AD27">
        <v>0</v>
      </c>
      <c r="AE27">
        <v>6.9661842030397505</v>
      </c>
      <c r="AF27">
        <v>5.9208187500000022</v>
      </c>
      <c r="AG27">
        <v>29.286830034000005</v>
      </c>
      <c r="AH27">
        <v>16.813565999999994</v>
      </c>
      <c r="AI27">
        <v>0</v>
      </c>
      <c r="AJ27">
        <v>0</v>
      </c>
      <c r="AK27">
        <v>22.801143640189128</v>
      </c>
      <c r="AL27">
        <v>9.1783037499999995</v>
      </c>
      <c r="AM27">
        <v>0</v>
      </c>
      <c r="AN27">
        <v>0</v>
      </c>
      <c r="AO27">
        <v>0</v>
      </c>
      <c r="AP27">
        <v>0</v>
      </c>
      <c r="AQ27">
        <v>19.334892499999999</v>
      </c>
      <c r="AR27">
        <v>0.93343249999999967</v>
      </c>
      <c r="AS27">
        <v>1.990257280404401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925.57535513316077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477.86947929492027</v>
      </c>
      <c r="L28">
        <v>5.8499999422692621</v>
      </c>
      <c r="M28">
        <v>58.048266957248629</v>
      </c>
      <c r="N28">
        <v>49.936725265306123</v>
      </c>
      <c r="O28">
        <v>35.270814926062847</v>
      </c>
      <c r="P28">
        <v>23.887622461824797</v>
      </c>
      <c r="Q28">
        <v>4.4617559055118106</v>
      </c>
      <c r="R28">
        <v>17.915815739279591</v>
      </c>
      <c r="S28">
        <v>11.155814890200709</v>
      </c>
      <c r="T28">
        <v>0</v>
      </c>
      <c r="U28">
        <v>59.779425292132871</v>
      </c>
      <c r="V28">
        <v>7.6655420045792786</v>
      </c>
      <c r="W28">
        <v>19.610828484333037</v>
      </c>
      <c r="X28">
        <v>62.361664192421458</v>
      </c>
      <c r="Y28">
        <v>0</v>
      </c>
      <c r="Z28">
        <v>0</v>
      </c>
      <c r="AA28">
        <v>2.7720960303797471</v>
      </c>
      <c r="AB28">
        <v>5.5217852804201035</v>
      </c>
      <c r="AC28">
        <v>0</v>
      </c>
      <c r="AD28">
        <v>0</v>
      </c>
      <c r="AE28">
        <v>6.9661842030397505</v>
      </c>
      <c r="AF28">
        <v>11.841637500000004</v>
      </c>
      <c r="AG28">
        <v>29.286830034000005</v>
      </c>
      <c r="AH28">
        <v>29.623901999999994</v>
      </c>
      <c r="AI28">
        <v>0</v>
      </c>
      <c r="AJ28">
        <v>0</v>
      </c>
      <c r="AK28">
        <v>22.801143640189128</v>
      </c>
      <c r="AL28">
        <v>9.1783037499999995</v>
      </c>
      <c r="AM28">
        <v>0</v>
      </c>
      <c r="AN28">
        <v>0</v>
      </c>
      <c r="AO28">
        <v>0</v>
      </c>
      <c r="AP28">
        <v>0</v>
      </c>
      <c r="AQ28">
        <v>29.00233875</v>
      </c>
      <c r="AR28">
        <v>0.93343249999999967</v>
      </c>
      <c r="AS28">
        <v>1.990257280404401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983.73166632452399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487.68027975279932</v>
      </c>
      <c r="L29">
        <v>6.039945063396245</v>
      </c>
      <c r="M29">
        <v>58.048266957248629</v>
      </c>
      <c r="N29">
        <v>49.936725265306123</v>
      </c>
      <c r="O29">
        <v>35.270814926062847</v>
      </c>
      <c r="P29">
        <v>23.887622461824797</v>
      </c>
      <c r="Q29">
        <v>4.4617559055118106</v>
      </c>
      <c r="R29">
        <v>17.915815739279591</v>
      </c>
      <c r="S29">
        <v>11.155814890200709</v>
      </c>
      <c r="T29">
        <v>0</v>
      </c>
      <c r="U29">
        <v>59.779425292132871</v>
      </c>
      <c r="V29">
        <v>7.099937376861396</v>
      </c>
      <c r="W29">
        <v>19.610828484333037</v>
      </c>
      <c r="X29">
        <v>62.361664192421458</v>
      </c>
      <c r="Y29">
        <v>0</v>
      </c>
      <c r="Z29">
        <v>0.46498374999999986</v>
      </c>
      <c r="AA29">
        <v>5.9362937151898745</v>
      </c>
      <c r="AB29">
        <v>5.5668615195798941</v>
      </c>
      <c r="AC29">
        <v>0</v>
      </c>
      <c r="AD29">
        <v>3.3506550000000006</v>
      </c>
      <c r="AE29">
        <v>6.9661842030397505</v>
      </c>
      <c r="AF29">
        <v>17.762456250000003</v>
      </c>
      <c r="AG29">
        <v>29.286830034000005</v>
      </c>
      <c r="AH29">
        <v>39.511879990200626</v>
      </c>
      <c r="AI29">
        <v>0</v>
      </c>
      <c r="AJ29">
        <v>0</v>
      </c>
      <c r="AK29">
        <v>22.801143640189128</v>
      </c>
      <c r="AL29">
        <v>9.1783037499999995</v>
      </c>
      <c r="AM29">
        <v>2.231252319579895</v>
      </c>
      <c r="AN29">
        <v>0</v>
      </c>
      <c r="AO29">
        <v>0</v>
      </c>
      <c r="AP29">
        <v>0</v>
      </c>
      <c r="AQ29">
        <v>29.00233875</v>
      </c>
      <c r="AR29">
        <v>0.93343249999999967</v>
      </c>
      <c r="AS29">
        <v>1.990257280404401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1018.2317690095625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487.68027975279932</v>
      </c>
      <c r="L30">
        <v>6.039945063396245</v>
      </c>
      <c r="M30">
        <v>58.048266957248629</v>
      </c>
      <c r="N30">
        <v>49.936725265306123</v>
      </c>
      <c r="O30">
        <v>35.270814926062847</v>
      </c>
      <c r="P30">
        <v>23.887622461824797</v>
      </c>
      <c r="Q30">
        <v>4.4617559055118106</v>
      </c>
      <c r="R30">
        <v>17.915815739279591</v>
      </c>
      <c r="S30">
        <v>11.155814890200709</v>
      </c>
      <c r="T30">
        <v>0</v>
      </c>
      <c r="U30">
        <v>59.779425292132871</v>
      </c>
      <c r="V30">
        <v>7.099937376861396</v>
      </c>
      <c r="W30">
        <v>19.610828484333037</v>
      </c>
      <c r="X30">
        <v>62.361664192421458</v>
      </c>
      <c r="Y30">
        <v>0</v>
      </c>
      <c r="Z30">
        <v>8.2692710099999989</v>
      </c>
      <c r="AA30">
        <v>11.879267400000003</v>
      </c>
      <c r="AB30">
        <v>11.133722599999997</v>
      </c>
      <c r="AC30">
        <v>0</v>
      </c>
      <c r="AD30">
        <v>7.7065062803936426</v>
      </c>
      <c r="AE30">
        <v>13.932368406079501</v>
      </c>
      <c r="AF30">
        <v>23.683275000000009</v>
      </c>
      <c r="AG30">
        <v>29.286830034000005</v>
      </c>
      <c r="AH30">
        <v>49.439890390200624</v>
      </c>
      <c r="AI30">
        <v>0</v>
      </c>
      <c r="AJ30">
        <v>0</v>
      </c>
      <c r="AK30">
        <v>22.801143640189128</v>
      </c>
      <c r="AL30">
        <v>40.050779999999989</v>
      </c>
      <c r="AM30">
        <v>4.4625042000000006</v>
      </c>
      <c r="AN30">
        <v>0</v>
      </c>
      <c r="AO30">
        <v>0</v>
      </c>
      <c r="AP30">
        <v>0</v>
      </c>
      <c r="AQ30">
        <v>29.00233875</v>
      </c>
      <c r="AR30">
        <v>0.93343249999999967</v>
      </c>
      <c r="AS30">
        <v>1.990257280404401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1097.8204837986461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487.68027975279932</v>
      </c>
      <c r="L31">
        <v>6.039945063396245</v>
      </c>
      <c r="M31">
        <v>58.048266957248629</v>
      </c>
      <c r="N31">
        <v>49.936725265306123</v>
      </c>
      <c r="O31">
        <v>35.270814926062847</v>
      </c>
      <c r="P31">
        <v>23.887622461824797</v>
      </c>
      <c r="Q31">
        <v>4.4617559055118106</v>
      </c>
      <c r="R31">
        <v>17.915815739279591</v>
      </c>
      <c r="S31">
        <v>11.155814890200709</v>
      </c>
      <c r="T31">
        <v>0</v>
      </c>
      <c r="U31">
        <v>59.779425292132871</v>
      </c>
      <c r="V31">
        <v>7.099937376861396</v>
      </c>
      <c r="W31">
        <v>19.610828484333037</v>
      </c>
      <c r="X31">
        <v>62.361664192421458</v>
      </c>
      <c r="Y31">
        <v>0</v>
      </c>
      <c r="Z31">
        <v>8.2692710099999989</v>
      </c>
      <c r="AA31">
        <v>11.879267400000003</v>
      </c>
      <c r="AB31">
        <v>11.133722599999997</v>
      </c>
      <c r="AC31">
        <v>0</v>
      </c>
      <c r="AD31">
        <v>11.586565011960637</v>
      </c>
      <c r="AE31">
        <v>13.932368406079501</v>
      </c>
      <c r="AF31">
        <v>23.683275000000009</v>
      </c>
      <c r="AG31">
        <v>29.286830034000005</v>
      </c>
      <c r="AH31">
        <v>49.439890390200624</v>
      </c>
      <c r="AI31">
        <v>0</v>
      </c>
      <c r="AJ31">
        <v>0</v>
      </c>
      <c r="AK31">
        <v>22.801143640189128</v>
      </c>
      <c r="AL31">
        <v>40.050779999999989</v>
      </c>
      <c r="AM31">
        <v>6.6802334721680419</v>
      </c>
      <c r="AN31">
        <v>0</v>
      </c>
      <c r="AO31">
        <v>0</v>
      </c>
      <c r="AP31">
        <v>0</v>
      </c>
      <c r="AQ31">
        <v>29.00233875</v>
      </c>
      <c r="AR31">
        <v>2.100223124999999</v>
      </c>
      <c r="AS31">
        <v>1.990257280404401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1105.085062427381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487.68027975279932</v>
      </c>
      <c r="L32">
        <v>6.039945063396245</v>
      </c>
      <c r="M32">
        <v>58.048266957248629</v>
      </c>
      <c r="N32">
        <v>49.936725265306123</v>
      </c>
      <c r="O32">
        <v>35.270814926062847</v>
      </c>
      <c r="P32">
        <v>23.887622461824797</v>
      </c>
      <c r="Q32">
        <v>4.4617559055118106</v>
      </c>
      <c r="R32">
        <v>17.915815739279591</v>
      </c>
      <c r="S32">
        <v>11.155814890200709</v>
      </c>
      <c r="T32">
        <v>0</v>
      </c>
      <c r="U32">
        <v>59.779425292132871</v>
      </c>
      <c r="V32">
        <v>7.099937376861396</v>
      </c>
      <c r="W32">
        <v>19.610828484333037</v>
      </c>
      <c r="X32">
        <v>62.361664192421458</v>
      </c>
      <c r="Y32">
        <v>0</v>
      </c>
      <c r="Z32">
        <v>5.5128473399999987</v>
      </c>
      <c r="AA32">
        <v>11.879267400000003</v>
      </c>
      <c r="AB32">
        <v>11.133722599999997</v>
      </c>
      <c r="AC32">
        <v>0</v>
      </c>
      <c r="AD32">
        <v>11.586565011960637</v>
      </c>
      <c r="AE32">
        <v>13.932368406079501</v>
      </c>
      <c r="AF32">
        <v>23.683275000000009</v>
      </c>
      <c r="AG32">
        <v>29.286830034000005</v>
      </c>
      <c r="AH32">
        <v>49.439890390200624</v>
      </c>
      <c r="AI32">
        <v>0</v>
      </c>
      <c r="AJ32">
        <v>0</v>
      </c>
      <c r="AK32">
        <v>22.801143640189128</v>
      </c>
      <c r="AL32">
        <v>40.050779999999989</v>
      </c>
      <c r="AM32">
        <v>6.6802334721680419</v>
      </c>
      <c r="AN32">
        <v>0</v>
      </c>
      <c r="AO32">
        <v>0</v>
      </c>
      <c r="AP32">
        <v>0</v>
      </c>
      <c r="AQ32">
        <v>29.00233875</v>
      </c>
      <c r="AR32">
        <v>16.335068749999994</v>
      </c>
      <c r="AS32">
        <v>1.990257280404401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1116.5634843823809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487.68027975279932</v>
      </c>
      <c r="L33">
        <v>6.039945063396245</v>
      </c>
      <c r="M33">
        <v>58.048266957248629</v>
      </c>
      <c r="N33">
        <v>49.936725265306123</v>
      </c>
      <c r="O33">
        <v>35.270814926062847</v>
      </c>
      <c r="P33">
        <v>23.887622461824797</v>
      </c>
      <c r="Q33">
        <v>4.4617559055118106</v>
      </c>
      <c r="R33">
        <v>17.915815739279591</v>
      </c>
      <c r="S33">
        <v>11.155814890200709</v>
      </c>
      <c r="T33">
        <v>0</v>
      </c>
      <c r="U33">
        <v>59.779425292132871</v>
      </c>
      <c r="V33">
        <v>7.099937376861396</v>
      </c>
      <c r="W33">
        <v>19.610828484333037</v>
      </c>
      <c r="X33">
        <v>62.361664192421458</v>
      </c>
      <c r="Y33">
        <v>0</v>
      </c>
      <c r="Z33">
        <v>5.5128473399999987</v>
      </c>
      <c r="AA33">
        <v>11.879267400000003</v>
      </c>
      <c r="AB33">
        <v>11.133722599999997</v>
      </c>
      <c r="AC33">
        <v>0</v>
      </c>
      <c r="AD33">
        <v>11.559759859803183</v>
      </c>
      <c r="AE33">
        <v>13.932368406079501</v>
      </c>
      <c r="AF33">
        <v>23.683275000000009</v>
      </c>
      <c r="AG33">
        <v>29.286830034000005</v>
      </c>
      <c r="AH33">
        <v>49.439890390200624</v>
      </c>
      <c r="AI33">
        <v>0</v>
      </c>
      <c r="AJ33">
        <v>0</v>
      </c>
      <c r="AK33">
        <v>22.801143640189128</v>
      </c>
      <c r="AL33">
        <v>40.050779999999989</v>
      </c>
      <c r="AM33">
        <v>6.6802334721680419</v>
      </c>
      <c r="AN33">
        <v>0</v>
      </c>
      <c r="AO33">
        <v>0</v>
      </c>
      <c r="AP33">
        <v>0</v>
      </c>
      <c r="AQ33">
        <v>29.00233875</v>
      </c>
      <c r="AR33">
        <v>16.335068749999994</v>
      </c>
      <c r="AS33">
        <v>1.990257280404401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1116.5366792302236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487.68027975279932</v>
      </c>
      <c r="L34">
        <v>6.039945063396245</v>
      </c>
      <c r="M34">
        <v>58.048266957248629</v>
      </c>
      <c r="N34">
        <v>49.936725265306123</v>
      </c>
      <c r="O34">
        <v>35.270814926062847</v>
      </c>
      <c r="P34">
        <v>23.887622461824797</v>
      </c>
      <c r="Q34">
        <v>4.4617559055118106</v>
      </c>
      <c r="R34">
        <v>17.915815739279591</v>
      </c>
      <c r="S34">
        <v>11.155814890200709</v>
      </c>
      <c r="T34">
        <v>0</v>
      </c>
      <c r="U34">
        <v>59.779425292132871</v>
      </c>
      <c r="V34">
        <v>7.099937376861396</v>
      </c>
      <c r="W34">
        <v>19.610828484333037</v>
      </c>
      <c r="X34">
        <v>62.361664192421458</v>
      </c>
      <c r="Y34">
        <v>0</v>
      </c>
      <c r="Z34">
        <v>5.5128473399999987</v>
      </c>
      <c r="AA34">
        <v>5.9396337000000017</v>
      </c>
      <c r="AB34">
        <v>11.133722599999997</v>
      </c>
      <c r="AC34">
        <v>0</v>
      </c>
      <c r="AD34">
        <v>11.559759859803183</v>
      </c>
      <c r="AE34">
        <v>13.932368406079501</v>
      </c>
      <c r="AF34">
        <v>23.683275000000009</v>
      </c>
      <c r="AG34">
        <v>29.286830034000005</v>
      </c>
      <c r="AH34">
        <v>49.439890390200624</v>
      </c>
      <c r="AI34">
        <v>0</v>
      </c>
      <c r="AJ34">
        <v>0</v>
      </c>
      <c r="AK34">
        <v>22.801143640189128</v>
      </c>
      <c r="AL34">
        <v>40.050779999999989</v>
      </c>
      <c r="AM34">
        <v>6.6802334721680419</v>
      </c>
      <c r="AN34">
        <v>0</v>
      </c>
      <c r="AO34">
        <v>0</v>
      </c>
      <c r="AP34">
        <v>0</v>
      </c>
      <c r="AQ34">
        <v>29.00233875</v>
      </c>
      <c r="AR34">
        <v>2.3335812499999991</v>
      </c>
      <c r="AS34">
        <v>1.990257280404401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1096.5955580302236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487.68027975279932</v>
      </c>
      <c r="L35">
        <v>6.039945063396245</v>
      </c>
      <c r="M35">
        <v>58.048266957248629</v>
      </c>
      <c r="N35">
        <v>49.936725265306123</v>
      </c>
      <c r="O35">
        <v>35.270814926062847</v>
      </c>
      <c r="P35">
        <v>23.887622461824797</v>
      </c>
      <c r="Q35">
        <v>4.4617559055118106</v>
      </c>
      <c r="R35">
        <v>17.915815739279591</v>
      </c>
      <c r="S35">
        <v>11.155814890200709</v>
      </c>
      <c r="T35">
        <v>0</v>
      </c>
      <c r="U35">
        <v>59.779425292132871</v>
      </c>
      <c r="V35">
        <v>7.099937376861396</v>
      </c>
      <c r="W35">
        <v>19.610828484333037</v>
      </c>
      <c r="X35">
        <v>62.361664192421458</v>
      </c>
      <c r="Y35">
        <v>0</v>
      </c>
      <c r="Z35">
        <v>5.5128473399999987</v>
      </c>
      <c r="AA35">
        <v>5.9396337000000017</v>
      </c>
      <c r="AB35">
        <v>11.133722599999997</v>
      </c>
      <c r="AC35">
        <v>0</v>
      </c>
      <c r="AD35">
        <v>7.5948180000000001</v>
      </c>
      <c r="AE35">
        <v>13.932368406079501</v>
      </c>
      <c r="AF35">
        <v>23.683275000000009</v>
      </c>
      <c r="AG35">
        <v>29.286830034000005</v>
      </c>
      <c r="AH35">
        <v>36.02906999999999</v>
      </c>
      <c r="AI35">
        <v>0</v>
      </c>
      <c r="AJ35">
        <v>0</v>
      </c>
      <c r="AK35">
        <v>22.801143640189128</v>
      </c>
      <c r="AL35">
        <v>40.050779999999989</v>
      </c>
      <c r="AM35">
        <v>4.4625042000000006</v>
      </c>
      <c r="AN35">
        <v>0</v>
      </c>
      <c r="AO35">
        <v>0</v>
      </c>
      <c r="AP35">
        <v>0.54150220066280019</v>
      </c>
      <c r="AQ35">
        <v>29.00233875</v>
      </c>
      <c r="AR35">
        <v>1.4001487499999996</v>
      </c>
      <c r="AS35">
        <v>1.990257280404401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1076.6101362087147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487.68027975279932</v>
      </c>
      <c r="L36">
        <v>6.039945063396245</v>
      </c>
      <c r="M36">
        <v>58.048266957248629</v>
      </c>
      <c r="N36">
        <v>49.936725265306123</v>
      </c>
      <c r="O36">
        <v>35.270814926062847</v>
      </c>
      <c r="P36">
        <v>23.887622461824797</v>
      </c>
      <c r="Q36">
        <v>4.4617559055118106</v>
      </c>
      <c r="R36">
        <v>17.915815739279591</v>
      </c>
      <c r="S36">
        <v>11.155814890200709</v>
      </c>
      <c r="T36">
        <v>0</v>
      </c>
      <c r="U36">
        <v>59.779425292132871</v>
      </c>
      <c r="V36">
        <v>7.099937376861396</v>
      </c>
      <c r="W36">
        <v>19.610828484333037</v>
      </c>
      <c r="X36">
        <v>62.361664192421458</v>
      </c>
      <c r="Y36">
        <v>0</v>
      </c>
      <c r="Z36">
        <v>0</v>
      </c>
      <c r="AA36">
        <v>3.6738625000000007</v>
      </c>
      <c r="AB36">
        <v>5.5668615195798941</v>
      </c>
      <c r="AC36">
        <v>0</v>
      </c>
      <c r="AD36">
        <v>6.7013100000000012</v>
      </c>
      <c r="AE36">
        <v>6.9661842030397505</v>
      </c>
      <c r="AF36">
        <v>13.157375000000002</v>
      </c>
      <c r="AG36">
        <v>29.286830034000005</v>
      </c>
      <c r="AH36">
        <v>32.025839999999995</v>
      </c>
      <c r="AI36">
        <v>0</v>
      </c>
      <c r="AJ36">
        <v>0</v>
      </c>
      <c r="AK36">
        <v>22.801143640189128</v>
      </c>
      <c r="AL36">
        <v>9.1783037499999995</v>
      </c>
      <c r="AM36">
        <v>2.231252319579895</v>
      </c>
      <c r="AN36">
        <v>0</v>
      </c>
      <c r="AO36">
        <v>0</v>
      </c>
      <c r="AP36">
        <v>0.54150220066280019</v>
      </c>
      <c r="AQ36">
        <v>29.00233875</v>
      </c>
      <c r="AR36">
        <v>1.4001487499999996</v>
      </c>
      <c r="AS36">
        <v>1.990257280404401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1007.7721062548349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487.68027975279932</v>
      </c>
      <c r="L37">
        <v>6.039945063396245</v>
      </c>
      <c r="M37">
        <v>58.048266957248629</v>
      </c>
      <c r="N37">
        <v>49.936725265306123</v>
      </c>
      <c r="O37">
        <v>35.270814926062847</v>
      </c>
      <c r="P37">
        <v>23.887622461824797</v>
      </c>
      <c r="Q37">
        <v>4.4617559055118106</v>
      </c>
      <c r="R37">
        <v>17.915815739279591</v>
      </c>
      <c r="S37">
        <v>11.155814890200709</v>
      </c>
      <c r="T37">
        <v>0</v>
      </c>
      <c r="U37">
        <v>59.779425292132871</v>
      </c>
      <c r="V37">
        <v>7.099937376861396</v>
      </c>
      <c r="W37">
        <v>19.610828484333037</v>
      </c>
      <c r="X37">
        <v>62.361664192421458</v>
      </c>
      <c r="Y37">
        <v>0</v>
      </c>
      <c r="Z37">
        <v>0</v>
      </c>
      <c r="AA37">
        <v>0</v>
      </c>
      <c r="AB37">
        <v>5.5668615195798941</v>
      </c>
      <c r="AC37">
        <v>0</v>
      </c>
      <c r="AD37">
        <v>3.4623437196063596</v>
      </c>
      <c r="AE37">
        <v>6.9661842030397505</v>
      </c>
      <c r="AF37">
        <v>5.9208187500000022</v>
      </c>
      <c r="AG37">
        <v>29.286830034000005</v>
      </c>
      <c r="AH37">
        <v>24.019379999999998</v>
      </c>
      <c r="AI37">
        <v>0</v>
      </c>
      <c r="AJ37">
        <v>0</v>
      </c>
      <c r="AK37">
        <v>22.801143640189128</v>
      </c>
      <c r="AL37">
        <v>1.6687824999999998</v>
      </c>
      <c r="AM37">
        <v>0</v>
      </c>
      <c r="AN37">
        <v>0</v>
      </c>
      <c r="AO37">
        <v>0</v>
      </c>
      <c r="AP37">
        <v>0</v>
      </c>
      <c r="AQ37">
        <v>29.00233875</v>
      </c>
      <c r="AR37">
        <v>1.4001487499999996</v>
      </c>
      <c r="AS37">
        <v>1.990257280404401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975.33398545419834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487.68027975279932</v>
      </c>
      <c r="L38">
        <v>6.039945063396245</v>
      </c>
      <c r="M38">
        <v>58.048266957248629</v>
      </c>
      <c r="N38">
        <v>49.936725265306123</v>
      </c>
      <c r="O38">
        <v>35.270814926062847</v>
      </c>
      <c r="P38">
        <v>23.887622461824797</v>
      </c>
      <c r="Q38">
        <v>4.4617559055118106</v>
      </c>
      <c r="R38">
        <v>17.915815739279591</v>
      </c>
      <c r="S38">
        <v>11.155814890200709</v>
      </c>
      <c r="T38">
        <v>0</v>
      </c>
      <c r="U38">
        <v>59.779425292132871</v>
      </c>
      <c r="V38">
        <v>7.099937376861396</v>
      </c>
      <c r="W38">
        <v>19.610828484333037</v>
      </c>
      <c r="X38">
        <v>62.361664192421458</v>
      </c>
      <c r="Y38">
        <v>0</v>
      </c>
      <c r="Z38">
        <v>0</v>
      </c>
      <c r="AA38">
        <v>0</v>
      </c>
      <c r="AB38">
        <v>5.5668615195798941</v>
      </c>
      <c r="AC38">
        <v>0</v>
      </c>
      <c r="AD38">
        <v>0</v>
      </c>
      <c r="AE38">
        <v>6.9661842030397505</v>
      </c>
      <c r="AF38">
        <v>5.9208187500000022</v>
      </c>
      <c r="AG38">
        <v>29.286830034000005</v>
      </c>
      <c r="AH38">
        <v>12.009689999999999</v>
      </c>
      <c r="AI38">
        <v>0</v>
      </c>
      <c r="AJ38">
        <v>0</v>
      </c>
      <c r="AK38">
        <v>22.801143640189128</v>
      </c>
      <c r="AL38">
        <v>1.6687824999999998</v>
      </c>
      <c r="AM38">
        <v>0</v>
      </c>
      <c r="AN38">
        <v>0</v>
      </c>
      <c r="AO38">
        <v>0</v>
      </c>
      <c r="AP38">
        <v>0</v>
      </c>
      <c r="AQ38">
        <v>29.00233875</v>
      </c>
      <c r="AR38">
        <v>1.4001487499999996</v>
      </c>
      <c r="AS38">
        <v>1.990257280404401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959.86195173459203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487.68027975279932</v>
      </c>
      <c r="L39">
        <v>6.039945063396245</v>
      </c>
      <c r="M39">
        <v>58.048266957248629</v>
      </c>
      <c r="N39">
        <v>49.936725265306123</v>
      </c>
      <c r="O39">
        <v>35.270814926062847</v>
      </c>
      <c r="P39">
        <v>23.887622461824797</v>
      </c>
      <c r="Q39">
        <v>4.4617559055118106</v>
      </c>
      <c r="R39">
        <v>17.915815739279591</v>
      </c>
      <c r="S39">
        <v>11.155814890200709</v>
      </c>
      <c r="T39">
        <v>0</v>
      </c>
      <c r="U39">
        <v>59.779425292132871</v>
      </c>
      <c r="V39">
        <v>7.099937376861396</v>
      </c>
      <c r="W39">
        <v>19.610828484333037</v>
      </c>
      <c r="X39">
        <v>62.361664192421458</v>
      </c>
      <c r="Y39">
        <v>0</v>
      </c>
      <c r="Z39">
        <v>0</v>
      </c>
      <c r="AA39">
        <v>0</v>
      </c>
      <c r="AB39">
        <v>1.408618640210052</v>
      </c>
      <c r="AC39">
        <v>0</v>
      </c>
      <c r="AD39">
        <v>0</v>
      </c>
      <c r="AE39">
        <v>6.9661842030397505</v>
      </c>
      <c r="AF39">
        <v>5.9208187500000022</v>
      </c>
      <c r="AG39">
        <v>29.286830034000005</v>
      </c>
      <c r="AH39">
        <v>8.8071059999999992</v>
      </c>
      <c r="AI39">
        <v>0</v>
      </c>
      <c r="AJ39">
        <v>0</v>
      </c>
      <c r="AK39">
        <v>22.801143640189128</v>
      </c>
      <c r="AL39">
        <v>1.6687824999999998</v>
      </c>
      <c r="AM39">
        <v>0</v>
      </c>
      <c r="AN39">
        <v>0</v>
      </c>
      <c r="AO39">
        <v>0</v>
      </c>
      <c r="AP39">
        <v>0</v>
      </c>
      <c r="AQ39">
        <v>29.00233875</v>
      </c>
      <c r="AR39">
        <v>1.4001487499999996</v>
      </c>
      <c r="AS39">
        <v>2.1608510000000001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952.67171857481776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487.68027975279932</v>
      </c>
      <c r="L40">
        <v>6.039945063396245</v>
      </c>
      <c r="M40">
        <v>58.048266957248629</v>
      </c>
      <c r="N40">
        <v>49.936725265306123</v>
      </c>
      <c r="O40">
        <v>35.270814926062847</v>
      </c>
      <c r="P40">
        <v>23.887622461824797</v>
      </c>
      <c r="Q40">
        <v>4.4617559055118106</v>
      </c>
      <c r="R40">
        <v>17.915815739279591</v>
      </c>
      <c r="S40">
        <v>11.155814890200709</v>
      </c>
      <c r="T40">
        <v>0</v>
      </c>
      <c r="U40">
        <v>59.779425292132871</v>
      </c>
      <c r="V40">
        <v>7.099937376861396</v>
      </c>
      <c r="W40">
        <v>19.610828484333037</v>
      </c>
      <c r="X40">
        <v>62.361664192421458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6.9661842030397505</v>
      </c>
      <c r="AF40">
        <v>5.9208187500000022</v>
      </c>
      <c r="AG40">
        <v>29.286830034000005</v>
      </c>
      <c r="AH40">
        <v>0</v>
      </c>
      <c r="AI40">
        <v>0</v>
      </c>
      <c r="AJ40">
        <v>0</v>
      </c>
      <c r="AK40">
        <v>22.801143640189128</v>
      </c>
      <c r="AL40">
        <v>1.6687824999999998</v>
      </c>
      <c r="AM40">
        <v>0</v>
      </c>
      <c r="AN40">
        <v>0</v>
      </c>
      <c r="AO40">
        <v>0</v>
      </c>
      <c r="AP40">
        <v>0</v>
      </c>
      <c r="AQ40">
        <v>18.830504000000001</v>
      </c>
      <c r="AR40">
        <v>2.100223124999999</v>
      </c>
      <c r="AS40">
        <v>2.1608510000000001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932.98423355960767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487.68027975279932</v>
      </c>
      <c r="L41">
        <v>6.039945063396245</v>
      </c>
      <c r="M41">
        <v>58.048266957248629</v>
      </c>
      <c r="N41">
        <v>49.936725265306123</v>
      </c>
      <c r="O41">
        <v>35.270814926062847</v>
      </c>
      <c r="P41">
        <v>23.887622461824797</v>
      </c>
      <c r="Q41">
        <v>4.4617559055118106</v>
      </c>
      <c r="R41">
        <v>17.915815739279591</v>
      </c>
      <c r="S41">
        <v>11.155814890200709</v>
      </c>
      <c r="T41">
        <v>0</v>
      </c>
      <c r="U41">
        <v>59.779425292132871</v>
      </c>
      <c r="V41">
        <v>7.099937376861396</v>
      </c>
      <c r="W41">
        <v>19.610828484333037</v>
      </c>
      <c r="X41">
        <v>62.361664192421458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6.9661842030397505</v>
      </c>
      <c r="AF41">
        <v>5.9208187500000022</v>
      </c>
      <c r="AG41">
        <v>29.286830034000005</v>
      </c>
      <c r="AH41">
        <v>0</v>
      </c>
      <c r="AI41">
        <v>0</v>
      </c>
      <c r="AJ41">
        <v>0</v>
      </c>
      <c r="AK41">
        <v>22.801143640189128</v>
      </c>
      <c r="AL41">
        <v>1.6687824999999998</v>
      </c>
      <c r="AM41">
        <v>0</v>
      </c>
      <c r="AN41">
        <v>0</v>
      </c>
      <c r="AO41">
        <v>0</v>
      </c>
      <c r="AP41">
        <v>0</v>
      </c>
      <c r="AQ41">
        <v>18.704407221587303</v>
      </c>
      <c r="AR41">
        <v>16.335068749999994</v>
      </c>
      <c r="AS41">
        <v>7.0511980000000003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951.98332940619503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487.68027975279932</v>
      </c>
      <c r="L42">
        <v>6.039945063396245</v>
      </c>
      <c r="M42">
        <v>58.048266957248629</v>
      </c>
      <c r="N42">
        <v>49.936725265306123</v>
      </c>
      <c r="O42">
        <v>35.270814926062847</v>
      </c>
      <c r="P42">
        <v>23.887622461824797</v>
      </c>
      <c r="Q42">
        <v>4.4617559055118106</v>
      </c>
      <c r="R42">
        <v>17.915815739279591</v>
      </c>
      <c r="S42">
        <v>11.155814890200709</v>
      </c>
      <c r="T42">
        <v>0</v>
      </c>
      <c r="U42">
        <v>59.779425292132871</v>
      </c>
      <c r="V42">
        <v>7.099937376861396</v>
      </c>
      <c r="W42">
        <v>19.610828484333037</v>
      </c>
      <c r="X42">
        <v>62.361664192421458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6.9661842030397505</v>
      </c>
      <c r="AF42">
        <v>5.9208187500000022</v>
      </c>
      <c r="AG42">
        <v>29.286830034000005</v>
      </c>
      <c r="AH42">
        <v>0</v>
      </c>
      <c r="AI42">
        <v>0</v>
      </c>
      <c r="AJ42">
        <v>0</v>
      </c>
      <c r="AK42">
        <v>22.801143640189128</v>
      </c>
      <c r="AL42">
        <v>1.6687824999999998</v>
      </c>
      <c r="AM42">
        <v>0</v>
      </c>
      <c r="AN42">
        <v>0</v>
      </c>
      <c r="AO42">
        <v>0</v>
      </c>
      <c r="AP42">
        <v>0</v>
      </c>
      <c r="AQ42">
        <v>18.704407221587303</v>
      </c>
      <c r="AR42">
        <v>16.335068749999994</v>
      </c>
      <c r="AS42">
        <v>10.235610000000001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955.16774140619498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487.68027975279932</v>
      </c>
      <c r="L43">
        <v>6.039945063396245</v>
      </c>
      <c r="M43">
        <v>58.048266957248629</v>
      </c>
      <c r="N43">
        <v>49.936725265306123</v>
      </c>
      <c r="O43">
        <v>35.270814926062847</v>
      </c>
      <c r="P43">
        <v>23.887622461824797</v>
      </c>
      <c r="Q43">
        <v>4.4617559055118106</v>
      </c>
      <c r="R43">
        <v>17.915815739279591</v>
      </c>
      <c r="S43">
        <v>11.155814890200709</v>
      </c>
      <c r="T43">
        <v>0</v>
      </c>
      <c r="U43">
        <v>59.779425292132871</v>
      </c>
      <c r="V43">
        <v>7.099937376861396</v>
      </c>
      <c r="W43">
        <v>19.610828484333037</v>
      </c>
      <c r="X43">
        <v>62.361664192421458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0.813553015198753</v>
      </c>
      <c r="AF43">
        <v>5.9208187500000022</v>
      </c>
      <c r="AG43">
        <v>29.286830034000005</v>
      </c>
      <c r="AH43">
        <v>0</v>
      </c>
      <c r="AI43">
        <v>0</v>
      </c>
      <c r="AJ43">
        <v>0</v>
      </c>
      <c r="AK43">
        <v>22.801143640189128</v>
      </c>
      <c r="AL43">
        <v>1.6687824999999998</v>
      </c>
      <c r="AM43">
        <v>0</v>
      </c>
      <c r="AN43">
        <v>0</v>
      </c>
      <c r="AO43">
        <v>0</v>
      </c>
      <c r="AP43">
        <v>0</v>
      </c>
      <c r="AQ43">
        <v>18.704407221587303</v>
      </c>
      <c r="AR43">
        <v>2.100223124999999</v>
      </c>
      <c r="AS43">
        <v>10.235610000000001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934.78026459335388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487.68027975279932</v>
      </c>
      <c r="L44">
        <v>6.039945063396245</v>
      </c>
      <c r="M44">
        <v>58.048266957248629</v>
      </c>
      <c r="N44">
        <v>49.936725265306123</v>
      </c>
      <c r="O44">
        <v>35.270814926062847</v>
      </c>
      <c r="P44">
        <v>23.887622461824797</v>
      </c>
      <c r="Q44">
        <v>4.4617559055118106</v>
      </c>
      <c r="R44">
        <v>17.915815739279591</v>
      </c>
      <c r="S44">
        <v>11.155814890200709</v>
      </c>
      <c r="T44">
        <v>0</v>
      </c>
      <c r="U44">
        <v>59.779425292132871</v>
      </c>
      <c r="V44">
        <v>7.099937376861396</v>
      </c>
      <c r="W44">
        <v>19.610828484333037</v>
      </c>
      <c r="X44">
        <v>62.361664192421458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0.813553015198753</v>
      </c>
      <c r="AF44">
        <v>5.9208187500000022</v>
      </c>
      <c r="AG44">
        <v>29.286830034000005</v>
      </c>
      <c r="AH44">
        <v>0</v>
      </c>
      <c r="AI44">
        <v>0</v>
      </c>
      <c r="AJ44">
        <v>0</v>
      </c>
      <c r="AK44">
        <v>22.801143640189128</v>
      </c>
      <c r="AL44">
        <v>1.6687824999999998</v>
      </c>
      <c r="AM44">
        <v>0</v>
      </c>
      <c r="AN44">
        <v>0</v>
      </c>
      <c r="AO44">
        <v>0</v>
      </c>
      <c r="AP44">
        <v>0</v>
      </c>
      <c r="AQ44">
        <v>9.4152520000000006</v>
      </c>
      <c r="AR44">
        <v>0.93343249999999967</v>
      </c>
      <c r="AS44">
        <v>10.235610000000001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924.32431874676661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487.68027975279932</v>
      </c>
      <c r="L45">
        <v>6.039945063396245</v>
      </c>
      <c r="M45">
        <v>58.048266957248629</v>
      </c>
      <c r="N45">
        <v>49.936725265306123</v>
      </c>
      <c r="O45">
        <v>35.270814926062847</v>
      </c>
      <c r="P45">
        <v>23.887622461824797</v>
      </c>
      <c r="Q45">
        <v>4.4617559055118106</v>
      </c>
      <c r="R45">
        <v>17.915815739279591</v>
      </c>
      <c r="S45">
        <v>11.155814890200709</v>
      </c>
      <c r="T45">
        <v>0</v>
      </c>
      <c r="U45">
        <v>59.779425292132871</v>
      </c>
      <c r="V45">
        <v>7.099937376861396</v>
      </c>
      <c r="W45">
        <v>19.610828484333037</v>
      </c>
      <c r="X45">
        <v>62.361664192421458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0.813553015198753</v>
      </c>
      <c r="AF45">
        <v>5.9208187500000022</v>
      </c>
      <c r="AG45">
        <v>29.286830034000005</v>
      </c>
      <c r="AH45">
        <v>0</v>
      </c>
      <c r="AI45">
        <v>0</v>
      </c>
      <c r="AJ45">
        <v>0</v>
      </c>
      <c r="AK45">
        <v>22.801143640189128</v>
      </c>
      <c r="AL45">
        <v>1.6687824999999998</v>
      </c>
      <c r="AM45">
        <v>0</v>
      </c>
      <c r="AN45">
        <v>0</v>
      </c>
      <c r="AO45">
        <v>0</v>
      </c>
      <c r="AP45">
        <v>0</v>
      </c>
      <c r="AQ45">
        <v>9.4152520000000006</v>
      </c>
      <c r="AR45">
        <v>0.93343249999999967</v>
      </c>
      <c r="AS45">
        <v>10.235610000000001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924.32431874676661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487.88927563616767</v>
      </c>
      <c r="L46">
        <v>6.039945063396245</v>
      </c>
      <c r="M46">
        <v>58.048266957248629</v>
      </c>
      <c r="N46">
        <v>49.936725265306123</v>
      </c>
      <c r="O46">
        <v>35.270814926062847</v>
      </c>
      <c r="P46">
        <v>23.887622461824797</v>
      </c>
      <c r="Q46">
        <v>4.4617559055118106</v>
      </c>
      <c r="R46">
        <v>17.915815739279591</v>
      </c>
      <c r="S46">
        <v>11.155814890200709</v>
      </c>
      <c r="T46">
        <v>0</v>
      </c>
      <c r="U46">
        <v>59.779425292132871</v>
      </c>
      <c r="V46">
        <v>7.099937376861396</v>
      </c>
      <c r="W46">
        <v>19.610828484333037</v>
      </c>
      <c r="X46">
        <v>62.361664192421458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0.813553015198753</v>
      </c>
      <c r="AF46">
        <v>5.9208187500000022</v>
      </c>
      <c r="AG46">
        <v>29.286830034000005</v>
      </c>
      <c r="AH46">
        <v>0</v>
      </c>
      <c r="AI46">
        <v>0</v>
      </c>
      <c r="AJ46">
        <v>0</v>
      </c>
      <c r="AK46">
        <v>22.801143640189128</v>
      </c>
      <c r="AL46">
        <v>1.6687824999999998</v>
      </c>
      <c r="AM46">
        <v>0</v>
      </c>
      <c r="AN46">
        <v>0</v>
      </c>
      <c r="AO46">
        <v>0</v>
      </c>
      <c r="AP46">
        <v>0</v>
      </c>
      <c r="AQ46">
        <v>9.4152520000000006</v>
      </c>
      <c r="AR46">
        <v>0.93343249999999967</v>
      </c>
      <c r="AS46">
        <v>7.0511980000000003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921.34890263013494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450.0006973649883</v>
      </c>
      <c r="L47">
        <v>6.2799428804848363</v>
      </c>
      <c r="M47">
        <v>58.048266957248629</v>
      </c>
      <c r="N47">
        <v>49.936725265306123</v>
      </c>
      <c r="O47">
        <v>35.270814926062847</v>
      </c>
      <c r="P47">
        <v>23.887622461824797</v>
      </c>
      <c r="Q47">
        <v>4.4617559055118106</v>
      </c>
      <c r="R47">
        <v>17.915815739279591</v>
      </c>
      <c r="S47">
        <v>11.155814890200709</v>
      </c>
      <c r="T47">
        <v>0</v>
      </c>
      <c r="U47">
        <v>59.779425292132871</v>
      </c>
      <c r="V47">
        <v>7.099937376861396</v>
      </c>
      <c r="W47">
        <v>19.610828484333037</v>
      </c>
      <c r="X47">
        <v>62.361664192421458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0.813553015198753</v>
      </c>
      <c r="AF47">
        <v>5.9208187500000022</v>
      </c>
      <c r="AG47">
        <v>29.286830034000005</v>
      </c>
      <c r="AH47">
        <v>0</v>
      </c>
      <c r="AI47">
        <v>0</v>
      </c>
      <c r="AJ47">
        <v>0</v>
      </c>
      <c r="AK47">
        <v>22.801143640189128</v>
      </c>
      <c r="AL47">
        <v>1.6687824999999998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16.568426874999993</v>
      </c>
      <c r="AS47">
        <v>7.0511980000000003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889.92006455104422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433.1281200783809</v>
      </c>
      <c r="L48">
        <v>6.2799428804848363</v>
      </c>
      <c r="M48">
        <v>58.048266957248629</v>
      </c>
      <c r="N48">
        <v>49.936725265306123</v>
      </c>
      <c r="O48">
        <v>35.270814926062847</v>
      </c>
      <c r="P48">
        <v>23.887622461824797</v>
      </c>
      <c r="Q48">
        <v>4.4617559055118106</v>
      </c>
      <c r="R48">
        <v>17.915815739279591</v>
      </c>
      <c r="S48">
        <v>11.155814890200709</v>
      </c>
      <c r="T48">
        <v>0</v>
      </c>
      <c r="U48">
        <v>59.779425292132871</v>
      </c>
      <c r="V48">
        <v>7.099937376861396</v>
      </c>
      <c r="W48">
        <v>19.610828484333037</v>
      </c>
      <c r="X48">
        <v>62.361664192421458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0.813553015198753</v>
      </c>
      <c r="AF48">
        <v>5.9208187500000022</v>
      </c>
      <c r="AG48">
        <v>29.286830034000005</v>
      </c>
      <c r="AH48">
        <v>0</v>
      </c>
      <c r="AI48">
        <v>0</v>
      </c>
      <c r="AJ48">
        <v>0</v>
      </c>
      <c r="AK48">
        <v>22.801143640189128</v>
      </c>
      <c r="AL48">
        <v>1.6687824999999998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16.568426874999993</v>
      </c>
      <c r="AS48">
        <v>10.235610000000001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876.23189926443683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370.33</v>
      </c>
      <c r="L49">
        <v>6.0401035187760082</v>
      </c>
      <c r="M49">
        <v>58.048266957248629</v>
      </c>
      <c r="N49">
        <v>49.936725265306123</v>
      </c>
      <c r="O49">
        <v>35.270814926062847</v>
      </c>
      <c r="P49">
        <v>23.887622461824797</v>
      </c>
      <c r="Q49">
        <v>4.4617559055118106</v>
      </c>
      <c r="R49">
        <v>17.915815739279591</v>
      </c>
      <c r="S49">
        <v>11.149382837719298</v>
      </c>
      <c r="T49">
        <v>0</v>
      </c>
      <c r="U49">
        <v>59.779425292132871</v>
      </c>
      <c r="V49">
        <v>7.099937376861396</v>
      </c>
      <c r="W49">
        <v>19.610828484333037</v>
      </c>
      <c r="X49">
        <v>62.361664192421458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0.813553015198753</v>
      </c>
      <c r="AF49">
        <v>5.9208187500000022</v>
      </c>
      <c r="AG49">
        <v>29.286830034000005</v>
      </c>
      <c r="AH49">
        <v>0</v>
      </c>
      <c r="AI49">
        <v>0</v>
      </c>
      <c r="AJ49">
        <v>0</v>
      </c>
      <c r="AK49">
        <v>22.801143640189128</v>
      </c>
      <c r="AL49">
        <v>1.6687824999999998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1.8668649999999993</v>
      </c>
      <c r="AS49">
        <v>2.8432250000000003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791.09356089686548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288.52810272495327</v>
      </c>
      <c r="L50">
        <v>6.0401035187760082</v>
      </c>
      <c r="M50">
        <v>58.048266957248629</v>
      </c>
      <c r="N50">
        <v>49.936725265306123</v>
      </c>
      <c r="O50">
        <v>35.270814926062847</v>
      </c>
      <c r="P50">
        <v>23.887622461824797</v>
      </c>
      <c r="Q50">
        <v>4.4640753718487396</v>
      </c>
      <c r="R50">
        <v>17.915815739279591</v>
      </c>
      <c r="S50">
        <v>11.149382837719298</v>
      </c>
      <c r="T50">
        <v>0</v>
      </c>
      <c r="U50">
        <v>59.779425292132871</v>
      </c>
      <c r="V50">
        <v>7.099937376861396</v>
      </c>
      <c r="W50">
        <v>19.610828484333037</v>
      </c>
      <c r="X50">
        <v>62.361664192421458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0.813553015198753</v>
      </c>
      <c r="AF50">
        <v>5.9208187500000022</v>
      </c>
      <c r="AG50">
        <v>29.286830034000005</v>
      </c>
      <c r="AH50">
        <v>0</v>
      </c>
      <c r="AI50">
        <v>0</v>
      </c>
      <c r="AJ50">
        <v>0</v>
      </c>
      <c r="AK50">
        <v>22.801143640189128</v>
      </c>
      <c r="AL50">
        <v>1.6687824999999998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0.93343249999999967</v>
      </c>
      <c r="AS50">
        <v>2.5589027195955993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708.07622830775153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274.30906325128399</v>
      </c>
      <c r="L51">
        <v>6.2799150362993199</v>
      </c>
      <c r="M51">
        <v>58.048266957248629</v>
      </c>
      <c r="N51">
        <v>49.936725265306123</v>
      </c>
      <c r="O51">
        <v>35.270814926062847</v>
      </c>
      <c r="P51">
        <v>23.887622461824797</v>
      </c>
      <c r="Q51">
        <v>4.4640753718487396</v>
      </c>
      <c r="R51">
        <v>18.414512601826974</v>
      </c>
      <c r="S51">
        <v>11.149382837719298</v>
      </c>
      <c r="T51">
        <v>0</v>
      </c>
      <c r="U51">
        <v>59.779425292132871</v>
      </c>
      <c r="V51">
        <v>7.3211644827152735</v>
      </c>
      <c r="W51">
        <v>19.610828484333037</v>
      </c>
      <c r="X51">
        <v>62.361664192421458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0.813553015198753</v>
      </c>
      <c r="AF51">
        <v>5.9208187500000022</v>
      </c>
      <c r="AG51">
        <v>29.286830034000005</v>
      </c>
      <c r="AH51">
        <v>0</v>
      </c>
      <c r="AI51">
        <v>0</v>
      </c>
      <c r="AJ51">
        <v>0</v>
      </c>
      <c r="AK51">
        <v>22.801143640189128</v>
      </c>
      <c r="AL51">
        <v>1.6687824999999998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0.93343249999999967</v>
      </c>
      <c r="AS51">
        <v>2.5589027195955993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694.81692432000682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274.30906325128399</v>
      </c>
      <c r="L52">
        <v>6.0401945832836752</v>
      </c>
      <c r="M52">
        <v>58.048266957248629</v>
      </c>
      <c r="N52">
        <v>49.936725265306123</v>
      </c>
      <c r="O52">
        <v>35.270814926062847</v>
      </c>
      <c r="P52">
        <v>23.887622461824797</v>
      </c>
      <c r="Q52">
        <v>4.4640753718487396</v>
      </c>
      <c r="R52">
        <v>17.916110241855332</v>
      </c>
      <c r="S52">
        <v>11.149382837719298</v>
      </c>
      <c r="T52">
        <v>0</v>
      </c>
      <c r="U52">
        <v>59.779425292132871</v>
      </c>
      <c r="V52">
        <v>7.3211644827152735</v>
      </c>
      <c r="W52">
        <v>19.610828484333037</v>
      </c>
      <c r="X52">
        <v>62.361664192421458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0.813553015198753</v>
      </c>
      <c r="AF52">
        <v>5.9208187500000022</v>
      </c>
      <c r="AG52">
        <v>29.286830034000005</v>
      </c>
      <c r="AH52">
        <v>0</v>
      </c>
      <c r="AI52">
        <v>0</v>
      </c>
      <c r="AJ52">
        <v>0</v>
      </c>
      <c r="AK52">
        <v>22.801143640189128</v>
      </c>
      <c r="AL52">
        <v>1.6687824999999998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0.93343249999999967</v>
      </c>
      <c r="AS52">
        <v>2.5589027195955993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694.07880150701953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274.30906325128399</v>
      </c>
      <c r="L53">
        <v>6.0402070857142851</v>
      </c>
      <c r="M53">
        <v>58.048266957248629</v>
      </c>
      <c r="N53">
        <v>49.936725265306123</v>
      </c>
      <c r="O53">
        <v>35.270814926062847</v>
      </c>
      <c r="P53">
        <v>23.887622461824797</v>
      </c>
      <c r="Q53">
        <v>4.4640753718487396</v>
      </c>
      <c r="R53">
        <v>17.916110241855332</v>
      </c>
      <c r="S53">
        <v>11.149382837719298</v>
      </c>
      <c r="T53">
        <v>0</v>
      </c>
      <c r="U53">
        <v>59.779425292132871</v>
      </c>
      <c r="V53">
        <v>7.3211644827152735</v>
      </c>
      <c r="W53">
        <v>19.610828484333037</v>
      </c>
      <c r="X53">
        <v>62.361664192421458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0.813553015198753</v>
      </c>
      <c r="AF53">
        <v>5.9208187500000022</v>
      </c>
      <c r="AG53">
        <v>29.286830034000005</v>
      </c>
      <c r="AH53">
        <v>0</v>
      </c>
      <c r="AI53">
        <v>0</v>
      </c>
      <c r="AJ53">
        <v>0</v>
      </c>
      <c r="AK53">
        <v>22.801143640189128</v>
      </c>
      <c r="AL53">
        <v>1.6687824999999998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1.8668649999999993</v>
      </c>
      <c r="AS53">
        <v>2.5589027195955993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695.01224650945016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274.30906325128399</v>
      </c>
      <c r="L54">
        <v>6.040117618586784</v>
      </c>
      <c r="M54">
        <v>58.048266957248629</v>
      </c>
      <c r="N54">
        <v>49.936725265306123</v>
      </c>
      <c r="O54">
        <v>35.270814926062847</v>
      </c>
      <c r="P54">
        <v>23.887622461824797</v>
      </c>
      <c r="Q54">
        <v>4.4640753718487396</v>
      </c>
      <c r="R54">
        <v>17.916110241855332</v>
      </c>
      <c r="S54">
        <v>11.149382837719298</v>
      </c>
      <c r="T54">
        <v>0</v>
      </c>
      <c r="U54">
        <v>56.210648896379766</v>
      </c>
      <c r="V54">
        <v>7.3211644827152735</v>
      </c>
      <c r="W54">
        <v>19.610828484333037</v>
      </c>
      <c r="X54">
        <v>62.361664192421458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0.813553015198753</v>
      </c>
      <c r="AF54">
        <v>5.9208187500000022</v>
      </c>
      <c r="AG54">
        <v>29.286830034000005</v>
      </c>
      <c r="AH54">
        <v>0</v>
      </c>
      <c r="AI54">
        <v>0</v>
      </c>
      <c r="AJ54">
        <v>0</v>
      </c>
      <c r="AK54">
        <v>22.801143640189128</v>
      </c>
      <c r="AL54">
        <v>1.6687824999999998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1.8668649999999993</v>
      </c>
      <c r="AS54">
        <v>2.5589027195955993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691.44338064656961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274.30934425798438</v>
      </c>
      <c r="L55">
        <v>3.4699625399429999</v>
      </c>
      <c r="M55">
        <v>58.048266957248629</v>
      </c>
      <c r="N55">
        <v>49.936725265306123</v>
      </c>
      <c r="O55">
        <v>35.270814926062847</v>
      </c>
      <c r="P55">
        <v>23.887622461824797</v>
      </c>
      <c r="Q55">
        <v>2.8902944665825974</v>
      </c>
      <c r="R55">
        <v>18.020329217111613</v>
      </c>
      <c r="S55">
        <v>6.8680409560509554</v>
      </c>
      <c r="T55">
        <v>0</v>
      </c>
      <c r="U55">
        <v>52.998238722225324</v>
      </c>
      <c r="V55">
        <v>7.3799346671388104</v>
      </c>
      <c r="W55">
        <v>19.610828484333037</v>
      </c>
      <c r="X55">
        <v>62.361664192421458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0.813553015198753</v>
      </c>
      <c r="AF55">
        <v>5.9208187500000022</v>
      </c>
      <c r="AG55">
        <v>29.286830034000005</v>
      </c>
      <c r="AH55">
        <v>0</v>
      </c>
      <c r="AI55">
        <v>0</v>
      </c>
      <c r="AJ55">
        <v>0</v>
      </c>
      <c r="AK55">
        <v>22.801143640189128</v>
      </c>
      <c r="AL55">
        <v>1.6687824999999998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2.3335812499999991</v>
      </c>
      <c r="AS55">
        <v>3.2981409999999998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681.17491730362144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274.30906325128399</v>
      </c>
      <c r="L56">
        <v>3.4699625399429999</v>
      </c>
      <c r="M56">
        <v>58.048266957248629</v>
      </c>
      <c r="N56">
        <v>49.936725265306123</v>
      </c>
      <c r="O56">
        <v>35.270814926062847</v>
      </c>
      <c r="P56">
        <v>23.887622461824797</v>
      </c>
      <c r="Q56">
        <v>2.8902944665825974</v>
      </c>
      <c r="R56">
        <v>16.303080246284502</v>
      </c>
      <c r="S56">
        <v>6.7400000000000011</v>
      </c>
      <c r="T56">
        <v>0</v>
      </c>
      <c r="U56">
        <v>49.81976832046206</v>
      </c>
      <c r="V56">
        <v>7.0419738317757012</v>
      </c>
      <c r="W56">
        <v>19.610828484333037</v>
      </c>
      <c r="X56">
        <v>62.361664192421458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0.813553015198753</v>
      </c>
      <c r="AF56">
        <v>5.9208187500000022</v>
      </c>
      <c r="AG56">
        <v>29.286830034000005</v>
      </c>
      <c r="AH56">
        <v>0</v>
      </c>
      <c r="AI56">
        <v>0</v>
      </c>
      <c r="AJ56">
        <v>0</v>
      </c>
      <c r="AK56">
        <v>22.801143640189128</v>
      </c>
      <c r="AL56">
        <v>1.6687824999999998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2.3335812499999991</v>
      </c>
      <c r="AS56">
        <v>3.2981409999999998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675.8129151329166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274.30906325128399</v>
      </c>
      <c r="L57">
        <v>3.4699625399429999</v>
      </c>
      <c r="M57">
        <v>58.048266957248629</v>
      </c>
      <c r="N57">
        <v>49.936725265306123</v>
      </c>
      <c r="O57">
        <v>35.270814926062847</v>
      </c>
      <c r="P57">
        <v>23.887622461824797</v>
      </c>
      <c r="Q57">
        <v>2.8902944665825974</v>
      </c>
      <c r="R57">
        <v>9.622619907560015</v>
      </c>
      <c r="S57">
        <v>6.7400000000000011</v>
      </c>
      <c r="T57">
        <v>0</v>
      </c>
      <c r="U57">
        <v>49.81976832046206</v>
      </c>
      <c r="V57">
        <v>4.3300811469265366</v>
      </c>
      <c r="W57">
        <v>19.610828484333037</v>
      </c>
      <c r="X57">
        <v>62.361664192421458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0.813553015198753</v>
      </c>
      <c r="AF57">
        <v>5.9208187500000022</v>
      </c>
      <c r="AG57">
        <v>29.286830034000005</v>
      </c>
      <c r="AH57">
        <v>0</v>
      </c>
      <c r="AI57">
        <v>0</v>
      </c>
      <c r="AJ57">
        <v>0</v>
      </c>
      <c r="AK57">
        <v>22.801143640189128</v>
      </c>
      <c r="AL57">
        <v>1.0012694999999998</v>
      </c>
      <c r="AM57">
        <v>0</v>
      </c>
      <c r="AN57">
        <v>0</v>
      </c>
      <c r="AO57">
        <v>0</v>
      </c>
      <c r="AP57">
        <v>0.81225374018227003</v>
      </c>
      <c r="AQ57">
        <v>0</v>
      </c>
      <c r="AR57">
        <v>2.3335812499999991</v>
      </c>
      <c r="AS57">
        <v>3.2981409999999998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666.56530284952532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274.30906325128399</v>
      </c>
      <c r="L58">
        <v>3.4699625399429999</v>
      </c>
      <c r="M58">
        <v>58.048266957248629</v>
      </c>
      <c r="N58">
        <v>49.936725265306123</v>
      </c>
      <c r="O58">
        <v>35.270814926062847</v>
      </c>
      <c r="P58">
        <v>23.887622461824797</v>
      </c>
      <c r="Q58">
        <v>2.8902944665825974</v>
      </c>
      <c r="R58">
        <v>9.622619907560015</v>
      </c>
      <c r="S58">
        <v>6.7400000000000011</v>
      </c>
      <c r="T58">
        <v>0</v>
      </c>
      <c r="U58">
        <v>49.81976832046206</v>
      </c>
      <c r="V58">
        <v>4.3300811469265366</v>
      </c>
      <c r="W58">
        <v>19.610828484333037</v>
      </c>
      <c r="X58">
        <v>62.361664192421458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0.813553015198753</v>
      </c>
      <c r="AF58">
        <v>5.9208187500000022</v>
      </c>
      <c r="AG58">
        <v>29.286830034000005</v>
      </c>
      <c r="AH58">
        <v>0</v>
      </c>
      <c r="AI58">
        <v>0</v>
      </c>
      <c r="AJ58">
        <v>0</v>
      </c>
      <c r="AK58">
        <v>22.801143640189128</v>
      </c>
      <c r="AL58">
        <v>1.0012694999999998</v>
      </c>
      <c r="AM58">
        <v>0</v>
      </c>
      <c r="AN58">
        <v>0</v>
      </c>
      <c r="AO58">
        <v>0</v>
      </c>
      <c r="AP58">
        <v>0.81225374018227003</v>
      </c>
      <c r="AQ58">
        <v>0</v>
      </c>
      <c r="AR58">
        <v>2.3335812499999991</v>
      </c>
      <c r="AS58">
        <v>3.2981409999999998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666.56530284952532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274.30906325128399</v>
      </c>
      <c r="L59">
        <v>3.4699625399429999</v>
      </c>
      <c r="M59">
        <v>58.048266957248629</v>
      </c>
      <c r="N59">
        <v>49.936725265306123</v>
      </c>
      <c r="O59">
        <v>35.270814926062847</v>
      </c>
      <c r="P59">
        <v>23.887622461824797</v>
      </c>
      <c r="Q59">
        <v>2.8902944665825974</v>
      </c>
      <c r="R59">
        <v>9.622619907560015</v>
      </c>
      <c r="S59">
        <v>6.7400000000000011</v>
      </c>
      <c r="T59">
        <v>0</v>
      </c>
      <c r="U59">
        <v>49.81976832046206</v>
      </c>
      <c r="V59">
        <v>4.3300811469265366</v>
      </c>
      <c r="W59">
        <v>19.610828484333037</v>
      </c>
      <c r="X59">
        <v>62.361664192421458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0.813553015198753</v>
      </c>
      <c r="AF59">
        <v>5.9208187500000022</v>
      </c>
      <c r="AG59">
        <v>29.286830034000005</v>
      </c>
      <c r="AH59">
        <v>0</v>
      </c>
      <c r="AI59">
        <v>0</v>
      </c>
      <c r="AJ59">
        <v>0</v>
      </c>
      <c r="AK59">
        <v>22.801143640189128</v>
      </c>
      <c r="AL59">
        <v>1.0012694999999998</v>
      </c>
      <c r="AM59">
        <v>0</v>
      </c>
      <c r="AN59">
        <v>0</v>
      </c>
      <c r="AO59">
        <v>0</v>
      </c>
      <c r="AP59">
        <v>1.2996058086164042</v>
      </c>
      <c r="AQ59">
        <v>9.3311872499999993</v>
      </c>
      <c r="AR59">
        <v>2.3335812499999991</v>
      </c>
      <c r="AS59">
        <v>3.2981409999999998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676.38384216795941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274.30906325128399</v>
      </c>
      <c r="L60">
        <v>3.4699625399429999</v>
      </c>
      <c r="M60">
        <v>58.048266957248629</v>
      </c>
      <c r="N60">
        <v>49.936725265306123</v>
      </c>
      <c r="O60">
        <v>35.270814926062847</v>
      </c>
      <c r="P60">
        <v>23.887622461824797</v>
      </c>
      <c r="Q60">
        <v>2.8902944665825974</v>
      </c>
      <c r="R60">
        <v>9.622619907560015</v>
      </c>
      <c r="S60">
        <v>6.7400000000000011</v>
      </c>
      <c r="T60">
        <v>0</v>
      </c>
      <c r="U60">
        <v>49.81976832046206</v>
      </c>
      <c r="V60">
        <v>4.3300811469265366</v>
      </c>
      <c r="W60">
        <v>19.610828484333037</v>
      </c>
      <c r="X60">
        <v>62.361664192421458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0.813553015198753</v>
      </c>
      <c r="AF60">
        <v>5.9208187500000022</v>
      </c>
      <c r="AG60">
        <v>29.286830034000005</v>
      </c>
      <c r="AH60">
        <v>0</v>
      </c>
      <c r="AI60">
        <v>0</v>
      </c>
      <c r="AJ60">
        <v>0</v>
      </c>
      <c r="AK60">
        <v>22.801143640189128</v>
      </c>
      <c r="AL60">
        <v>1.0012694999999998</v>
      </c>
      <c r="AM60">
        <v>0</v>
      </c>
      <c r="AN60">
        <v>0</v>
      </c>
      <c r="AO60">
        <v>0</v>
      </c>
      <c r="AP60">
        <v>1.2996058086164042</v>
      </c>
      <c r="AQ60">
        <v>9.3311872499999993</v>
      </c>
      <c r="AR60">
        <v>2.3335812499999991</v>
      </c>
      <c r="AS60">
        <v>3.2981409999999998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676.38384216795941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274.30906325128399</v>
      </c>
      <c r="L61">
        <v>3.4699625399429999</v>
      </c>
      <c r="M61">
        <v>58.048266957248629</v>
      </c>
      <c r="N61">
        <v>49.936725265306123</v>
      </c>
      <c r="O61">
        <v>35.270814926062847</v>
      </c>
      <c r="P61">
        <v>23.887622461824797</v>
      </c>
      <c r="Q61">
        <v>2.8902944665825974</v>
      </c>
      <c r="R61">
        <v>9.622619907560015</v>
      </c>
      <c r="S61">
        <v>6.7400000000000011</v>
      </c>
      <c r="T61">
        <v>0</v>
      </c>
      <c r="U61">
        <v>49.81976832046206</v>
      </c>
      <c r="V61">
        <v>4.3300811469265366</v>
      </c>
      <c r="W61">
        <v>11.54536517208413</v>
      </c>
      <c r="X61">
        <v>33.691294854381781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0.813553015198753</v>
      </c>
      <c r="AF61">
        <v>5.9208187500000022</v>
      </c>
      <c r="AG61">
        <v>29.286830034000005</v>
      </c>
      <c r="AH61">
        <v>0</v>
      </c>
      <c r="AI61">
        <v>0</v>
      </c>
      <c r="AJ61">
        <v>0</v>
      </c>
      <c r="AK61">
        <v>22.801143640189128</v>
      </c>
      <c r="AL61">
        <v>1.0012694999999998</v>
      </c>
      <c r="AM61">
        <v>0</v>
      </c>
      <c r="AN61">
        <v>0</v>
      </c>
      <c r="AO61">
        <v>0</v>
      </c>
      <c r="AP61">
        <v>1.2996058086164042</v>
      </c>
      <c r="AQ61">
        <v>9.3311872499999993</v>
      </c>
      <c r="AR61">
        <v>2.3335812499999991</v>
      </c>
      <c r="AS61">
        <v>3.2981409999999998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639.64800951767074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274.30906325128399</v>
      </c>
      <c r="L62">
        <v>3.4699625399429999</v>
      </c>
      <c r="M62">
        <v>58.048266957248629</v>
      </c>
      <c r="N62">
        <v>49.936725265306123</v>
      </c>
      <c r="O62">
        <v>35.270814926062847</v>
      </c>
      <c r="P62">
        <v>23.887622461824797</v>
      </c>
      <c r="Q62">
        <v>2.8902944665825974</v>
      </c>
      <c r="R62">
        <v>9.622619907560015</v>
      </c>
      <c r="S62">
        <v>6.7400000000000011</v>
      </c>
      <c r="T62">
        <v>0</v>
      </c>
      <c r="U62">
        <v>49.81976832046206</v>
      </c>
      <c r="V62">
        <v>4.3300811469265366</v>
      </c>
      <c r="W62">
        <v>11.54536517208413</v>
      </c>
      <c r="X62">
        <v>33.691294854381781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0.813553015198753</v>
      </c>
      <c r="AF62">
        <v>5.9208187500000022</v>
      </c>
      <c r="AG62">
        <v>29.286830034000005</v>
      </c>
      <c r="AH62">
        <v>0</v>
      </c>
      <c r="AI62">
        <v>0</v>
      </c>
      <c r="AJ62">
        <v>0</v>
      </c>
      <c r="AK62">
        <v>22.801143640189128</v>
      </c>
      <c r="AL62">
        <v>1.0012694999999998</v>
      </c>
      <c r="AM62">
        <v>0</v>
      </c>
      <c r="AN62">
        <v>0</v>
      </c>
      <c r="AO62">
        <v>0</v>
      </c>
      <c r="AP62">
        <v>1.2996058086164042</v>
      </c>
      <c r="AQ62">
        <v>18.704407221587303</v>
      </c>
      <c r="AR62">
        <v>2.3335812499999991</v>
      </c>
      <c r="AS62">
        <v>3.2981409999999998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649.02122948925808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274.30906325128399</v>
      </c>
      <c r="L63">
        <v>3.4699625399429999</v>
      </c>
      <c r="M63">
        <v>58.048266957248629</v>
      </c>
      <c r="N63">
        <v>49.936725265306123</v>
      </c>
      <c r="O63">
        <v>35.270814926062847</v>
      </c>
      <c r="P63">
        <v>23.887622461824797</v>
      </c>
      <c r="Q63">
        <v>2.8902944665825974</v>
      </c>
      <c r="R63">
        <v>9.622619907560015</v>
      </c>
      <c r="S63">
        <v>6.740139713819369</v>
      </c>
      <c r="T63">
        <v>0</v>
      </c>
      <c r="U63">
        <v>49.81976832046206</v>
      </c>
      <c r="V63">
        <v>4.3300811469265366</v>
      </c>
      <c r="W63">
        <v>11.54536517208413</v>
      </c>
      <c r="X63">
        <v>33.691294854381781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0.813553015198753</v>
      </c>
      <c r="AF63">
        <v>5.9208187500000022</v>
      </c>
      <c r="AG63">
        <v>29.286830034000005</v>
      </c>
      <c r="AH63">
        <v>0</v>
      </c>
      <c r="AI63">
        <v>0</v>
      </c>
      <c r="AJ63">
        <v>0</v>
      </c>
      <c r="AK63">
        <v>22.801143640189128</v>
      </c>
      <c r="AL63">
        <v>1.0012694999999998</v>
      </c>
      <c r="AM63">
        <v>0</v>
      </c>
      <c r="AN63">
        <v>0</v>
      </c>
      <c r="AO63">
        <v>0</v>
      </c>
      <c r="AP63">
        <v>1.2996058086164042</v>
      </c>
      <c r="AQ63">
        <v>18.704407221587303</v>
      </c>
      <c r="AR63">
        <v>2.3335812499999991</v>
      </c>
      <c r="AS63">
        <v>3.2981409999999998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649.02136920307737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274.30906325128399</v>
      </c>
      <c r="L64">
        <v>3.4699625399429999</v>
      </c>
      <c r="M64">
        <v>58.048266957248629</v>
      </c>
      <c r="N64">
        <v>49.936725265306123</v>
      </c>
      <c r="O64">
        <v>35.270814926062847</v>
      </c>
      <c r="P64">
        <v>23.887622461824797</v>
      </c>
      <c r="Q64">
        <v>2.8902944665825974</v>
      </c>
      <c r="R64">
        <v>9.622619907560015</v>
      </c>
      <c r="S64">
        <v>6.740139713819369</v>
      </c>
      <c r="T64">
        <v>0</v>
      </c>
      <c r="U64">
        <v>49.81976832046206</v>
      </c>
      <c r="V64">
        <v>4.3300811469265366</v>
      </c>
      <c r="W64">
        <v>11.54536517208413</v>
      </c>
      <c r="X64">
        <v>33.691294854381781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0.813553015198753</v>
      </c>
      <c r="AF64">
        <v>5.9208187500000022</v>
      </c>
      <c r="AG64">
        <v>29.286830034000005</v>
      </c>
      <c r="AH64">
        <v>0</v>
      </c>
      <c r="AI64">
        <v>0</v>
      </c>
      <c r="AJ64">
        <v>0</v>
      </c>
      <c r="AK64">
        <v>22.801143640189128</v>
      </c>
      <c r="AL64">
        <v>1.0012694999999998</v>
      </c>
      <c r="AM64">
        <v>0</v>
      </c>
      <c r="AN64">
        <v>0</v>
      </c>
      <c r="AO64">
        <v>0</v>
      </c>
      <c r="AP64">
        <v>1.2996058086164042</v>
      </c>
      <c r="AQ64">
        <v>29.00233875</v>
      </c>
      <c r="AR64">
        <v>2.3335812499999991</v>
      </c>
      <c r="AS64">
        <v>3.2981409999999998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659.3193007314901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274.30906325128399</v>
      </c>
      <c r="L65">
        <v>3.460149540788763</v>
      </c>
      <c r="M65">
        <v>58.048266957248629</v>
      </c>
      <c r="N65">
        <v>49.936725265306123</v>
      </c>
      <c r="O65">
        <v>35.270814926062847</v>
      </c>
      <c r="P65">
        <v>23.887622461824797</v>
      </c>
      <c r="Q65">
        <v>2.8902944665825974</v>
      </c>
      <c r="R65">
        <v>9.622619907560015</v>
      </c>
      <c r="S65">
        <v>6.740139713819369</v>
      </c>
      <c r="T65">
        <v>0</v>
      </c>
      <c r="U65">
        <v>49.81976832046206</v>
      </c>
      <c r="V65">
        <v>4.3300811469265366</v>
      </c>
      <c r="W65">
        <v>11.54536517208413</v>
      </c>
      <c r="X65">
        <v>61.472183247856535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0.813553015198753</v>
      </c>
      <c r="AF65">
        <v>5.9208187500000022</v>
      </c>
      <c r="AG65">
        <v>29.286830034000005</v>
      </c>
      <c r="AH65">
        <v>0</v>
      </c>
      <c r="AI65">
        <v>0</v>
      </c>
      <c r="AJ65">
        <v>0</v>
      </c>
      <c r="AK65">
        <v>22.801143640189128</v>
      </c>
      <c r="AL65">
        <v>1.0012694999999998</v>
      </c>
      <c r="AM65">
        <v>0</v>
      </c>
      <c r="AN65">
        <v>0</v>
      </c>
      <c r="AO65">
        <v>0</v>
      </c>
      <c r="AP65">
        <v>0.81225374018227003</v>
      </c>
      <c r="AQ65">
        <v>29.00233875</v>
      </c>
      <c r="AR65">
        <v>2.3335812499999991</v>
      </c>
      <c r="AS65">
        <v>3.2981409999999998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686.6030240573765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274.30934425798438</v>
      </c>
      <c r="L66">
        <v>3.460149540788763</v>
      </c>
      <c r="M66">
        <v>58.048266957248629</v>
      </c>
      <c r="N66">
        <v>49.936725265306123</v>
      </c>
      <c r="O66">
        <v>35.270814926062847</v>
      </c>
      <c r="P66">
        <v>23.887622461824797</v>
      </c>
      <c r="Q66">
        <v>2.8902944665825974</v>
      </c>
      <c r="R66">
        <v>17.826410246461279</v>
      </c>
      <c r="S66">
        <v>6.740139713819369</v>
      </c>
      <c r="T66">
        <v>0</v>
      </c>
      <c r="U66">
        <v>49.81976832046206</v>
      </c>
      <c r="V66">
        <v>8.7610736792346646</v>
      </c>
      <c r="W66">
        <v>19.610828484333037</v>
      </c>
      <c r="X66">
        <v>62.361664192421458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0.813553015198753</v>
      </c>
      <c r="AF66">
        <v>5.9208187500000022</v>
      </c>
      <c r="AG66">
        <v>29.286830034000005</v>
      </c>
      <c r="AH66">
        <v>0</v>
      </c>
      <c r="AI66">
        <v>0</v>
      </c>
      <c r="AJ66">
        <v>0</v>
      </c>
      <c r="AK66">
        <v>22.801143640189128</v>
      </c>
      <c r="AL66">
        <v>1.0012694999999998</v>
      </c>
      <c r="AM66">
        <v>0</v>
      </c>
      <c r="AN66">
        <v>0</v>
      </c>
      <c r="AO66">
        <v>0</v>
      </c>
      <c r="AP66">
        <v>0.81225374018227003</v>
      </c>
      <c r="AQ66">
        <v>29.00233875</v>
      </c>
      <c r="AR66">
        <v>2.3335812499999991</v>
      </c>
      <c r="AS66">
        <v>3.2981409999999998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708.19303219210019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286.82880850262859</v>
      </c>
      <c r="L67">
        <v>6.0403183916068945</v>
      </c>
      <c r="M67">
        <v>58.048266957248629</v>
      </c>
      <c r="N67">
        <v>49.936725265306123</v>
      </c>
      <c r="O67">
        <v>35.270814926062847</v>
      </c>
      <c r="P67">
        <v>23.887622461824797</v>
      </c>
      <c r="Q67">
        <v>4.4640753718487396</v>
      </c>
      <c r="R67">
        <v>17.916110241855332</v>
      </c>
      <c r="S67">
        <v>11.149382837719298</v>
      </c>
      <c r="T67">
        <v>0</v>
      </c>
      <c r="U67">
        <v>49.81976832046206</v>
      </c>
      <c r="V67">
        <v>8.7610736792346646</v>
      </c>
      <c r="W67">
        <v>19.610828484333037</v>
      </c>
      <c r="X67">
        <v>62.361664192421458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5.9660560303975068</v>
      </c>
      <c r="AF67">
        <v>5.9208187500000022</v>
      </c>
      <c r="AG67">
        <v>29.286830034000005</v>
      </c>
      <c r="AH67">
        <v>0</v>
      </c>
      <c r="AI67">
        <v>0</v>
      </c>
      <c r="AJ67">
        <v>0</v>
      </c>
      <c r="AK67">
        <v>22.801143640189128</v>
      </c>
      <c r="AL67">
        <v>1.0012694999999998</v>
      </c>
      <c r="AM67">
        <v>0</v>
      </c>
      <c r="AN67">
        <v>0</v>
      </c>
      <c r="AO67">
        <v>0</v>
      </c>
      <c r="AP67">
        <v>0.81225374018227003</v>
      </c>
      <c r="AQ67">
        <v>29.00233875</v>
      </c>
      <c r="AR67">
        <v>3.2670137499999985</v>
      </c>
      <c r="AS67">
        <v>3.2981409999999998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735.4513248273214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336.8791374160017</v>
      </c>
      <c r="L68">
        <v>6.0403183916068945</v>
      </c>
      <c r="M68">
        <v>58.048266957248629</v>
      </c>
      <c r="N68">
        <v>49.936725265306123</v>
      </c>
      <c r="O68">
        <v>35.270814926062847</v>
      </c>
      <c r="P68">
        <v>23.887622461824797</v>
      </c>
      <c r="Q68">
        <v>4.4640753718487396</v>
      </c>
      <c r="R68">
        <v>17.916110241855332</v>
      </c>
      <c r="S68">
        <v>11.149382837719298</v>
      </c>
      <c r="T68">
        <v>0</v>
      </c>
      <c r="U68">
        <v>49.81976832046206</v>
      </c>
      <c r="V68">
        <v>8.7610736792346646</v>
      </c>
      <c r="W68">
        <v>19.610828484333037</v>
      </c>
      <c r="X68">
        <v>62.361664192421458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6.9661842030397505</v>
      </c>
      <c r="AF68">
        <v>5.9208187500000022</v>
      </c>
      <c r="AG68">
        <v>29.286830034000005</v>
      </c>
      <c r="AH68">
        <v>0</v>
      </c>
      <c r="AI68">
        <v>0</v>
      </c>
      <c r="AJ68">
        <v>0</v>
      </c>
      <c r="AK68">
        <v>22.801143640189128</v>
      </c>
      <c r="AL68">
        <v>1.0012694999999998</v>
      </c>
      <c r="AM68">
        <v>0</v>
      </c>
      <c r="AN68">
        <v>0</v>
      </c>
      <c r="AO68">
        <v>0</v>
      </c>
      <c r="AP68">
        <v>0.81225374018227003</v>
      </c>
      <c r="AQ68">
        <v>29.00233875</v>
      </c>
      <c r="AR68">
        <v>3.2670137499999985</v>
      </c>
      <c r="AS68">
        <v>3.2981409999999998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786.5017819133368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436.40750210336392</v>
      </c>
      <c r="L69">
        <v>6.0401830717785403</v>
      </c>
      <c r="M69">
        <v>58.048266957248629</v>
      </c>
      <c r="N69">
        <v>49.936725265306123</v>
      </c>
      <c r="O69">
        <v>35.270814926062847</v>
      </c>
      <c r="P69">
        <v>23.887622461824797</v>
      </c>
      <c r="Q69">
        <v>4.4640753718487396</v>
      </c>
      <c r="R69">
        <v>17.916110241855332</v>
      </c>
      <c r="S69">
        <v>11.149382837719298</v>
      </c>
      <c r="T69">
        <v>0</v>
      </c>
      <c r="U69">
        <v>49.81976832046206</v>
      </c>
      <c r="V69">
        <v>8.7610736792346646</v>
      </c>
      <c r="W69">
        <v>19.610828484333037</v>
      </c>
      <c r="X69">
        <v>62.361664192421458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6.9661842030397505</v>
      </c>
      <c r="AF69">
        <v>5.9208187500000022</v>
      </c>
      <c r="AG69">
        <v>29.286830034000005</v>
      </c>
      <c r="AH69">
        <v>8.0064599999999988</v>
      </c>
      <c r="AI69">
        <v>0</v>
      </c>
      <c r="AJ69">
        <v>0</v>
      </c>
      <c r="AK69">
        <v>22.801143640189128</v>
      </c>
      <c r="AL69">
        <v>1.0012694999999998</v>
      </c>
      <c r="AM69">
        <v>0</v>
      </c>
      <c r="AN69">
        <v>0</v>
      </c>
      <c r="AO69">
        <v>0</v>
      </c>
      <c r="AP69">
        <v>1.2996058086164042</v>
      </c>
      <c r="AQ69">
        <v>29.00233875</v>
      </c>
      <c r="AR69">
        <v>3.2670137499999985</v>
      </c>
      <c r="AS69">
        <v>3.2981409999999998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894.52382334930473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487.88780638474145</v>
      </c>
      <c r="L70">
        <v>6.0401035187760082</v>
      </c>
      <c r="M70">
        <v>58.048266957248629</v>
      </c>
      <c r="N70">
        <v>49.936725265306123</v>
      </c>
      <c r="O70">
        <v>35.270814926062847</v>
      </c>
      <c r="P70">
        <v>23.887622461824797</v>
      </c>
      <c r="Q70">
        <v>4.4640753718487396</v>
      </c>
      <c r="R70">
        <v>17.916110241855332</v>
      </c>
      <c r="S70">
        <v>11.149382837719298</v>
      </c>
      <c r="T70">
        <v>0</v>
      </c>
      <c r="U70">
        <v>49.81976832046206</v>
      </c>
      <c r="V70">
        <v>8.7611526315789483</v>
      </c>
      <c r="W70">
        <v>19.610828484333037</v>
      </c>
      <c r="X70">
        <v>62.361664192421458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6.9661842030397505</v>
      </c>
      <c r="AF70">
        <v>5.9208187500000022</v>
      </c>
      <c r="AG70">
        <v>29.286830034000005</v>
      </c>
      <c r="AH70">
        <v>16.012919999999998</v>
      </c>
      <c r="AI70">
        <v>0</v>
      </c>
      <c r="AJ70">
        <v>0</v>
      </c>
      <c r="AK70">
        <v>22.801143640189128</v>
      </c>
      <c r="AL70">
        <v>1.0012694999999998</v>
      </c>
      <c r="AM70">
        <v>0</v>
      </c>
      <c r="AN70">
        <v>0</v>
      </c>
      <c r="AO70">
        <v>0</v>
      </c>
      <c r="AP70">
        <v>1.2996058086164042</v>
      </c>
      <c r="AQ70">
        <v>29.00233875</v>
      </c>
      <c r="AR70">
        <v>3.2670137499999985</v>
      </c>
      <c r="AS70">
        <v>3.2981409999999998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954.010587030024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487.68027975279932</v>
      </c>
      <c r="L71">
        <v>6.0401035187760082</v>
      </c>
      <c r="M71">
        <v>58.048266957248629</v>
      </c>
      <c r="N71">
        <v>49.936725265306123</v>
      </c>
      <c r="O71">
        <v>35.270814926062847</v>
      </c>
      <c r="P71">
        <v>23.887622461824797</v>
      </c>
      <c r="Q71">
        <v>4.4617559055118106</v>
      </c>
      <c r="R71">
        <v>17.915815739279591</v>
      </c>
      <c r="S71">
        <v>11.155814890200709</v>
      </c>
      <c r="T71">
        <v>0</v>
      </c>
      <c r="U71">
        <v>49.81976832046206</v>
      </c>
      <c r="V71">
        <v>8.7611526315789483</v>
      </c>
      <c r="W71">
        <v>19.610828484333037</v>
      </c>
      <c r="X71">
        <v>62.361664192421458</v>
      </c>
      <c r="Y71">
        <v>0</v>
      </c>
      <c r="Z71">
        <v>0</v>
      </c>
      <c r="AA71">
        <v>0</v>
      </c>
      <c r="AB71">
        <v>1.408618640210052</v>
      </c>
      <c r="AC71">
        <v>0</v>
      </c>
      <c r="AD71">
        <v>0</v>
      </c>
      <c r="AE71">
        <v>6.9661842030397505</v>
      </c>
      <c r="AF71">
        <v>11.841637500000004</v>
      </c>
      <c r="AG71">
        <v>29.286830034000005</v>
      </c>
      <c r="AH71">
        <v>29.623901999999994</v>
      </c>
      <c r="AI71">
        <v>0</v>
      </c>
      <c r="AJ71">
        <v>0</v>
      </c>
      <c r="AK71">
        <v>22.801143640189128</v>
      </c>
      <c r="AL71">
        <v>1.0012694999999998</v>
      </c>
      <c r="AM71">
        <v>2.231252319579895</v>
      </c>
      <c r="AN71">
        <v>0</v>
      </c>
      <c r="AO71">
        <v>0</v>
      </c>
      <c r="AP71">
        <v>0.4873520684341342</v>
      </c>
      <c r="AQ71">
        <v>29.00233875</v>
      </c>
      <c r="AR71">
        <v>3.2670137499999985</v>
      </c>
      <c r="AS71">
        <v>3.2981409999999998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976.16629645125852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487.68027975279932</v>
      </c>
      <c r="L72">
        <v>6.039945063396245</v>
      </c>
      <c r="M72">
        <v>58.048266957248629</v>
      </c>
      <c r="N72">
        <v>49.936725265306123</v>
      </c>
      <c r="O72">
        <v>35.270814926062847</v>
      </c>
      <c r="P72">
        <v>23.887622461824797</v>
      </c>
      <c r="Q72">
        <v>4.4617559055118106</v>
      </c>
      <c r="R72">
        <v>17.915815739279591</v>
      </c>
      <c r="S72">
        <v>11.155814890200709</v>
      </c>
      <c r="T72">
        <v>0</v>
      </c>
      <c r="U72">
        <v>49.81976832046206</v>
      </c>
      <c r="V72">
        <v>8.7611526315789483</v>
      </c>
      <c r="W72">
        <v>19.610828484333037</v>
      </c>
      <c r="X72">
        <v>62.361664192421458</v>
      </c>
      <c r="Y72">
        <v>0</v>
      </c>
      <c r="Z72">
        <v>0.46498374999999986</v>
      </c>
      <c r="AA72">
        <v>2.9724889696202537</v>
      </c>
      <c r="AB72">
        <v>5.5668615195798941</v>
      </c>
      <c r="AC72">
        <v>0</v>
      </c>
      <c r="AD72">
        <v>3.6298761401968216</v>
      </c>
      <c r="AE72">
        <v>6.9661842030397505</v>
      </c>
      <c r="AF72">
        <v>17.762456250000003</v>
      </c>
      <c r="AG72">
        <v>29.286830034000005</v>
      </c>
      <c r="AH72">
        <v>39.551912399999992</v>
      </c>
      <c r="AI72">
        <v>0</v>
      </c>
      <c r="AJ72">
        <v>0</v>
      </c>
      <c r="AK72">
        <v>22.801143640189128</v>
      </c>
      <c r="AL72">
        <v>5.0063474999999986</v>
      </c>
      <c r="AM72">
        <v>2.704548</v>
      </c>
      <c r="AN72">
        <v>0</v>
      </c>
      <c r="AO72">
        <v>0</v>
      </c>
      <c r="AP72">
        <v>0.4873520684341342</v>
      </c>
      <c r="AQ72">
        <v>29.00233875</v>
      </c>
      <c r="AR72">
        <v>3.2670137499999985</v>
      </c>
      <c r="AS72">
        <v>3.2981409999999998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1007.7189325654857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487.68027975279932</v>
      </c>
      <c r="L73">
        <v>6.039945063396245</v>
      </c>
      <c r="M73">
        <v>58.048266957248629</v>
      </c>
      <c r="N73">
        <v>49.936725265306123</v>
      </c>
      <c r="O73">
        <v>35.270814926062847</v>
      </c>
      <c r="P73">
        <v>23.887622461824797</v>
      </c>
      <c r="Q73">
        <v>4.4617559055118106</v>
      </c>
      <c r="R73">
        <v>17.915815739279591</v>
      </c>
      <c r="S73">
        <v>11.155814890200709</v>
      </c>
      <c r="T73">
        <v>0</v>
      </c>
      <c r="U73">
        <v>49.81976832046206</v>
      </c>
      <c r="V73">
        <v>8.7611526315789483</v>
      </c>
      <c r="W73">
        <v>19.610828484333037</v>
      </c>
      <c r="X73">
        <v>62.361664192421458</v>
      </c>
      <c r="Y73">
        <v>0</v>
      </c>
      <c r="Z73">
        <v>8.2692710099999989</v>
      </c>
      <c r="AA73">
        <v>5.8781800000000013</v>
      </c>
      <c r="AB73">
        <v>11.133722599999997</v>
      </c>
      <c r="AC73">
        <v>0</v>
      </c>
      <c r="AD73">
        <v>7.2597522803936432</v>
      </c>
      <c r="AE73">
        <v>13.932368406079501</v>
      </c>
      <c r="AF73">
        <v>23.683275000000009</v>
      </c>
      <c r="AG73">
        <v>29.286830034000005</v>
      </c>
      <c r="AH73">
        <v>49.439890390200624</v>
      </c>
      <c r="AI73">
        <v>0</v>
      </c>
      <c r="AJ73">
        <v>0</v>
      </c>
      <c r="AK73">
        <v>22.801143640189128</v>
      </c>
      <c r="AL73">
        <v>40.050779999999989</v>
      </c>
      <c r="AM73">
        <v>4.4625042000000006</v>
      </c>
      <c r="AN73">
        <v>0</v>
      </c>
      <c r="AO73">
        <v>0</v>
      </c>
      <c r="AP73">
        <v>0.4873520684341342</v>
      </c>
      <c r="AQ73">
        <v>29.00233875</v>
      </c>
      <c r="AR73">
        <v>3.2670137499999985</v>
      </c>
      <c r="AS73">
        <v>2.9569540000000005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1086.8618307197225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487.68027975279932</v>
      </c>
      <c r="L74">
        <v>6.039945063396245</v>
      </c>
      <c r="M74">
        <v>58.048266957248629</v>
      </c>
      <c r="N74">
        <v>49.936725265306123</v>
      </c>
      <c r="O74">
        <v>35.270814926062847</v>
      </c>
      <c r="P74">
        <v>23.887622461824797</v>
      </c>
      <c r="Q74">
        <v>4.4617559055118106</v>
      </c>
      <c r="R74">
        <v>17.915815739279591</v>
      </c>
      <c r="S74">
        <v>11.155814890200709</v>
      </c>
      <c r="T74">
        <v>0</v>
      </c>
      <c r="U74">
        <v>49.81976832046206</v>
      </c>
      <c r="V74">
        <v>8.7611526315789483</v>
      </c>
      <c r="W74">
        <v>19.610828484333037</v>
      </c>
      <c r="X74">
        <v>62.361664192421458</v>
      </c>
      <c r="Y74">
        <v>0</v>
      </c>
      <c r="Z74">
        <v>8.2692710099999989</v>
      </c>
      <c r="AA74">
        <v>9.3516500000000029</v>
      </c>
      <c r="AB74">
        <v>11.133722599999997</v>
      </c>
      <c r="AC74">
        <v>0</v>
      </c>
      <c r="AD74">
        <v>11.168850000000003</v>
      </c>
      <c r="AE74">
        <v>13.932368406079501</v>
      </c>
      <c r="AF74">
        <v>23.683275000000009</v>
      </c>
      <c r="AG74">
        <v>29.286830034000005</v>
      </c>
      <c r="AH74">
        <v>49.439890390200624</v>
      </c>
      <c r="AI74">
        <v>0</v>
      </c>
      <c r="AJ74">
        <v>0</v>
      </c>
      <c r="AK74">
        <v>22.801143640189128</v>
      </c>
      <c r="AL74">
        <v>40.050779999999989</v>
      </c>
      <c r="AM74">
        <v>6.6802334721680419</v>
      </c>
      <c r="AN74">
        <v>0</v>
      </c>
      <c r="AO74">
        <v>0</v>
      </c>
      <c r="AP74">
        <v>0.4873520684341342</v>
      </c>
      <c r="AQ74">
        <v>29.00233875</v>
      </c>
      <c r="AR74">
        <v>3.2670137499999985</v>
      </c>
      <c r="AS74">
        <v>2.9569540000000005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1096.4621277114968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487.68027975279932</v>
      </c>
      <c r="L75">
        <v>6.039945063396245</v>
      </c>
      <c r="M75">
        <v>58.048266957248629</v>
      </c>
      <c r="N75">
        <v>49.936725265306123</v>
      </c>
      <c r="O75">
        <v>35.270814926062847</v>
      </c>
      <c r="P75">
        <v>23.887622461824797</v>
      </c>
      <c r="Q75">
        <v>4.4617559055118106</v>
      </c>
      <c r="R75">
        <v>17.915815739279591</v>
      </c>
      <c r="S75">
        <v>11.155814890200709</v>
      </c>
      <c r="T75">
        <v>0</v>
      </c>
      <c r="U75">
        <v>49.81976832046206</v>
      </c>
      <c r="V75">
        <v>8.7611526315789483</v>
      </c>
      <c r="W75">
        <v>19.610828484333037</v>
      </c>
      <c r="X75">
        <v>62.361664192421458</v>
      </c>
      <c r="Y75">
        <v>0</v>
      </c>
      <c r="Z75">
        <v>5.5128473399999987</v>
      </c>
      <c r="AA75">
        <v>11.021587500000003</v>
      </c>
      <c r="AB75">
        <v>11.133722599999997</v>
      </c>
      <c r="AC75">
        <v>0</v>
      </c>
      <c r="AD75">
        <v>11.168850000000003</v>
      </c>
      <c r="AE75">
        <v>13.932368406079501</v>
      </c>
      <c r="AF75">
        <v>23.683275000000009</v>
      </c>
      <c r="AG75">
        <v>29.286830034000005</v>
      </c>
      <c r="AH75">
        <v>49.439890390200624</v>
      </c>
      <c r="AI75">
        <v>0</v>
      </c>
      <c r="AJ75">
        <v>0</v>
      </c>
      <c r="AK75">
        <v>22.801143640189128</v>
      </c>
      <c r="AL75">
        <v>40.050779999999989</v>
      </c>
      <c r="AM75">
        <v>6.6802334721680419</v>
      </c>
      <c r="AN75">
        <v>0</v>
      </c>
      <c r="AO75">
        <v>0</v>
      </c>
      <c r="AP75">
        <v>0</v>
      </c>
      <c r="AQ75">
        <v>29.00233875</v>
      </c>
      <c r="AR75">
        <v>3.2670137499999985</v>
      </c>
      <c r="AS75">
        <v>2.9569540000000005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1094.8882894730627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487.68027975279932</v>
      </c>
      <c r="L76">
        <v>6.039945063396245</v>
      </c>
      <c r="M76">
        <v>58.048266957248629</v>
      </c>
      <c r="N76">
        <v>49.936725265306123</v>
      </c>
      <c r="O76">
        <v>35.270814926062847</v>
      </c>
      <c r="P76">
        <v>23.887622461824797</v>
      </c>
      <c r="Q76">
        <v>4.4617559055118106</v>
      </c>
      <c r="R76">
        <v>17.915815739279591</v>
      </c>
      <c r="S76">
        <v>11.155814890200709</v>
      </c>
      <c r="T76">
        <v>0</v>
      </c>
      <c r="U76">
        <v>49.81976832046206</v>
      </c>
      <c r="V76">
        <v>8.7611526315789483</v>
      </c>
      <c r="W76">
        <v>19.610828484333037</v>
      </c>
      <c r="X76">
        <v>62.361664192421458</v>
      </c>
      <c r="Y76">
        <v>0</v>
      </c>
      <c r="Z76">
        <v>5.5128473399999987</v>
      </c>
      <c r="AA76">
        <v>11.021587500000003</v>
      </c>
      <c r="AB76">
        <v>11.133722599999997</v>
      </c>
      <c r="AC76">
        <v>0</v>
      </c>
      <c r="AD76">
        <v>11.168850000000003</v>
      </c>
      <c r="AE76">
        <v>13.932368406079501</v>
      </c>
      <c r="AF76">
        <v>23.683275000000009</v>
      </c>
      <c r="AG76">
        <v>29.286830034000005</v>
      </c>
      <c r="AH76">
        <v>49.439890390200624</v>
      </c>
      <c r="AI76">
        <v>0</v>
      </c>
      <c r="AJ76">
        <v>0</v>
      </c>
      <c r="AK76">
        <v>22.801143640189128</v>
      </c>
      <c r="AL76">
        <v>30.038084999999995</v>
      </c>
      <c r="AM76">
        <v>6.6802334721680419</v>
      </c>
      <c r="AN76">
        <v>0</v>
      </c>
      <c r="AO76">
        <v>0</v>
      </c>
      <c r="AP76">
        <v>0</v>
      </c>
      <c r="AQ76">
        <v>29.00233875</v>
      </c>
      <c r="AR76">
        <v>3.2670137499999985</v>
      </c>
      <c r="AS76">
        <v>2.9569540000000005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1084.8755944730628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487.68027975279932</v>
      </c>
      <c r="L77">
        <v>6.039945063396245</v>
      </c>
      <c r="M77">
        <v>58.048266957248629</v>
      </c>
      <c r="N77">
        <v>49.936725265306123</v>
      </c>
      <c r="O77">
        <v>35.270814926062847</v>
      </c>
      <c r="P77">
        <v>23.887622461824797</v>
      </c>
      <c r="Q77">
        <v>4.4617559055118106</v>
      </c>
      <c r="R77">
        <v>17.915815739279591</v>
      </c>
      <c r="S77">
        <v>11.155814890200709</v>
      </c>
      <c r="T77">
        <v>0</v>
      </c>
      <c r="U77">
        <v>49.81976832046206</v>
      </c>
      <c r="V77">
        <v>8.7611526315789483</v>
      </c>
      <c r="W77">
        <v>19.610828484333037</v>
      </c>
      <c r="X77">
        <v>62.361664192421458</v>
      </c>
      <c r="Y77">
        <v>0</v>
      </c>
      <c r="Z77">
        <v>5.5128473399999987</v>
      </c>
      <c r="AA77">
        <v>11.021587500000003</v>
      </c>
      <c r="AB77">
        <v>11.133722599999997</v>
      </c>
      <c r="AC77">
        <v>0</v>
      </c>
      <c r="AD77">
        <v>11.168850000000003</v>
      </c>
      <c r="AE77">
        <v>13.932368406079501</v>
      </c>
      <c r="AF77">
        <v>23.683275000000009</v>
      </c>
      <c r="AG77">
        <v>29.286830034000005</v>
      </c>
      <c r="AH77">
        <v>49.439890390200624</v>
      </c>
      <c r="AI77">
        <v>0</v>
      </c>
      <c r="AJ77">
        <v>0</v>
      </c>
      <c r="AK77">
        <v>22.801143640189128</v>
      </c>
      <c r="AL77">
        <v>5.0063474999999986</v>
      </c>
      <c r="AM77">
        <v>6.6802334721680419</v>
      </c>
      <c r="AN77">
        <v>0</v>
      </c>
      <c r="AO77">
        <v>0</v>
      </c>
      <c r="AP77">
        <v>0</v>
      </c>
      <c r="AQ77">
        <v>29.00233875</v>
      </c>
      <c r="AR77">
        <v>16.568426874999993</v>
      </c>
      <c r="AS77">
        <v>2.9569540000000005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1073.1452700980626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487.68027975279932</v>
      </c>
      <c r="L78">
        <v>6.039945063396245</v>
      </c>
      <c r="M78">
        <v>58.048266957248629</v>
      </c>
      <c r="N78">
        <v>49.936725265306123</v>
      </c>
      <c r="O78">
        <v>35.270814926062847</v>
      </c>
      <c r="P78">
        <v>23.887622461824797</v>
      </c>
      <c r="Q78">
        <v>4.4617559055118106</v>
      </c>
      <c r="R78">
        <v>17.915815739279591</v>
      </c>
      <c r="S78">
        <v>11.155814890200709</v>
      </c>
      <c r="T78">
        <v>0</v>
      </c>
      <c r="U78">
        <v>49.81976832046206</v>
      </c>
      <c r="V78">
        <v>8.7611526315789483</v>
      </c>
      <c r="W78">
        <v>19.610828484333037</v>
      </c>
      <c r="X78">
        <v>62.361664192421458</v>
      </c>
      <c r="Y78">
        <v>0</v>
      </c>
      <c r="Z78">
        <v>5.5128473399999987</v>
      </c>
      <c r="AA78">
        <v>11.021587500000003</v>
      </c>
      <c r="AB78">
        <v>11.133722599999997</v>
      </c>
      <c r="AC78">
        <v>0</v>
      </c>
      <c r="AD78">
        <v>7.2597522803936432</v>
      </c>
      <c r="AE78">
        <v>13.932368406079501</v>
      </c>
      <c r="AF78">
        <v>23.683275000000009</v>
      </c>
      <c r="AG78">
        <v>29.286830034000005</v>
      </c>
      <c r="AH78">
        <v>49.439890390200624</v>
      </c>
      <c r="AI78">
        <v>0</v>
      </c>
      <c r="AJ78">
        <v>0</v>
      </c>
      <c r="AK78">
        <v>22.801143640189128</v>
      </c>
      <c r="AL78">
        <v>1.0012694999999998</v>
      </c>
      <c r="AM78">
        <v>4.4625042000000006</v>
      </c>
      <c r="AN78">
        <v>0</v>
      </c>
      <c r="AO78">
        <v>0</v>
      </c>
      <c r="AP78">
        <v>0</v>
      </c>
      <c r="AQ78">
        <v>29.00233875</v>
      </c>
      <c r="AR78">
        <v>16.568426874999993</v>
      </c>
      <c r="AS78">
        <v>2.9569540000000005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1063.0133651062883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487.68027975279932</v>
      </c>
      <c r="L79">
        <v>6.039945063396245</v>
      </c>
      <c r="M79">
        <v>58.048266957248629</v>
      </c>
      <c r="N79">
        <v>49.936725265306123</v>
      </c>
      <c r="O79">
        <v>35.270814926062847</v>
      </c>
      <c r="P79">
        <v>23.887622461824797</v>
      </c>
      <c r="Q79">
        <v>4.4617559055118106</v>
      </c>
      <c r="R79">
        <v>17.915815739279591</v>
      </c>
      <c r="S79">
        <v>11.155814890200709</v>
      </c>
      <c r="T79">
        <v>0</v>
      </c>
      <c r="U79">
        <v>49.81976832046206</v>
      </c>
      <c r="V79">
        <v>8.7611526315789483</v>
      </c>
      <c r="W79">
        <v>19.610828484333037</v>
      </c>
      <c r="X79">
        <v>62.361664192421458</v>
      </c>
      <c r="Y79">
        <v>0</v>
      </c>
      <c r="Z79">
        <v>2.7564236699999993</v>
      </c>
      <c r="AA79">
        <v>5.9396337000000017</v>
      </c>
      <c r="AB79">
        <v>11.133722599999997</v>
      </c>
      <c r="AC79">
        <v>0</v>
      </c>
      <c r="AD79">
        <v>3.6298761401968216</v>
      </c>
      <c r="AE79">
        <v>6.9661842030397505</v>
      </c>
      <c r="AF79">
        <v>13.157375000000002</v>
      </c>
      <c r="AG79">
        <v>29.286830034000005</v>
      </c>
      <c r="AH79">
        <v>28.823255999999997</v>
      </c>
      <c r="AI79">
        <v>0</v>
      </c>
      <c r="AJ79">
        <v>0</v>
      </c>
      <c r="AK79">
        <v>22.801143640189128</v>
      </c>
      <c r="AL79">
        <v>1.0012694999999998</v>
      </c>
      <c r="AM79">
        <v>2.704548</v>
      </c>
      <c r="AN79">
        <v>0</v>
      </c>
      <c r="AO79">
        <v>0</v>
      </c>
      <c r="AP79">
        <v>0</v>
      </c>
      <c r="AQ79">
        <v>29.00233875</v>
      </c>
      <c r="AR79">
        <v>0.93343249999999967</v>
      </c>
      <c r="AS79">
        <v>2.9569540000000005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996.04344232785149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487.68027975279932</v>
      </c>
      <c r="L80">
        <v>6.039945063396245</v>
      </c>
      <c r="M80">
        <v>58.048266957248629</v>
      </c>
      <c r="N80">
        <v>49.936725265306123</v>
      </c>
      <c r="O80">
        <v>35.270814926062847</v>
      </c>
      <c r="P80">
        <v>23.887622461824797</v>
      </c>
      <c r="Q80">
        <v>4.4617559055118106</v>
      </c>
      <c r="R80">
        <v>17.915815739279591</v>
      </c>
      <c r="S80">
        <v>11.155814890200709</v>
      </c>
      <c r="T80">
        <v>0</v>
      </c>
      <c r="U80">
        <v>49.81976832046206</v>
      </c>
      <c r="V80">
        <v>8.7611526315789483</v>
      </c>
      <c r="W80">
        <v>19.610828484333037</v>
      </c>
      <c r="X80">
        <v>62.361664192421458</v>
      </c>
      <c r="Y80">
        <v>0</v>
      </c>
      <c r="Z80">
        <v>0</v>
      </c>
      <c r="AA80">
        <v>2.6719000000000004</v>
      </c>
      <c r="AB80">
        <v>5.5668615195798941</v>
      </c>
      <c r="AC80">
        <v>0</v>
      </c>
      <c r="AD80">
        <v>3.6298761401968216</v>
      </c>
      <c r="AE80">
        <v>6.9661842030397505</v>
      </c>
      <c r="AF80">
        <v>5.9208187500000022</v>
      </c>
      <c r="AG80">
        <v>29.286830034000005</v>
      </c>
      <c r="AH80">
        <v>16.012919999999998</v>
      </c>
      <c r="AI80">
        <v>0</v>
      </c>
      <c r="AJ80">
        <v>0</v>
      </c>
      <c r="AK80">
        <v>22.801143640189128</v>
      </c>
      <c r="AL80">
        <v>1.0012694999999998</v>
      </c>
      <c r="AM80">
        <v>2.231252319579895</v>
      </c>
      <c r="AN80">
        <v>0</v>
      </c>
      <c r="AO80">
        <v>0</v>
      </c>
      <c r="AP80">
        <v>0</v>
      </c>
      <c r="AQ80">
        <v>29.00233875</v>
      </c>
      <c r="AR80">
        <v>0.93343249999999967</v>
      </c>
      <c r="AS80">
        <v>2.9569540000000005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963.93223594701124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487.68027975279932</v>
      </c>
      <c r="L81">
        <v>6.039945063396245</v>
      </c>
      <c r="M81">
        <v>58.048266957248629</v>
      </c>
      <c r="N81">
        <v>49.936725265306123</v>
      </c>
      <c r="O81">
        <v>35.270814926062847</v>
      </c>
      <c r="P81">
        <v>23.887622461824797</v>
      </c>
      <c r="Q81">
        <v>4.4617559055118106</v>
      </c>
      <c r="R81">
        <v>17.915815739279591</v>
      </c>
      <c r="S81">
        <v>11.155814890200709</v>
      </c>
      <c r="T81">
        <v>0</v>
      </c>
      <c r="U81">
        <v>49.81976832046206</v>
      </c>
      <c r="V81">
        <v>8.7611526315789483</v>
      </c>
      <c r="W81">
        <v>19.610828484333037</v>
      </c>
      <c r="X81">
        <v>62.361664192421458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6.9661842030397505</v>
      </c>
      <c r="AF81">
        <v>5.9208187500000022</v>
      </c>
      <c r="AG81">
        <v>29.286830034000005</v>
      </c>
      <c r="AH81">
        <v>8.0064599999999988</v>
      </c>
      <c r="AI81">
        <v>0</v>
      </c>
      <c r="AJ81">
        <v>0</v>
      </c>
      <c r="AK81">
        <v>22.801143640189128</v>
      </c>
      <c r="AL81">
        <v>1.0012694999999998</v>
      </c>
      <c r="AM81">
        <v>0</v>
      </c>
      <c r="AN81">
        <v>0</v>
      </c>
      <c r="AO81">
        <v>0</v>
      </c>
      <c r="AP81">
        <v>0</v>
      </c>
      <c r="AQ81">
        <v>29.00233875</v>
      </c>
      <c r="AR81">
        <v>0.93343249999999967</v>
      </c>
      <c r="AS81">
        <v>1.990257280404401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940.8591892480589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487.68027975279932</v>
      </c>
      <c r="L82">
        <v>6.039945063396245</v>
      </c>
      <c r="M82">
        <v>58.048266957248629</v>
      </c>
      <c r="N82">
        <v>49.936725265306123</v>
      </c>
      <c r="O82">
        <v>35.270814926062847</v>
      </c>
      <c r="P82">
        <v>23.887622461824797</v>
      </c>
      <c r="Q82">
        <v>4.4617559055118106</v>
      </c>
      <c r="R82">
        <v>17.915815739279591</v>
      </c>
      <c r="S82">
        <v>11.155814890200709</v>
      </c>
      <c r="T82">
        <v>0</v>
      </c>
      <c r="U82">
        <v>49.81976832046206</v>
      </c>
      <c r="V82">
        <v>8.7611526315789483</v>
      </c>
      <c r="W82">
        <v>19.610828484333037</v>
      </c>
      <c r="X82">
        <v>62.361664192421458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6.9661842030397505</v>
      </c>
      <c r="AF82">
        <v>5.9208187500000022</v>
      </c>
      <c r="AG82">
        <v>29.286830034000005</v>
      </c>
      <c r="AH82">
        <v>0</v>
      </c>
      <c r="AI82">
        <v>0</v>
      </c>
      <c r="AJ82">
        <v>0</v>
      </c>
      <c r="AK82">
        <v>22.801143640189128</v>
      </c>
      <c r="AL82">
        <v>1.0012694999999998</v>
      </c>
      <c r="AM82">
        <v>0</v>
      </c>
      <c r="AN82">
        <v>0</v>
      </c>
      <c r="AO82">
        <v>0</v>
      </c>
      <c r="AP82">
        <v>0</v>
      </c>
      <c r="AQ82">
        <v>18.914568749999997</v>
      </c>
      <c r="AR82">
        <v>0.93343249999999967</v>
      </c>
      <c r="AS82">
        <v>1.990257280404401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922.76495924805886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487.68027975279932</v>
      </c>
      <c r="L83">
        <v>6.039945063396245</v>
      </c>
      <c r="M83">
        <v>58.048266957248629</v>
      </c>
      <c r="N83">
        <v>49.936725265306123</v>
      </c>
      <c r="O83">
        <v>35.270814926062847</v>
      </c>
      <c r="P83">
        <v>23.887622461824797</v>
      </c>
      <c r="Q83">
        <v>4.4617559055118106</v>
      </c>
      <c r="R83">
        <v>17.915815739279591</v>
      </c>
      <c r="S83">
        <v>11.155814890200709</v>
      </c>
      <c r="T83">
        <v>0</v>
      </c>
      <c r="U83">
        <v>49.81976832046206</v>
      </c>
      <c r="V83">
        <v>8.7611526315789483</v>
      </c>
      <c r="W83">
        <v>19.610828484333037</v>
      </c>
      <c r="X83">
        <v>62.361664192421458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6.9661842030397505</v>
      </c>
      <c r="AF83">
        <v>5.9208187500000022</v>
      </c>
      <c r="AG83">
        <v>29.286830034000005</v>
      </c>
      <c r="AH83">
        <v>0</v>
      </c>
      <c r="AI83">
        <v>0</v>
      </c>
      <c r="AJ83">
        <v>0</v>
      </c>
      <c r="AK83">
        <v>22.801143640189128</v>
      </c>
      <c r="AL83">
        <v>1.0012694999999998</v>
      </c>
      <c r="AM83">
        <v>0</v>
      </c>
      <c r="AN83">
        <v>0</v>
      </c>
      <c r="AO83">
        <v>0</v>
      </c>
      <c r="AP83">
        <v>0</v>
      </c>
      <c r="AQ83">
        <v>18.704407221587303</v>
      </c>
      <c r="AR83">
        <v>0.93343249999999967</v>
      </c>
      <c r="AS83">
        <v>3.2981409999999998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923.86268143924178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487.68027975279932</v>
      </c>
      <c r="L84">
        <v>6.039945063396245</v>
      </c>
      <c r="M84">
        <v>58.048266957248629</v>
      </c>
      <c r="N84">
        <v>49.936725265306123</v>
      </c>
      <c r="O84">
        <v>35.270814926062847</v>
      </c>
      <c r="P84">
        <v>23.887622461824797</v>
      </c>
      <c r="Q84">
        <v>4.4617559055118106</v>
      </c>
      <c r="R84">
        <v>17.915815739279591</v>
      </c>
      <c r="S84">
        <v>11.155814890200709</v>
      </c>
      <c r="T84">
        <v>0</v>
      </c>
      <c r="U84">
        <v>49.81976832046206</v>
      </c>
      <c r="V84">
        <v>8.7611526315789483</v>
      </c>
      <c r="W84">
        <v>19.610828484333037</v>
      </c>
      <c r="X84">
        <v>62.361664192421458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6.9661842030397505</v>
      </c>
      <c r="AF84">
        <v>5.9208187500000022</v>
      </c>
      <c r="AG84">
        <v>29.286830034000005</v>
      </c>
      <c r="AH84">
        <v>0</v>
      </c>
      <c r="AI84">
        <v>0</v>
      </c>
      <c r="AJ84">
        <v>0</v>
      </c>
      <c r="AK84">
        <v>22.801143640189128</v>
      </c>
      <c r="AL84">
        <v>1.0012694999999998</v>
      </c>
      <c r="AM84">
        <v>0</v>
      </c>
      <c r="AN84">
        <v>0</v>
      </c>
      <c r="AO84">
        <v>0</v>
      </c>
      <c r="AP84">
        <v>0</v>
      </c>
      <c r="AQ84">
        <v>18.704407221587303</v>
      </c>
      <c r="AR84">
        <v>16.568426874999993</v>
      </c>
      <c r="AS84">
        <v>3.2981409999999998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939.4976758142418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487.68027975279932</v>
      </c>
      <c r="L85">
        <v>6.039945063396245</v>
      </c>
      <c r="M85">
        <v>58.048266957248629</v>
      </c>
      <c r="N85">
        <v>49.936725265306123</v>
      </c>
      <c r="O85">
        <v>35.270814926062847</v>
      </c>
      <c r="P85">
        <v>23.887622461824797</v>
      </c>
      <c r="Q85">
        <v>4.4617559055118106</v>
      </c>
      <c r="R85">
        <v>17.915815739279591</v>
      </c>
      <c r="S85">
        <v>11.155814890200709</v>
      </c>
      <c r="T85">
        <v>0</v>
      </c>
      <c r="U85">
        <v>49.81976832046206</v>
      </c>
      <c r="V85">
        <v>8.7611526315789483</v>
      </c>
      <c r="W85">
        <v>19.610828484333037</v>
      </c>
      <c r="X85">
        <v>62.361664192421458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6.9661842030397505</v>
      </c>
      <c r="AF85">
        <v>5.9208187500000022</v>
      </c>
      <c r="AG85">
        <v>29.286830034000005</v>
      </c>
      <c r="AH85">
        <v>0</v>
      </c>
      <c r="AI85">
        <v>0</v>
      </c>
      <c r="AJ85">
        <v>0</v>
      </c>
      <c r="AK85">
        <v>22.801143640189128</v>
      </c>
      <c r="AL85">
        <v>1.0012694999999998</v>
      </c>
      <c r="AM85">
        <v>0</v>
      </c>
      <c r="AN85">
        <v>0</v>
      </c>
      <c r="AO85">
        <v>0</v>
      </c>
      <c r="AP85">
        <v>0</v>
      </c>
      <c r="AQ85">
        <v>18.704407221587303</v>
      </c>
      <c r="AR85">
        <v>16.568426874999993</v>
      </c>
      <c r="AS85">
        <v>3.2981409999999998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939.4976758142418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487.68027975279932</v>
      </c>
      <c r="L86">
        <v>6.039945063396245</v>
      </c>
      <c r="M86">
        <v>58.048266957248629</v>
      </c>
      <c r="N86">
        <v>49.936725265306123</v>
      </c>
      <c r="O86">
        <v>35.270814926062847</v>
      </c>
      <c r="P86">
        <v>23.887622461824797</v>
      </c>
      <c r="Q86">
        <v>4.4617559055118106</v>
      </c>
      <c r="R86">
        <v>17.915815739279591</v>
      </c>
      <c r="S86">
        <v>11.155814890200709</v>
      </c>
      <c r="T86">
        <v>0</v>
      </c>
      <c r="U86">
        <v>49.81976832046206</v>
      </c>
      <c r="V86">
        <v>8.7611526315789483</v>
      </c>
      <c r="W86">
        <v>19.610828484333037</v>
      </c>
      <c r="X86">
        <v>62.361664192421458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6.9661842030397505</v>
      </c>
      <c r="AF86">
        <v>5.9208187500000022</v>
      </c>
      <c r="AG86">
        <v>29.286830034000005</v>
      </c>
      <c r="AH86">
        <v>0</v>
      </c>
      <c r="AI86">
        <v>0</v>
      </c>
      <c r="AJ86">
        <v>0</v>
      </c>
      <c r="AK86">
        <v>22.801143640189128</v>
      </c>
      <c r="AL86">
        <v>1.0012694999999998</v>
      </c>
      <c r="AM86">
        <v>0</v>
      </c>
      <c r="AN86">
        <v>0</v>
      </c>
      <c r="AO86">
        <v>0</v>
      </c>
      <c r="AP86">
        <v>0</v>
      </c>
      <c r="AQ86">
        <v>18.704407221587303</v>
      </c>
      <c r="AR86">
        <v>0.93343249999999967</v>
      </c>
      <c r="AS86">
        <v>3.2981409999999998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923.86268143924178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487.88927563616767</v>
      </c>
      <c r="L87">
        <v>6.039945063396245</v>
      </c>
      <c r="M87">
        <v>58.048266957248629</v>
      </c>
      <c r="N87">
        <v>49.936725265306123</v>
      </c>
      <c r="O87">
        <v>35.270814926062847</v>
      </c>
      <c r="P87">
        <v>23.887622461824797</v>
      </c>
      <c r="Q87">
        <v>4.4617559055118106</v>
      </c>
      <c r="R87">
        <v>17.915815739279591</v>
      </c>
      <c r="S87">
        <v>11.155814890200709</v>
      </c>
      <c r="T87">
        <v>0</v>
      </c>
      <c r="U87">
        <v>49.81976832046206</v>
      </c>
      <c r="V87">
        <v>8.7611526315789483</v>
      </c>
      <c r="W87">
        <v>19.610828484333037</v>
      </c>
      <c r="X87">
        <v>62.361664192421458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6.9661842030397505</v>
      </c>
      <c r="AF87">
        <v>5.9208187500000022</v>
      </c>
      <c r="AG87">
        <v>29.286830034000005</v>
      </c>
      <c r="AH87">
        <v>0</v>
      </c>
      <c r="AI87">
        <v>0</v>
      </c>
      <c r="AJ87">
        <v>0</v>
      </c>
      <c r="AK87">
        <v>22.801143640189128</v>
      </c>
      <c r="AL87">
        <v>1.0012694999999998</v>
      </c>
      <c r="AM87">
        <v>0</v>
      </c>
      <c r="AN87">
        <v>0</v>
      </c>
      <c r="AO87">
        <v>0</v>
      </c>
      <c r="AP87">
        <v>0</v>
      </c>
      <c r="AQ87">
        <v>9.6674462499999994</v>
      </c>
      <c r="AR87">
        <v>0.93343249999999967</v>
      </c>
      <c r="AS87">
        <v>3.2981409999999998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915.03471635102278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487.88927563616767</v>
      </c>
      <c r="L88">
        <v>6.039945063396245</v>
      </c>
      <c r="M88">
        <v>58.048266957248629</v>
      </c>
      <c r="N88">
        <v>49.936725265306123</v>
      </c>
      <c r="O88">
        <v>35.270814926062847</v>
      </c>
      <c r="P88">
        <v>23.887622461824797</v>
      </c>
      <c r="Q88">
        <v>4.4617559055118106</v>
      </c>
      <c r="R88">
        <v>17.915815739279591</v>
      </c>
      <c r="S88">
        <v>11.155814890200709</v>
      </c>
      <c r="T88">
        <v>0</v>
      </c>
      <c r="U88">
        <v>49.81976832046206</v>
      </c>
      <c r="V88">
        <v>8.7611526315789483</v>
      </c>
      <c r="W88">
        <v>19.610828484333037</v>
      </c>
      <c r="X88">
        <v>62.361664192421458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6.9661842030397505</v>
      </c>
      <c r="AF88">
        <v>5.9208187500000022</v>
      </c>
      <c r="AG88">
        <v>29.286830034000005</v>
      </c>
      <c r="AH88">
        <v>0</v>
      </c>
      <c r="AI88">
        <v>0</v>
      </c>
      <c r="AJ88">
        <v>0</v>
      </c>
      <c r="AK88">
        <v>22.801143640189128</v>
      </c>
      <c r="AL88">
        <v>1.0012694999999998</v>
      </c>
      <c r="AM88">
        <v>0</v>
      </c>
      <c r="AN88">
        <v>0</v>
      </c>
      <c r="AO88">
        <v>0</v>
      </c>
      <c r="AP88">
        <v>0</v>
      </c>
      <c r="AQ88">
        <v>9.6674462499999994</v>
      </c>
      <c r="AR88">
        <v>0.93343249999999967</v>
      </c>
      <c r="AS88">
        <v>3.2981409999999998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915.03471635102278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487.88927563616767</v>
      </c>
      <c r="L89">
        <v>6.039945063396245</v>
      </c>
      <c r="M89">
        <v>58.048266957248629</v>
      </c>
      <c r="N89">
        <v>49.936725265306123</v>
      </c>
      <c r="O89">
        <v>35.270814926062847</v>
      </c>
      <c r="P89">
        <v>23.887622461824797</v>
      </c>
      <c r="Q89">
        <v>4.4617559055118106</v>
      </c>
      <c r="R89">
        <v>17.915815739279591</v>
      </c>
      <c r="S89">
        <v>11.155814890200709</v>
      </c>
      <c r="T89">
        <v>0</v>
      </c>
      <c r="U89">
        <v>49.81976832046206</v>
      </c>
      <c r="V89">
        <v>8.7611526315789483</v>
      </c>
      <c r="W89">
        <v>19.610828484333037</v>
      </c>
      <c r="X89">
        <v>62.361664192421458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6.9661842030397505</v>
      </c>
      <c r="AF89">
        <v>5.9208187500000022</v>
      </c>
      <c r="AG89">
        <v>29.286830034000005</v>
      </c>
      <c r="AH89">
        <v>0</v>
      </c>
      <c r="AI89">
        <v>0</v>
      </c>
      <c r="AJ89">
        <v>0</v>
      </c>
      <c r="AK89">
        <v>22.801143640189128</v>
      </c>
      <c r="AL89">
        <v>1.0012694999999998</v>
      </c>
      <c r="AM89">
        <v>0</v>
      </c>
      <c r="AN89">
        <v>0</v>
      </c>
      <c r="AO89">
        <v>0</v>
      </c>
      <c r="AP89">
        <v>0</v>
      </c>
      <c r="AQ89">
        <v>9.6254142215873006</v>
      </c>
      <c r="AR89">
        <v>16.568426874999993</v>
      </c>
      <c r="AS89">
        <v>3.2981409999999998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930.62767869761012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487.88927563616767</v>
      </c>
      <c r="L90">
        <v>6.039945063396245</v>
      </c>
      <c r="M90">
        <v>58.048266957248629</v>
      </c>
      <c r="N90">
        <v>49.936725265306123</v>
      </c>
      <c r="O90">
        <v>35.270814926062847</v>
      </c>
      <c r="P90">
        <v>23.887622461824797</v>
      </c>
      <c r="Q90">
        <v>4.4617559055118106</v>
      </c>
      <c r="R90">
        <v>17.915815739279591</v>
      </c>
      <c r="S90">
        <v>11.155814890200709</v>
      </c>
      <c r="T90">
        <v>0</v>
      </c>
      <c r="U90">
        <v>49.81976832046206</v>
      </c>
      <c r="V90">
        <v>8.7611526315789483</v>
      </c>
      <c r="W90">
        <v>19.610828484333037</v>
      </c>
      <c r="X90">
        <v>62.361664192421458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6.9661842030397505</v>
      </c>
      <c r="AF90">
        <v>5.9208187500000022</v>
      </c>
      <c r="AG90">
        <v>29.286830034000005</v>
      </c>
      <c r="AH90">
        <v>0</v>
      </c>
      <c r="AI90">
        <v>0</v>
      </c>
      <c r="AJ90">
        <v>0</v>
      </c>
      <c r="AK90">
        <v>22.801143640189128</v>
      </c>
      <c r="AL90">
        <v>1.0012694999999998</v>
      </c>
      <c r="AM90">
        <v>0</v>
      </c>
      <c r="AN90">
        <v>0</v>
      </c>
      <c r="AO90">
        <v>0</v>
      </c>
      <c r="AP90">
        <v>0</v>
      </c>
      <c r="AQ90">
        <v>9.5413487784126989</v>
      </c>
      <c r="AR90">
        <v>16.568426874999993</v>
      </c>
      <c r="AS90">
        <v>3.2981409999999998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930.54361325443551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495.36914983228553</v>
      </c>
      <c r="L91">
        <v>6.2799245666816352</v>
      </c>
      <c r="M91">
        <v>58.048266957248629</v>
      </c>
      <c r="N91">
        <v>49.936725265306123</v>
      </c>
      <c r="O91">
        <v>35.270814926062847</v>
      </c>
      <c r="P91">
        <v>23.887622461824797</v>
      </c>
      <c r="Q91">
        <v>4.4640753718487396</v>
      </c>
      <c r="R91">
        <v>17.921115839687197</v>
      </c>
      <c r="S91">
        <v>11.159074316851665</v>
      </c>
      <c r="T91">
        <v>0</v>
      </c>
      <c r="U91">
        <v>49.81976832046206</v>
      </c>
      <c r="V91">
        <v>8.7627333021442499</v>
      </c>
      <c r="W91">
        <v>19.610828484333037</v>
      </c>
      <c r="X91">
        <v>62.361664192421458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6.9661842030397505</v>
      </c>
      <c r="AF91">
        <v>5.9208187500000022</v>
      </c>
      <c r="AG91">
        <v>29.286830034000005</v>
      </c>
      <c r="AH91">
        <v>0</v>
      </c>
      <c r="AI91">
        <v>0</v>
      </c>
      <c r="AJ91">
        <v>0</v>
      </c>
      <c r="AK91">
        <v>22.801143640189128</v>
      </c>
      <c r="AL91">
        <v>1.0012694999999998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1.4001487499999996</v>
      </c>
      <c r="AS91">
        <v>3.2981409999999998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913.56629971438679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487.88749076965945</v>
      </c>
      <c r="L92">
        <v>6.0402070857142851</v>
      </c>
      <c r="M92">
        <v>58.048266957248629</v>
      </c>
      <c r="N92">
        <v>49.936725265306123</v>
      </c>
      <c r="O92">
        <v>35.270814926062847</v>
      </c>
      <c r="P92">
        <v>23.887622461824797</v>
      </c>
      <c r="Q92">
        <v>4.4640753718487396</v>
      </c>
      <c r="R92">
        <v>17.915771061672771</v>
      </c>
      <c r="S92">
        <v>11.159074316851665</v>
      </c>
      <c r="T92">
        <v>0</v>
      </c>
      <c r="U92">
        <v>49.81976832046206</v>
      </c>
      <c r="V92">
        <v>8.7605574095022636</v>
      </c>
      <c r="W92">
        <v>19.610828484333037</v>
      </c>
      <c r="X92">
        <v>62.361664192421458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6.9661842030397505</v>
      </c>
      <c r="AF92">
        <v>5.9208187500000022</v>
      </c>
      <c r="AG92">
        <v>29.286830034000005</v>
      </c>
      <c r="AH92">
        <v>0</v>
      </c>
      <c r="AI92">
        <v>0</v>
      </c>
      <c r="AJ92">
        <v>0</v>
      </c>
      <c r="AK92">
        <v>22.801143640189128</v>
      </c>
      <c r="AL92">
        <v>1.0012694999999998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1.4001487499999996</v>
      </c>
      <c r="AS92">
        <v>3.2981409999999998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905.83740250013693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487.88749076965945</v>
      </c>
      <c r="L93">
        <v>6.1299540179000127</v>
      </c>
      <c r="M93">
        <v>58.048266957248629</v>
      </c>
      <c r="N93">
        <v>49.936725265306123</v>
      </c>
      <c r="O93">
        <v>35.270814926062847</v>
      </c>
      <c r="P93">
        <v>23.887622461824797</v>
      </c>
      <c r="Q93">
        <v>4.4640753718487396</v>
      </c>
      <c r="R93">
        <v>17.92019313777778</v>
      </c>
      <c r="S93">
        <v>11.159074316851665</v>
      </c>
      <c r="T93">
        <v>0</v>
      </c>
      <c r="U93">
        <v>49.81976832046206</v>
      </c>
      <c r="V93">
        <v>8.7631260203850516</v>
      </c>
      <c r="W93">
        <v>19.610828484333037</v>
      </c>
      <c r="X93">
        <v>62.361664192421458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0.813553015198753</v>
      </c>
      <c r="AF93">
        <v>5.9208187500000022</v>
      </c>
      <c r="AG93">
        <v>29.286830034000005</v>
      </c>
      <c r="AH93">
        <v>0</v>
      </c>
      <c r="AI93">
        <v>0</v>
      </c>
      <c r="AJ93">
        <v>0</v>
      </c>
      <c r="AK93">
        <v>22.801143640189128</v>
      </c>
      <c r="AL93">
        <v>1.0012694999999998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1.4001487499999996</v>
      </c>
      <c r="AS93">
        <v>3.2981409999999998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899.78150893146938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487.88749076965945</v>
      </c>
      <c r="L94">
        <v>6.040264970659833</v>
      </c>
      <c r="M94">
        <v>58.048266957248629</v>
      </c>
      <c r="N94">
        <v>49.936725265306123</v>
      </c>
      <c r="O94">
        <v>35.270814926062847</v>
      </c>
      <c r="P94">
        <v>23.887622461824797</v>
      </c>
      <c r="Q94">
        <v>4.4640753718487396</v>
      </c>
      <c r="R94">
        <v>17.921115839687197</v>
      </c>
      <c r="S94">
        <v>11.159074316851665</v>
      </c>
      <c r="T94">
        <v>0</v>
      </c>
      <c r="U94">
        <v>49.81976832046206</v>
      </c>
      <c r="V94">
        <v>8.7627333021442499</v>
      </c>
      <c r="W94">
        <v>19.610828484333037</v>
      </c>
      <c r="X94">
        <v>62.361664192421458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0.813553015198753</v>
      </c>
      <c r="AF94">
        <v>5.9208187500000022</v>
      </c>
      <c r="AG94">
        <v>29.286830034000005</v>
      </c>
      <c r="AH94">
        <v>0</v>
      </c>
      <c r="AI94">
        <v>0</v>
      </c>
      <c r="AJ94">
        <v>0</v>
      </c>
      <c r="AK94">
        <v>22.801143640189128</v>
      </c>
      <c r="AL94">
        <v>1.0012694999999998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1.4001487499999996</v>
      </c>
      <c r="AS94">
        <v>3.2981409999999998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899.69234986789797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414.00083739987321</v>
      </c>
      <c r="L95">
        <v>6.040264970659833</v>
      </c>
      <c r="M95">
        <v>58.048266957248629</v>
      </c>
      <c r="N95">
        <v>49.936725265306123</v>
      </c>
      <c r="O95">
        <v>35.270814926062847</v>
      </c>
      <c r="P95">
        <v>23.887622461824797</v>
      </c>
      <c r="Q95">
        <v>4.4640753718487396</v>
      </c>
      <c r="R95">
        <v>17.921115839687197</v>
      </c>
      <c r="S95">
        <v>11.159074316851665</v>
      </c>
      <c r="T95">
        <v>0</v>
      </c>
      <c r="U95">
        <v>49.81976832046206</v>
      </c>
      <c r="V95">
        <v>8.7627333021442499</v>
      </c>
      <c r="W95">
        <v>19.610828484333037</v>
      </c>
      <c r="X95">
        <v>62.361664192421458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0.813553015198753</v>
      </c>
      <c r="AF95">
        <v>0</v>
      </c>
      <c r="AG95">
        <v>29.286830034000005</v>
      </c>
      <c r="AH95">
        <v>0</v>
      </c>
      <c r="AI95">
        <v>0</v>
      </c>
      <c r="AJ95">
        <v>0</v>
      </c>
      <c r="AK95">
        <v>22.801143640189128</v>
      </c>
      <c r="AL95">
        <v>1.0012694999999998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1.4001487499999996</v>
      </c>
      <c r="AS95">
        <v>3.2981409999999998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819.88487774811176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308.02113901918511</v>
      </c>
      <c r="L96">
        <v>6.040264970659833</v>
      </c>
      <c r="M96">
        <v>58.048266957248629</v>
      </c>
      <c r="N96">
        <v>49.936725265306123</v>
      </c>
      <c r="O96">
        <v>35.270814926062847</v>
      </c>
      <c r="P96">
        <v>23.887622461824797</v>
      </c>
      <c r="Q96">
        <v>4.4640753718487396</v>
      </c>
      <c r="R96">
        <v>17.921115839687197</v>
      </c>
      <c r="S96">
        <v>11.159074316851665</v>
      </c>
      <c r="T96">
        <v>0</v>
      </c>
      <c r="U96">
        <v>49.81976832046206</v>
      </c>
      <c r="V96">
        <v>8.7627333021442499</v>
      </c>
      <c r="W96">
        <v>19.610828484333037</v>
      </c>
      <c r="X96">
        <v>62.361664192421458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0.813553015198753</v>
      </c>
      <c r="AF96">
        <v>0</v>
      </c>
      <c r="AG96">
        <v>29.286830034000005</v>
      </c>
      <c r="AH96">
        <v>0</v>
      </c>
      <c r="AI96">
        <v>0</v>
      </c>
      <c r="AJ96">
        <v>0</v>
      </c>
      <c r="AK96">
        <v>22.801143640189128</v>
      </c>
      <c r="AL96">
        <v>1.0012694999999998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1.4001487499999996</v>
      </c>
      <c r="AS96">
        <v>3.2981409999999998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713.90517936742378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274.30906325128399</v>
      </c>
      <c r="L97">
        <v>6.040264970659833</v>
      </c>
      <c r="M97">
        <v>58.048266957248629</v>
      </c>
      <c r="N97">
        <v>49.936725265306123</v>
      </c>
      <c r="O97">
        <v>35.270814926062847</v>
      </c>
      <c r="P97">
        <v>23.887622461824797</v>
      </c>
      <c r="Q97">
        <v>4.4640753718487396</v>
      </c>
      <c r="R97">
        <v>17.921115839687197</v>
      </c>
      <c r="S97">
        <v>11.159074316851665</v>
      </c>
      <c r="T97">
        <v>0</v>
      </c>
      <c r="U97">
        <v>49.81976832046206</v>
      </c>
      <c r="V97">
        <v>8.7627333021442499</v>
      </c>
      <c r="W97">
        <v>19.610828484333037</v>
      </c>
      <c r="X97">
        <v>62.361664192421458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0.813553015198753</v>
      </c>
      <c r="AF97">
        <v>0</v>
      </c>
      <c r="AG97">
        <v>29.286830034000005</v>
      </c>
      <c r="AH97">
        <v>0</v>
      </c>
      <c r="AI97">
        <v>0</v>
      </c>
      <c r="AJ97">
        <v>0</v>
      </c>
      <c r="AK97">
        <v>22.801143640189128</v>
      </c>
      <c r="AL97">
        <v>30.038084999999995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5.1338787499999974</v>
      </c>
      <c r="AS97">
        <v>3.2981409999999998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712.96364909952263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274.30906325128399</v>
      </c>
      <c r="L98">
        <v>6.040264970659833</v>
      </c>
      <c r="M98">
        <v>58.048266957248629</v>
      </c>
      <c r="N98">
        <v>49.936725265306123</v>
      </c>
      <c r="O98">
        <v>35.270814926062847</v>
      </c>
      <c r="P98">
        <v>23.887622461824797</v>
      </c>
      <c r="Q98">
        <v>4.4640753718487396</v>
      </c>
      <c r="R98">
        <v>17.921115839687197</v>
      </c>
      <c r="S98">
        <v>11.159074316851665</v>
      </c>
      <c r="T98">
        <v>0</v>
      </c>
      <c r="U98">
        <v>49.81976832046206</v>
      </c>
      <c r="V98">
        <v>8.7627333021442499</v>
      </c>
      <c r="W98">
        <v>19.610828484333037</v>
      </c>
      <c r="X98">
        <v>62.361664192421458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0.813553015198753</v>
      </c>
      <c r="AF98">
        <v>0</v>
      </c>
      <c r="AG98">
        <v>29.286830034000005</v>
      </c>
      <c r="AH98">
        <v>0</v>
      </c>
      <c r="AI98">
        <v>0</v>
      </c>
      <c r="AJ98">
        <v>0</v>
      </c>
      <c r="AK98">
        <v>22.801143640189128</v>
      </c>
      <c r="AL98">
        <v>30.038084999999995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5.1338787499999974</v>
      </c>
      <c r="AS98">
        <v>3.2981409999999998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712.96364909952263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9.1958886672667912</v>
      </c>
      <c r="L99">
        <f t="shared" si="2"/>
        <v>0.12264526890760155</v>
      </c>
      <c r="M99">
        <f t="shared" si="2"/>
        <v>1.393158406973964</v>
      </c>
      <c r="N99">
        <f t="shared" si="2"/>
        <v>1.1984814063673472</v>
      </c>
      <c r="O99">
        <f t="shared" si="2"/>
        <v>0.84649955822550971</v>
      </c>
      <c r="P99">
        <f t="shared" si="2"/>
        <v>0.5733029390837947</v>
      </c>
      <c r="Q99">
        <f t="shared" si="2"/>
        <v>9.2167519144525187E-2</v>
      </c>
      <c r="R99">
        <f t="shared" si="2"/>
        <v>0.36710134299786695</v>
      </c>
      <c r="S99">
        <f t="shared" si="2"/>
        <v>0.22675483849428432</v>
      </c>
      <c r="T99">
        <f t="shared" si="2"/>
        <v>0</v>
      </c>
      <c r="U99">
        <f t="shared" si="2"/>
        <v>1.3250524038243108</v>
      </c>
      <c r="V99">
        <f t="shared" si="2"/>
        <v>0.16829468658634514</v>
      </c>
      <c r="W99">
        <f t="shared" si="2"/>
        <v>0.41036402299520341</v>
      </c>
      <c r="X99">
        <f t="shared" si="2"/>
        <v>1.3126062406096479</v>
      </c>
      <c r="Y99">
        <f t="shared" si="2"/>
        <v>0</v>
      </c>
      <c r="Z99">
        <f t="shared" si="2"/>
        <v>2.2283881234999994E-2</v>
      </c>
      <c r="AA99">
        <f t="shared" si="2"/>
        <v>3.5669697978797481E-2</v>
      </c>
      <c r="AB99">
        <f t="shared" si="2"/>
        <v>4.7676110459527368E-2</v>
      </c>
      <c r="AC99">
        <f t="shared" si="2"/>
        <v>0</v>
      </c>
      <c r="AD99">
        <f t="shared" si="2"/>
        <v>3.6298203931226354E-2</v>
      </c>
      <c r="AE99">
        <f t="shared" si="2"/>
        <v>0.11708168277874115</v>
      </c>
      <c r="AF99">
        <f t="shared" si="2"/>
        <v>0.17828243125000007</v>
      </c>
      <c r="AG99">
        <f t="shared" si="2"/>
        <v>0.70288392081600148</v>
      </c>
      <c r="AH99">
        <f t="shared" si="2"/>
        <v>0.23218733967060184</v>
      </c>
      <c r="AI99">
        <f t="shared" si="2"/>
        <v>0</v>
      </c>
      <c r="AJ99">
        <f t="shared" si="2"/>
        <v>0</v>
      </c>
      <c r="AK99">
        <f t="shared" si="2"/>
        <v>0.54722744736453888</v>
      </c>
      <c r="AL99">
        <f t="shared" si="2"/>
        <v>0.18122977950000019</v>
      </c>
      <c r="AM99">
        <f t="shared" si="2"/>
        <v>2.1406497463915979E-2</v>
      </c>
      <c r="AN99">
        <f t="shared" si="2"/>
        <v>0</v>
      </c>
      <c r="AO99">
        <f t="shared" si="2"/>
        <v>0</v>
      </c>
      <c r="AP99">
        <f t="shared" si="2"/>
        <v>4.5756953962717466E-3</v>
      </c>
      <c r="AQ99">
        <f t="shared" si="2"/>
        <v>0.32575090728976186</v>
      </c>
      <c r="AR99">
        <f t="shared" si="2"/>
        <v>9.7952072968749915E-2</v>
      </c>
      <c r="AS99">
        <f t="shared" si="2"/>
        <v>8.4315836112325238E-2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19.867138805692651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85.66290626211709</v>
      </c>
      <c r="L3">
        <v>23.15</v>
      </c>
      <c r="M3">
        <v>0</v>
      </c>
      <c r="N3">
        <v>28.873888612244897</v>
      </c>
      <c r="O3">
        <v>24.24056007393715</v>
      </c>
      <c r="P3">
        <v>59.904037743320366</v>
      </c>
      <c r="Q3">
        <v>1.9292126010638295</v>
      </c>
      <c r="R3">
        <v>5.7792749781849917</v>
      </c>
      <c r="S3">
        <v>3.8504540094339621</v>
      </c>
      <c r="T3">
        <v>0</v>
      </c>
      <c r="U3">
        <v>318.54693755116972</v>
      </c>
      <c r="V3">
        <v>3.1206235011990406</v>
      </c>
      <c r="W3">
        <v>5.7723145455482987</v>
      </c>
      <c r="X3">
        <v>19.249877119170986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0.47051806149649261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13.184084311505124</v>
      </c>
      <c r="AL3">
        <v>0.56806750000000006</v>
      </c>
      <c r="AM3">
        <v>0</v>
      </c>
      <c r="AN3">
        <v>0</v>
      </c>
      <c r="AO3">
        <v>0</v>
      </c>
      <c r="AP3">
        <v>0</v>
      </c>
      <c r="AQ3">
        <v>0</v>
      </c>
      <c r="AR3">
        <v>0.80965500000000001</v>
      </c>
      <c r="AS3">
        <v>1.3155450000000002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596.42795687039188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85.66290626211709</v>
      </c>
      <c r="L4">
        <v>23.15</v>
      </c>
      <c r="M4">
        <v>0</v>
      </c>
      <c r="N4">
        <v>28.873888612244897</v>
      </c>
      <c r="O4">
        <v>24.24056007393715</v>
      </c>
      <c r="P4">
        <v>59.904037743320366</v>
      </c>
      <c r="Q4">
        <v>1.9292126010638295</v>
      </c>
      <c r="R4">
        <v>5.7792749781849917</v>
      </c>
      <c r="S4">
        <v>3.8504540094339621</v>
      </c>
      <c r="T4">
        <v>0</v>
      </c>
      <c r="U4">
        <v>318.54693755116972</v>
      </c>
      <c r="V4">
        <v>3.1206235011990406</v>
      </c>
      <c r="W4">
        <v>6.1</v>
      </c>
      <c r="X4">
        <v>19.728750158368172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0.47051806149649261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13.184084311505124</v>
      </c>
      <c r="AL4">
        <v>0.56806750000000006</v>
      </c>
      <c r="AM4">
        <v>0</v>
      </c>
      <c r="AN4">
        <v>0</v>
      </c>
      <c r="AO4">
        <v>0</v>
      </c>
      <c r="AP4">
        <v>0</v>
      </c>
      <c r="AQ4">
        <v>0</v>
      </c>
      <c r="AR4">
        <v>0.80965500000000001</v>
      </c>
      <c r="AS4">
        <v>1.3155450000000002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597.23451536404082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85.66290626211709</v>
      </c>
      <c r="L5">
        <v>23.15</v>
      </c>
      <c r="M5">
        <v>0</v>
      </c>
      <c r="N5">
        <v>28.873888612244897</v>
      </c>
      <c r="O5">
        <v>24.24056007393715</v>
      </c>
      <c r="P5">
        <v>59.904037743320366</v>
      </c>
      <c r="Q5">
        <v>1.9292126010638295</v>
      </c>
      <c r="R5">
        <v>5.7792749781849917</v>
      </c>
      <c r="S5">
        <v>3.8504540094339621</v>
      </c>
      <c r="T5">
        <v>0</v>
      </c>
      <c r="U5">
        <v>318.54693755116972</v>
      </c>
      <c r="V5">
        <v>3.1206235011990406</v>
      </c>
      <c r="W5">
        <v>6.1</v>
      </c>
      <c r="X5">
        <v>19.728750158368172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0.47051806149649261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13.184084311505124</v>
      </c>
      <c r="AL5">
        <v>0.56806750000000006</v>
      </c>
      <c r="AM5">
        <v>0</v>
      </c>
      <c r="AN5">
        <v>0</v>
      </c>
      <c r="AO5">
        <v>0</v>
      </c>
      <c r="AP5">
        <v>0</v>
      </c>
      <c r="AQ5">
        <v>0</v>
      </c>
      <c r="AR5">
        <v>6.4772400000000001</v>
      </c>
      <c r="AS5">
        <v>4.0781895000000006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605.66474486404081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85.66290626211709</v>
      </c>
      <c r="L6">
        <v>23.15</v>
      </c>
      <c r="M6">
        <v>0</v>
      </c>
      <c r="N6">
        <v>28.873888612244897</v>
      </c>
      <c r="O6">
        <v>24.24056007393715</v>
      </c>
      <c r="P6">
        <v>59.904037743320366</v>
      </c>
      <c r="Q6">
        <v>1.9292126010638295</v>
      </c>
      <c r="R6">
        <v>5.7792749781849917</v>
      </c>
      <c r="S6">
        <v>3.8504540094339621</v>
      </c>
      <c r="T6">
        <v>0</v>
      </c>
      <c r="U6">
        <v>318.54693755116972</v>
      </c>
      <c r="V6">
        <v>3.1206235011990406</v>
      </c>
      <c r="W6">
        <v>6.1</v>
      </c>
      <c r="X6">
        <v>19.728750158368172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0.47051806149649261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13.184084311505124</v>
      </c>
      <c r="AL6">
        <v>0.56806750000000006</v>
      </c>
      <c r="AM6">
        <v>0</v>
      </c>
      <c r="AN6">
        <v>0</v>
      </c>
      <c r="AO6">
        <v>0</v>
      </c>
      <c r="AP6">
        <v>0</v>
      </c>
      <c r="AQ6">
        <v>0</v>
      </c>
      <c r="AR6">
        <v>6.4772400000000001</v>
      </c>
      <c r="AS6">
        <v>4.0781895000000006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605.66474486404081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85.66290626211709</v>
      </c>
      <c r="L7">
        <v>23.15</v>
      </c>
      <c r="M7">
        <v>0</v>
      </c>
      <c r="N7">
        <v>28.873888612244897</v>
      </c>
      <c r="O7">
        <v>24.24056007393715</v>
      </c>
      <c r="P7">
        <v>59.904037743320366</v>
      </c>
      <c r="Q7">
        <v>1.9292126010638295</v>
      </c>
      <c r="R7">
        <v>5.7792749781849917</v>
      </c>
      <c r="S7">
        <v>3.8504540094339621</v>
      </c>
      <c r="T7">
        <v>0</v>
      </c>
      <c r="U7">
        <v>318.54693755116972</v>
      </c>
      <c r="V7">
        <v>3.1206235011990406</v>
      </c>
      <c r="W7">
        <v>6.1</v>
      </c>
      <c r="X7">
        <v>19.728750158368172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0.47051806149649261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13.184084311505124</v>
      </c>
      <c r="AL7">
        <v>0.56806750000000006</v>
      </c>
      <c r="AM7">
        <v>0</v>
      </c>
      <c r="AN7">
        <v>0</v>
      </c>
      <c r="AO7">
        <v>0</v>
      </c>
      <c r="AP7">
        <v>0</v>
      </c>
      <c r="AQ7">
        <v>0</v>
      </c>
      <c r="AR7">
        <v>0.80965500000000001</v>
      </c>
      <c r="AS7">
        <v>4.0781895000000006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599.99715986404078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85.66290626211709</v>
      </c>
      <c r="L8">
        <v>23.15</v>
      </c>
      <c r="M8">
        <v>0</v>
      </c>
      <c r="N8">
        <v>28.873888612244897</v>
      </c>
      <c r="O8">
        <v>24.24056007393715</v>
      </c>
      <c r="P8">
        <v>59.904037743320366</v>
      </c>
      <c r="Q8">
        <v>1.9292126010638295</v>
      </c>
      <c r="R8">
        <v>5.7792749781849917</v>
      </c>
      <c r="S8">
        <v>3.8504540094339621</v>
      </c>
      <c r="T8">
        <v>0</v>
      </c>
      <c r="U8">
        <v>318.54693755116972</v>
      </c>
      <c r="V8">
        <v>3.1206235011990406</v>
      </c>
      <c r="W8">
        <v>6.1</v>
      </c>
      <c r="X8">
        <v>19.728750158368172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0.47051806149649261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13.184084311505124</v>
      </c>
      <c r="AL8">
        <v>0.56806750000000006</v>
      </c>
      <c r="AM8">
        <v>0</v>
      </c>
      <c r="AN8">
        <v>0</v>
      </c>
      <c r="AO8">
        <v>0</v>
      </c>
      <c r="AP8">
        <v>0</v>
      </c>
      <c r="AQ8">
        <v>0</v>
      </c>
      <c r="AR8">
        <v>0.80965500000000001</v>
      </c>
      <c r="AS8">
        <v>4.0781895000000006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599.99715986404078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85.66290626211709</v>
      </c>
      <c r="L9">
        <v>23.15</v>
      </c>
      <c r="M9">
        <v>0</v>
      </c>
      <c r="N9">
        <v>28.873888612244897</v>
      </c>
      <c r="O9">
        <v>24.24056007393715</v>
      </c>
      <c r="P9">
        <v>59.904037743320366</v>
      </c>
      <c r="Q9">
        <v>1.9292126010638295</v>
      </c>
      <c r="R9">
        <v>5.7792749781849917</v>
      </c>
      <c r="S9">
        <v>3.8504540094339621</v>
      </c>
      <c r="T9">
        <v>0</v>
      </c>
      <c r="U9">
        <v>318.54693755116972</v>
      </c>
      <c r="V9">
        <v>3.1206235011990406</v>
      </c>
      <c r="W9">
        <v>6.1</v>
      </c>
      <c r="X9">
        <v>19.728750158368172</v>
      </c>
      <c r="Y9">
        <v>0</v>
      </c>
      <c r="Z9">
        <v>1.59417258</v>
      </c>
      <c r="AA9">
        <v>0</v>
      </c>
      <c r="AB9">
        <v>0</v>
      </c>
      <c r="AC9">
        <v>0</v>
      </c>
      <c r="AD9">
        <v>0</v>
      </c>
      <c r="AE9">
        <v>0.47051806149649261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13.184084311505124</v>
      </c>
      <c r="AL9">
        <v>0.56806750000000006</v>
      </c>
      <c r="AM9">
        <v>0</v>
      </c>
      <c r="AN9">
        <v>0</v>
      </c>
      <c r="AO9">
        <v>0</v>
      </c>
      <c r="AP9">
        <v>0</v>
      </c>
      <c r="AQ9">
        <v>0</v>
      </c>
      <c r="AR9">
        <v>0.80965500000000001</v>
      </c>
      <c r="AS9">
        <v>4.0781895000000006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601.59133244404075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85.66290626211709</v>
      </c>
      <c r="L10">
        <v>23.15</v>
      </c>
      <c r="M10">
        <v>0</v>
      </c>
      <c r="N10">
        <v>28.873888612244897</v>
      </c>
      <c r="O10">
        <v>24.24056007393715</v>
      </c>
      <c r="P10">
        <v>59.904037743320366</v>
      </c>
      <c r="Q10">
        <v>1.9292126010638295</v>
      </c>
      <c r="R10">
        <v>5.7792749781849917</v>
      </c>
      <c r="S10">
        <v>3.8504540094339621</v>
      </c>
      <c r="T10">
        <v>0</v>
      </c>
      <c r="U10">
        <v>318.54693755116972</v>
      </c>
      <c r="V10">
        <v>3.1206235011990406</v>
      </c>
      <c r="W10">
        <v>6.1</v>
      </c>
      <c r="X10">
        <v>19.728750158368172</v>
      </c>
      <c r="Y10">
        <v>0</v>
      </c>
      <c r="Z10">
        <v>1.59417258</v>
      </c>
      <c r="AA10">
        <v>0</v>
      </c>
      <c r="AB10">
        <v>0</v>
      </c>
      <c r="AC10">
        <v>0</v>
      </c>
      <c r="AD10">
        <v>0</v>
      </c>
      <c r="AE10">
        <v>0.47051806149649261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13.184084311505124</v>
      </c>
      <c r="AL10">
        <v>0.56806750000000006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0.80965500000000001</v>
      </c>
      <c r="AS10">
        <v>4.0781895000000006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601.59133244404075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85.66290626211709</v>
      </c>
      <c r="L11">
        <v>23.15</v>
      </c>
      <c r="M11">
        <v>0</v>
      </c>
      <c r="N11">
        <v>28.873888612244897</v>
      </c>
      <c r="O11">
        <v>24.24056007393715</v>
      </c>
      <c r="P11">
        <v>59.904037743320366</v>
      </c>
      <c r="Q11">
        <v>1.9292126010638295</v>
      </c>
      <c r="R11">
        <v>5.7792749781849917</v>
      </c>
      <c r="S11">
        <v>3.8504540094339621</v>
      </c>
      <c r="T11">
        <v>0</v>
      </c>
      <c r="U11">
        <v>318.54693755116972</v>
      </c>
      <c r="V11">
        <v>3.1206235011990406</v>
      </c>
      <c r="W11">
        <v>6.1</v>
      </c>
      <c r="X11">
        <v>19.728750158368172</v>
      </c>
      <c r="Y11">
        <v>0</v>
      </c>
      <c r="Z11">
        <v>1.59417258</v>
      </c>
      <c r="AA11">
        <v>0</v>
      </c>
      <c r="AB11">
        <v>0</v>
      </c>
      <c r="AC11">
        <v>0</v>
      </c>
      <c r="AD11">
        <v>0</v>
      </c>
      <c r="AE11">
        <v>0.47051806149649261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13.184084311505124</v>
      </c>
      <c r="AL11">
        <v>3.1243712500000012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0.80965500000000001</v>
      </c>
      <c r="AS11">
        <v>1.90754025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601.97698694404073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85.66290626211709</v>
      </c>
      <c r="L12">
        <v>23.15</v>
      </c>
      <c r="M12">
        <v>0</v>
      </c>
      <c r="N12">
        <v>28.873888612244897</v>
      </c>
      <c r="O12">
        <v>24.24056007393715</v>
      </c>
      <c r="P12">
        <v>59.904037743320366</v>
      </c>
      <c r="Q12">
        <v>1.9292126010638295</v>
      </c>
      <c r="R12">
        <v>5.7792749781849917</v>
      </c>
      <c r="S12">
        <v>3.8504540094339621</v>
      </c>
      <c r="T12">
        <v>0</v>
      </c>
      <c r="U12">
        <v>318.54693755116972</v>
      </c>
      <c r="V12">
        <v>3.1206235011990406</v>
      </c>
      <c r="W12">
        <v>6.1</v>
      </c>
      <c r="X12">
        <v>19.728750158368172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0.47051806149649261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13.184084311505124</v>
      </c>
      <c r="AL12">
        <v>3.1243712500000012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0.80965500000000001</v>
      </c>
      <c r="AS12">
        <v>1.90754025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600.38281436404077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85.66290626211709</v>
      </c>
      <c r="L13">
        <v>23.15</v>
      </c>
      <c r="M13">
        <v>0</v>
      </c>
      <c r="N13">
        <v>28.873888612244897</v>
      </c>
      <c r="O13">
        <v>24.24056007393715</v>
      </c>
      <c r="P13">
        <v>59.904037743320366</v>
      </c>
      <c r="Q13">
        <v>1.9292126010638295</v>
      </c>
      <c r="R13">
        <v>5.7792749781849917</v>
      </c>
      <c r="S13">
        <v>3.8504540094339621</v>
      </c>
      <c r="T13">
        <v>0</v>
      </c>
      <c r="U13">
        <v>318.54693755116972</v>
      </c>
      <c r="V13">
        <v>3.1206235011990406</v>
      </c>
      <c r="W13">
        <v>6.1</v>
      </c>
      <c r="X13">
        <v>19.728750158368172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0.47051806149649261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13.184084311505124</v>
      </c>
      <c r="AL13">
        <v>3.1243712500000012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0.80965500000000001</v>
      </c>
      <c r="AS13">
        <v>1.1511017479928636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599.62637586203357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85.66290626211709</v>
      </c>
      <c r="L14">
        <v>23.15</v>
      </c>
      <c r="M14">
        <v>0</v>
      </c>
      <c r="N14">
        <v>28.873888612244897</v>
      </c>
      <c r="O14">
        <v>24.24056007393715</v>
      </c>
      <c r="P14">
        <v>59.904037743320366</v>
      </c>
      <c r="Q14">
        <v>1.9292126010638295</v>
      </c>
      <c r="R14">
        <v>5.7792749781849917</v>
      </c>
      <c r="S14">
        <v>3.8504540094339621</v>
      </c>
      <c r="T14">
        <v>0</v>
      </c>
      <c r="U14">
        <v>318.54693755116972</v>
      </c>
      <c r="V14">
        <v>3.1206235011990406</v>
      </c>
      <c r="W14">
        <v>6.1</v>
      </c>
      <c r="X14">
        <v>19.728750158368172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0.47051806149649261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13.184084311505124</v>
      </c>
      <c r="AL14">
        <v>3.1243712500000012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0.80965500000000001</v>
      </c>
      <c r="AS14">
        <v>1.1511017479928636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599.62637586203357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85.716455438801333</v>
      </c>
      <c r="L15">
        <v>23.15</v>
      </c>
      <c r="M15">
        <v>0</v>
      </c>
      <c r="N15">
        <v>28.873888612244897</v>
      </c>
      <c r="O15">
        <v>24.24056007393715</v>
      </c>
      <c r="P15">
        <v>59.904037743320366</v>
      </c>
      <c r="Q15">
        <v>1.9288419999999999</v>
      </c>
      <c r="R15">
        <v>5.7788047453199836</v>
      </c>
      <c r="S15">
        <v>3.8513377118644065</v>
      </c>
      <c r="T15">
        <v>0</v>
      </c>
      <c r="U15">
        <v>318.54693755116972</v>
      </c>
      <c r="V15">
        <v>2.8908014078498292</v>
      </c>
      <c r="W15">
        <v>6.0207353420195435</v>
      </c>
      <c r="X15">
        <v>19.639308450704227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0.47051806149649261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13.184084311505124</v>
      </c>
      <c r="AL15">
        <v>3.1243712500000012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1.61931</v>
      </c>
      <c r="AS15">
        <v>1.1511017479928636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600.09109444822582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85.716455438801333</v>
      </c>
      <c r="L16">
        <v>23.15</v>
      </c>
      <c r="M16">
        <v>0</v>
      </c>
      <c r="N16">
        <v>28.873888612244897</v>
      </c>
      <c r="O16">
        <v>24.24056007393715</v>
      </c>
      <c r="P16">
        <v>59.904037743320366</v>
      </c>
      <c r="Q16">
        <v>1.9288419999999999</v>
      </c>
      <c r="R16">
        <v>5.7788047453199836</v>
      </c>
      <c r="S16">
        <v>3.8513377118644065</v>
      </c>
      <c r="T16">
        <v>0</v>
      </c>
      <c r="U16">
        <v>318.54693755116972</v>
      </c>
      <c r="V16">
        <v>2.8908014078498292</v>
      </c>
      <c r="W16">
        <v>6.0207353420195435</v>
      </c>
      <c r="X16">
        <v>19.639308450704227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0.47051806149649261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13.184084311505124</v>
      </c>
      <c r="AL16">
        <v>3.1243712500000012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1.61931</v>
      </c>
      <c r="AS16">
        <v>1.1511017479928636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600.09109444822582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85.716455438801333</v>
      </c>
      <c r="L17">
        <v>23.15</v>
      </c>
      <c r="M17">
        <v>0</v>
      </c>
      <c r="N17">
        <v>28.873888612244897</v>
      </c>
      <c r="O17">
        <v>24.24056007393715</v>
      </c>
      <c r="P17">
        <v>59.904037743320366</v>
      </c>
      <c r="Q17">
        <v>1.9288419999999999</v>
      </c>
      <c r="R17">
        <v>5.7788047453199836</v>
      </c>
      <c r="S17">
        <v>3.8513377118644065</v>
      </c>
      <c r="T17">
        <v>0</v>
      </c>
      <c r="U17">
        <v>318.54693755116972</v>
      </c>
      <c r="V17">
        <v>2.8908014078498292</v>
      </c>
      <c r="W17">
        <v>6.0207353420195435</v>
      </c>
      <c r="X17">
        <v>19.639308450704227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0.47051806149649261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13.184084311505124</v>
      </c>
      <c r="AL17">
        <v>3.1243712500000012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6.4772400000000001</v>
      </c>
      <c r="AS17">
        <v>1.1511017479928636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604.94902444822583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85.716455438801333</v>
      </c>
      <c r="L18">
        <v>23.15</v>
      </c>
      <c r="M18">
        <v>0</v>
      </c>
      <c r="N18">
        <v>28.873888612244897</v>
      </c>
      <c r="O18">
        <v>24.24056007393715</v>
      </c>
      <c r="P18">
        <v>59.904037743320366</v>
      </c>
      <c r="Q18">
        <v>1.9288419999999999</v>
      </c>
      <c r="R18">
        <v>5.7788047453199836</v>
      </c>
      <c r="S18">
        <v>3.8513377118644065</v>
      </c>
      <c r="T18">
        <v>0</v>
      </c>
      <c r="U18">
        <v>318.54693755116972</v>
      </c>
      <c r="V18">
        <v>2.8908014078498292</v>
      </c>
      <c r="W18">
        <v>6.0207353420195435</v>
      </c>
      <c r="X18">
        <v>19.639308450704227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0.47051806149649261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13.184084311505124</v>
      </c>
      <c r="AL18">
        <v>3.1243712500000012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6.4772400000000001</v>
      </c>
      <c r="AS18">
        <v>1.1511017479928636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604.94902444822583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85.716455438801333</v>
      </c>
      <c r="L19">
        <v>23.15</v>
      </c>
      <c r="M19">
        <v>0</v>
      </c>
      <c r="N19">
        <v>28.873888612244897</v>
      </c>
      <c r="O19">
        <v>24.24056007393715</v>
      </c>
      <c r="P19">
        <v>59.904037743320366</v>
      </c>
      <c r="Q19">
        <v>1.9288419999999999</v>
      </c>
      <c r="R19">
        <v>5.7788047453199836</v>
      </c>
      <c r="S19">
        <v>3.8513377118644065</v>
      </c>
      <c r="T19">
        <v>0</v>
      </c>
      <c r="U19">
        <v>318.54693755116972</v>
      </c>
      <c r="V19">
        <v>2.8908014078498292</v>
      </c>
      <c r="W19">
        <v>6.0207353420195435</v>
      </c>
      <c r="X19">
        <v>19.639308450704227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4.0288898522992982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13.184084311505124</v>
      </c>
      <c r="AL19">
        <v>3.1243712500000012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1.61931</v>
      </c>
      <c r="AS19">
        <v>1.1511017479928636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603.64946623902858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85.716455438801333</v>
      </c>
      <c r="L20">
        <v>23.15</v>
      </c>
      <c r="M20">
        <v>0</v>
      </c>
      <c r="N20">
        <v>28.873888612244897</v>
      </c>
      <c r="O20">
        <v>24.24056007393715</v>
      </c>
      <c r="P20">
        <v>59.904037743320366</v>
      </c>
      <c r="Q20">
        <v>1.9288419999999999</v>
      </c>
      <c r="R20">
        <v>5.7788047453199836</v>
      </c>
      <c r="S20">
        <v>3.8513377118644065</v>
      </c>
      <c r="T20">
        <v>0</v>
      </c>
      <c r="U20">
        <v>318.54693755116972</v>
      </c>
      <c r="V20">
        <v>2.8908014078498292</v>
      </c>
      <c r="W20">
        <v>6.0207353420195435</v>
      </c>
      <c r="X20">
        <v>19.639308450704227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4.0288898522992982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13.184084311505124</v>
      </c>
      <c r="AL20">
        <v>3.1243712500000012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1.0795399999999999</v>
      </c>
      <c r="AS20">
        <v>1.1511017479928636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603.10969623902849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85.716455438801333</v>
      </c>
      <c r="L21">
        <v>23.15</v>
      </c>
      <c r="M21">
        <v>0</v>
      </c>
      <c r="N21">
        <v>28.873888612244897</v>
      </c>
      <c r="O21">
        <v>24.24056007393715</v>
      </c>
      <c r="P21">
        <v>59.904037743320366</v>
      </c>
      <c r="Q21">
        <v>1.9288419999999999</v>
      </c>
      <c r="R21">
        <v>5.7788047453199836</v>
      </c>
      <c r="S21">
        <v>3.8513377118644065</v>
      </c>
      <c r="T21">
        <v>0</v>
      </c>
      <c r="U21">
        <v>318.54693755116972</v>
      </c>
      <c r="V21">
        <v>2.8908014078498292</v>
      </c>
      <c r="W21">
        <v>6.0207353420195435</v>
      </c>
      <c r="X21">
        <v>19.639308450704227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4.0288898522992982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13.184084311505124</v>
      </c>
      <c r="AL21">
        <v>3.1243712500000012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1.0795399999999999</v>
      </c>
      <c r="AS21">
        <v>1.1511017479928636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603.10969623902849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85.716455438801333</v>
      </c>
      <c r="L22">
        <v>23.15</v>
      </c>
      <c r="M22">
        <v>0</v>
      </c>
      <c r="N22">
        <v>28.873888612244897</v>
      </c>
      <c r="O22">
        <v>24.24056007393715</v>
      </c>
      <c r="P22">
        <v>59.904037743320366</v>
      </c>
      <c r="Q22">
        <v>1.9288419999999999</v>
      </c>
      <c r="R22">
        <v>5.7788047453199836</v>
      </c>
      <c r="S22">
        <v>3.8513377118644065</v>
      </c>
      <c r="T22">
        <v>0</v>
      </c>
      <c r="U22">
        <v>318.54693755116972</v>
      </c>
      <c r="V22">
        <v>2.8908014078498292</v>
      </c>
      <c r="W22">
        <v>6.0207353420195435</v>
      </c>
      <c r="X22">
        <v>19.639308450704227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4.0288898522992982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13.184084311505124</v>
      </c>
      <c r="AL22">
        <v>3.1243712500000012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1.0795399999999999</v>
      </c>
      <c r="AS22">
        <v>1.1511017479928636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603.10969623902849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85.716455438801333</v>
      </c>
      <c r="L23">
        <v>23.15</v>
      </c>
      <c r="M23">
        <v>0</v>
      </c>
      <c r="N23">
        <v>28.873888612244897</v>
      </c>
      <c r="O23">
        <v>24.24056007393715</v>
      </c>
      <c r="P23">
        <v>59.904037743320366</v>
      </c>
      <c r="Q23">
        <v>1.9288419999999999</v>
      </c>
      <c r="R23">
        <v>5.7788047453199836</v>
      </c>
      <c r="S23">
        <v>3.8513377118644065</v>
      </c>
      <c r="T23">
        <v>0</v>
      </c>
      <c r="U23">
        <v>318.54693755116972</v>
      </c>
      <c r="V23">
        <v>2.8908014078498292</v>
      </c>
      <c r="W23">
        <v>6.0207353420195435</v>
      </c>
      <c r="X23">
        <v>36.064865685698983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4.0288898522992982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13.184084311505124</v>
      </c>
      <c r="AL23">
        <v>3.1243712500000012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0.53976999999999997</v>
      </c>
      <c r="AS23">
        <v>1.1511017479928636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618.99548347402333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85.716455438801333</v>
      </c>
      <c r="L24">
        <v>23.15</v>
      </c>
      <c r="M24">
        <v>0</v>
      </c>
      <c r="N24">
        <v>28.873888612244897</v>
      </c>
      <c r="O24">
        <v>24.24056007393715</v>
      </c>
      <c r="P24">
        <v>59.904037743320366</v>
      </c>
      <c r="Q24">
        <v>1.9288419999999999</v>
      </c>
      <c r="R24">
        <v>5.7788047453199836</v>
      </c>
      <c r="S24">
        <v>3.8513377118644065</v>
      </c>
      <c r="T24">
        <v>0</v>
      </c>
      <c r="U24">
        <v>318.54693755116972</v>
      </c>
      <c r="V24">
        <v>2.8908014078498292</v>
      </c>
      <c r="W24">
        <v>6.0207353420195435</v>
      </c>
      <c r="X24">
        <v>36.064865685698983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4.0288898522992982</v>
      </c>
      <c r="AF24">
        <v>0</v>
      </c>
      <c r="AG24">
        <v>0</v>
      </c>
      <c r="AH24">
        <v>4.630395</v>
      </c>
      <c r="AI24">
        <v>0</v>
      </c>
      <c r="AJ24">
        <v>0</v>
      </c>
      <c r="AK24">
        <v>13.184084311505124</v>
      </c>
      <c r="AL24">
        <v>3.1243712500000012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0.53976999999999997</v>
      </c>
      <c r="AS24">
        <v>1.1511017479928636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623.62587847402335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85.661341960145378</v>
      </c>
      <c r="L25">
        <v>23.100769900939149</v>
      </c>
      <c r="M25">
        <v>0</v>
      </c>
      <c r="N25">
        <v>28.873888612244897</v>
      </c>
      <c r="O25">
        <v>24.24056007393715</v>
      </c>
      <c r="P25">
        <v>59.904037743320366</v>
      </c>
      <c r="Q25">
        <v>1.9274419390756303</v>
      </c>
      <c r="R25">
        <v>5.7706134008411514</v>
      </c>
      <c r="S25">
        <v>3.6092630312331719</v>
      </c>
      <c r="T25">
        <v>0</v>
      </c>
      <c r="U25">
        <v>318.54693755116972</v>
      </c>
      <c r="V25">
        <v>2.8891644871616933</v>
      </c>
      <c r="W25">
        <v>5.769946118766998</v>
      </c>
      <c r="X25">
        <v>36.0695924493428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4.0288898522992982</v>
      </c>
      <c r="AF25">
        <v>0</v>
      </c>
      <c r="AG25">
        <v>0</v>
      </c>
      <c r="AH25">
        <v>9.2607900000000001</v>
      </c>
      <c r="AI25">
        <v>0</v>
      </c>
      <c r="AJ25">
        <v>0</v>
      </c>
      <c r="AK25">
        <v>13.184084311505124</v>
      </c>
      <c r="AL25">
        <v>3.1243712500000012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0.53976999999999997</v>
      </c>
      <c r="AS25">
        <v>1.1511017479928636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627.65256442997543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85.662066553010803</v>
      </c>
      <c r="L26">
        <v>23.100221552833716</v>
      </c>
      <c r="M26">
        <v>0</v>
      </c>
      <c r="N26">
        <v>28.873888612244897</v>
      </c>
      <c r="O26">
        <v>24.24056007393715</v>
      </c>
      <c r="P26">
        <v>59.904037743320366</v>
      </c>
      <c r="Q26">
        <v>1.9274419390756303</v>
      </c>
      <c r="R26">
        <v>5.6479679768623026</v>
      </c>
      <c r="S26">
        <v>3.8496806559031285</v>
      </c>
      <c r="T26">
        <v>0</v>
      </c>
      <c r="U26">
        <v>318.54693755116972</v>
      </c>
      <c r="V26">
        <v>2.8886441325376881</v>
      </c>
      <c r="W26">
        <v>5.7772452262848386</v>
      </c>
      <c r="X26">
        <v>36.060962328074375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4.0288898522992982</v>
      </c>
      <c r="AF26">
        <v>0</v>
      </c>
      <c r="AG26">
        <v>0</v>
      </c>
      <c r="AH26">
        <v>9.2607900000000001</v>
      </c>
      <c r="AI26">
        <v>0</v>
      </c>
      <c r="AJ26">
        <v>0</v>
      </c>
      <c r="AK26">
        <v>13.184084311505124</v>
      </c>
      <c r="AL26">
        <v>3.1243712500000012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0.53976999999999997</v>
      </c>
      <c r="AS26">
        <v>1.1511017479928636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627.76866150705189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85.66177367849518</v>
      </c>
      <c r="L27">
        <v>23.099847347471453</v>
      </c>
      <c r="M27">
        <v>0</v>
      </c>
      <c r="N27">
        <v>28.873888612244897</v>
      </c>
      <c r="O27">
        <v>24.24056007393715</v>
      </c>
      <c r="P27">
        <v>59.904037743320366</v>
      </c>
      <c r="Q27">
        <v>1.9274419390756303</v>
      </c>
      <c r="R27">
        <v>5.7706134008411514</v>
      </c>
      <c r="S27">
        <v>3.8496806559031285</v>
      </c>
      <c r="T27">
        <v>0</v>
      </c>
      <c r="U27">
        <v>318.54693755116972</v>
      </c>
      <c r="V27">
        <v>2.8891644871616933</v>
      </c>
      <c r="W27">
        <v>11.108488694558757</v>
      </c>
      <c r="X27">
        <v>36.060962328074375</v>
      </c>
      <c r="Y27">
        <v>0</v>
      </c>
      <c r="Z27">
        <v>0</v>
      </c>
      <c r="AA27">
        <v>0</v>
      </c>
      <c r="AB27">
        <v>2.4442688135033763</v>
      </c>
      <c r="AC27">
        <v>0</v>
      </c>
      <c r="AD27">
        <v>0</v>
      </c>
      <c r="AE27">
        <v>4.0288898522992982</v>
      </c>
      <c r="AF27">
        <v>0</v>
      </c>
      <c r="AG27">
        <v>0</v>
      </c>
      <c r="AH27">
        <v>9.723829499999999</v>
      </c>
      <c r="AI27">
        <v>0</v>
      </c>
      <c r="AJ27">
        <v>0</v>
      </c>
      <c r="AK27">
        <v>13.184084311505124</v>
      </c>
      <c r="AL27">
        <v>3.1243712500000012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0.53976999999999997</v>
      </c>
      <c r="AS27">
        <v>1.1511017479928636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636.12971198755406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153.92983227209717</v>
      </c>
      <c r="L28">
        <v>40.47999960052303</v>
      </c>
      <c r="M28">
        <v>0</v>
      </c>
      <c r="N28">
        <v>28.873888612244897</v>
      </c>
      <c r="O28">
        <v>24.24056007393715</v>
      </c>
      <c r="P28">
        <v>59.904037743320366</v>
      </c>
      <c r="Q28">
        <v>2.5810157480314961</v>
      </c>
      <c r="R28">
        <v>10.367578639304091</v>
      </c>
      <c r="S28">
        <v>6.4475811865407318</v>
      </c>
      <c r="T28">
        <v>0</v>
      </c>
      <c r="U28">
        <v>318.54693755116972</v>
      </c>
      <c r="V28">
        <v>4.4374193611906128</v>
      </c>
      <c r="W28">
        <v>11.344694357654431</v>
      </c>
      <c r="X28">
        <v>36.060962328074375</v>
      </c>
      <c r="Y28">
        <v>0</v>
      </c>
      <c r="Z28">
        <v>0</v>
      </c>
      <c r="AA28">
        <v>1.6029277665260198</v>
      </c>
      <c r="AB28">
        <v>3.1938443729932486</v>
      </c>
      <c r="AC28">
        <v>0</v>
      </c>
      <c r="AD28">
        <v>0</v>
      </c>
      <c r="AE28">
        <v>4.0288898522992982</v>
      </c>
      <c r="AF28">
        <v>0</v>
      </c>
      <c r="AG28">
        <v>0</v>
      </c>
      <c r="AH28">
        <v>17.132461499999998</v>
      </c>
      <c r="AI28">
        <v>0</v>
      </c>
      <c r="AJ28">
        <v>0</v>
      </c>
      <c r="AK28">
        <v>13.184084311505124</v>
      </c>
      <c r="AL28">
        <v>3.1243712500000012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0.53976999999999997</v>
      </c>
      <c r="AS28">
        <v>1.1511017479928636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741.17195827540456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157.09009011312182</v>
      </c>
      <c r="L29">
        <v>41.859619263868673</v>
      </c>
      <c r="M29">
        <v>0</v>
      </c>
      <c r="N29">
        <v>28.873888612244897</v>
      </c>
      <c r="O29">
        <v>24.24056007393715</v>
      </c>
      <c r="P29">
        <v>59.904037743320366</v>
      </c>
      <c r="Q29">
        <v>2.5810157480314961</v>
      </c>
      <c r="R29">
        <v>10.367578639304091</v>
      </c>
      <c r="S29">
        <v>6.4475811865407318</v>
      </c>
      <c r="T29">
        <v>0</v>
      </c>
      <c r="U29">
        <v>318.54693755116972</v>
      </c>
      <c r="V29">
        <v>4.6899586334478807</v>
      </c>
      <c r="W29">
        <v>11.344694357654431</v>
      </c>
      <c r="X29">
        <v>36.060962328074375</v>
      </c>
      <c r="Y29">
        <v>0</v>
      </c>
      <c r="Z29">
        <v>0.26892250000000001</v>
      </c>
      <c r="AA29">
        <v>3.4325831147444923</v>
      </c>
      <c r="AB29">
        <v>3.219916827006752</v>
      </c>
      <c r="AC29">
        <v>0</v>
      </c>
      <c r="AD29">
        <v>1.9375125</v>
      </c>
      <c r="AE29">
        <v>4.0288898522992982</v>
      </c>
      <c r="AF29">
        <v>0</v>
      </c>
      <c r="AG29">
        <v>0</v>
      </c>
      <c r="AH29">
        <v>22.850999261499467</v>
      </c>
      <c r="AI29">
        <v>0</v>
      </c>
      <c r="AJ29">
        <v>0</v>
      </c>
      <c r="AK29">
        <v>13.184084311505124</v>
      </c>
      <c r="AL29">
        <v>3.1243712500000012</v>
      </c>
      <c r="AM29">
        <v>1.2905740270067521</v>
      </c>
      <c r="AN29">
        <v>0</v>
      </c>
      <c r="AO29">
        <v>0</v>
      </c>
      <c r="AP29">
        <v>0</v>
      </c>
      <c r="AQ29">
        <v>0</v>
      </c>
      <c r="AR29">
        <v>0.53976999999999997</v>
      </c>
      <c r="AS29">
        <v>1.1511017479928636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757.03564964277041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157.09009011312182</v>
      </c>
      <c r="L30">
        <v>41.859619263868673</v>
      </c>
      <c r="M30">
        <v>0</v>
      </c>
      <c r="N30">
        <v>28.873888612244897</v>
      </c>
      <c r="O30">
        <v>24.24056007393715</v>
      </c>
      <c r="P30">
        <v>59.904037743320366</v>
      </c>
      <c r="Q30">
        <v>2.5810157480314961</v>
      </c>
      <c r="R30">
        <v>10.367578639304091</v>
      </c>
      <c r="S30">
        <v>6.4475811865407318</v>
      </c>
      <c r="T30">
        <v>0</v>
      </c>
      <c r="U30">
        <v>318.54693755116972</v>
      </c>
      <c r="V30">
        <v>4.6899586334478807</v>
      </c>
      <c r="W30">
        <v>11.344694357654431</v>
      </c>
      <c r="X30">
        <v>36.060962328074375</v>
      </c>
      <c r="Y30">
        <v>0</v>
      </c>
      <c r="Z30">
        <v>4.7825177400000003</v>
      </c>
      <c r="AA30">
        <v>6.869028833333334</v>
      </c>
      <c r="AB30">
        <v>6.4398334000000013</v>
      </c>
      <c r="AC30">
        <v>0</v>
      </c>
      <c r="AD30">
        <v>4.456278623012869</v>
      </c>
      <c r="AE30">
        <v>8.0577797045985964</v>
      </c>
      <c r="AF30">
        <v>0</v>
      </c>
      <c r="AG30">
        <v>0</v>
      </c>
      <c r="AH30">
        <v>28.592689061499474</v>
      </c>
      <c r="AI30">
        <v>0</v>
      </c>
      <c r="AJ30">
        <v>0</v>
      </c>
      <c r="AK30">
        <v>13.184084311505124</v>
      </c>
      <c r="AL30">
        <v>13.633620000000001</v>
      </c>
      <c r="AM30">
        <v>2.5811478000000005</v>
      </c>
      <c r="AN30">
        <v>0</v>
      </c>
      <c r="AO30">
        <v>0</v>
      </c>
      <c r="AP30">
        <v>0</v>
      </c>
      <c r="AQ30">
        <v>0</v>
      </c>
      <c r="AR30">
        <v>0.53976999999999997</v>
      </c>
      <c r="AS30">
        <v>1.1511017479928636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792.29477547265799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157.09009011312182</v>
      </c>
      <c r="L31">
        <v>41.859619263868673</v>
      </c>
      <c r="M31">
        <v>0</v>
      </c>
      <c r="N31">
        <v>28.873888612244897</v>
      </c>
      <c r="O31">
        <v>24.24056007393715</v>
      </c>
      <c r="P31">
        <v>59.904037743320366</v>
      </c>
      <c r="Q31">
        <v>2.5810157480314961</v>
      </c>
      <c r="R31">
        <v>10.367578639304091</v>
      </c>
      <c r="S31">
        <v>6.4475811865407318</v>
      </c>
      <c r="T31">
        <v>0</v>
      </c>
      <c r="U31">
        <v>318.54693755116972</v>
      </c>
      <c r="V31">
        <v>4.6899586334478807</v>
      </c>
      <c r="W31">
        <v>11.344694357654431</v>
      </c>
      <c r="X31">
        <v>36.060962328074375</v>
      </c>
      <c r="Y31">
        <v>0</v>
      </c>
      <c r="Z31">
        <v>4.7825177400000003</v>
      </c>
      <c r="AA31">
        <v>6.869028833333334</v>
      </c>
      <c r="AB31">
        <v>6.4398334000000013</v>
      </c>
      <c r="AC31">
        <v>0</v>
      </c>
      <c r="AD31">
        <v>6.6999182376987134</v>
      </c>
      <c r="AE31">
        <v>8.0577797045985964</v>
      </c>
      <c r="AF31">
        <v>0</v>
      </c>
      <c r="AG31">
        <v>0</v>
      </c>
      <c r="AH31">
        <v>28.592689061499474</v>
      </c>
      <c r="AI31">
        <v>0</v>
      </c>
      <c r="AJ31">
        <v>0</v>
      </c>
      <c r="AK31">
        <v>13.184084311505124</v>
      </c>
      <c r="AL31">
        <v>13.633620000000001</v>
      </c>
      <c r="AM31">
        <v>3.8638999891973005</v>
      </c>
      <c r="AN31">
        <v>0</v>
      </c>
      <c r="AO31">
        <v>0</v>
      </c>
      <c r="AP31">
        <v>0</v>
      </c>
      <c r="AQ31">
        <v>0</v>
      </c>
      <c r="AR31">
        <v>1.2144824999999999</v>
      </c>
      <c r="AS31">
        <v>1.1511017479928636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796.49587977654119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157.09009011312182</v>
      </c>
      <c r="L32">
        <v>41.859619263868673</v>
      </c>
      <c r="M32">
        <v>0</v>
      </c>
      <c r="N32">
        <v>28.873888612244897</v>
      </c>
      <c r="O32">
        <v>24.24056007393715</v>
      </c>
      <c r="P32">
        <v>59.904037743320366</v>
      </c>
      <c r="Q32">
        <v>2.5810157480314961</v>
      </c>
      <c r="R32">
        <v>10.367578639304091</v>
      </c>
      <c r="S32">
        <v>6.4475811865407318</v>
      </c>
      <c r="T32">
        <v>0</v>
      </c>
      <c r="U32">
        <v>318.54693755116972</v>
      </c>
      <c r="V32">
        <v>4.6899586334478807</v>
      </c>
      <c r="W32">
        <v>11.344694357654431</v>
      </c>
      <c r="X32">
        <v>36.060962328074375</v>
      </c>
      <c r="Y32">
        <v>0</v>
      </c>
      <c r="Z32">
        <v>3.1883451599999999</v>
      </c>
      <c r="AA32">
        <v>6.869028833333334</v>
      </c>
      <c r="AB32">
        <v>6.4398334000000013</v>
      </c>
      <c r="AC32">
        <v>0</v>
      </c>
      <c r="AD32">
        <v>6.6999182376987134</v>
      </c>
      <c r="AE32">
        <v>8.0577797045985964</v>
      </c>
      <c r="AF32">
        <v>0</v>
      </c>
      <c r="AG32">
        <v>0</v>
      </c>
      <c r="AH32">
        <v>28.592689061499474</v>
      </c>
      <c r="AI32">
        <v>0</v>
      </c>
      <c r="AJ32">
        <v>0</v>
      </c>
      <c r="AK32">
        <v>13.184084311505124</v>
      </c>
      <c r="AL32">
        <v>13.633620000000001</v>
      </c>
      <c r="AM32">
        <v>3.8638999891973005</v>
      </c>
      <c r="AN32">
        <v>0</v>
      </c>
      <c r="AO32">
        <v>0</v>
      </c>
      <c r="AP32">
        <v>0</v>
      </c>
      <c r="AQ32">
        <v>0</v>
      </c>
      <c r="AR32">
        <v>9.4459749999999989</v>
      </c>
      <c r="AS32">
        <v>1.1511017479928636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803.13319969654117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157.09009011312182</v>
      </c>
      <c r="L33">
        <v>41.859619263868673</v>
      </c>
      <c r="M33">
        <v>0</v>
      </c>
      <c r="N33">
        <v>28.873888612244897</v>
      </c>
      <c r="O33">
        <v>24.24056007393715</v>
      </c>
      <c r="P33">
        <v>59.904037743320366</v>
      </c>
      <c r="Q33">
        <v>2.5810157480314961</v>
      </c>
      <c r="R33">
        <v>10.367578639304091</v>
      </c>
      <c r="S33">
        <v>6.4475811865407318</v>
      </c>
      <c r="T33">
        <v>0</v>
      </c>
      <c r="U33">
        <v>318.54693755116972</v>
      </c>
      <c r="V33">
        <v>4.6899586334478807</v>
      </c>
      <c r="W33">
        <v>11.344694357654431</v>
      </c>
      <c r="X33">
        <v>36.060962328074375</v>
      </c>
      <c r="Y33">
        <v>0</v>
      </c>
      <c r="Z33">
        <v>3.1883451599999999</v>
      </c>
      <c r="AA33">
        <v>6.869028833333334</v>
      </c>
      <c r="AB33">
        <v>6.4398334000000013</v>
      </c>
      <c r="AC33">
        <v>0</v>
      </c>
      <c r="AD33">
        <v>6.6844181884935656</v>
      </c>
      <c r="AE33">
        <v>8.0577797045985964</v>
      </c>
      <c r="AF33">
        <v>0</v>
      </c>
      <c r="AG33">
        <v>0</v>
      </c>
      <c r="AH33">
        <v>28.592689061499474</v>
      </c>
      <c r="AI33">
        <v>0</v>
      </c>
      <c r="AJ33">
        <v>0</v>
      </c>
      <c r="AK33">
        <v>13.184084311505124</v>
      </c>
      <c r="AL33">
        <v>13.633620000000001</v>
      </c>
      <c r="AM33">
        <v>3.8638999891973005</v>
      </c>
      <c r="AN33">
        <v>0</v>
      </c>
      <c r="AO33">
        <v>0</v>
      </c>
      <c r="AP33">
        <v>0</v>
      </c>
      <c r="AQ33">
        <v>0</v>
      </c>
      <c r="AR33">
        <v>9.4459749999999989</v>
      </c>
      <c r="AS33">
        <v>1.1511017479928636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803.11769964733594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157.09009011312182</v>
      </c>
      <c r="L34">
        <v>41.859619263868673</v>
      </c>
      <c r="M34">
        <v>0</v>
      </c>
      <c r="N34">
        <v>28.873888612244897</v>
      </c>
      <c r="O34">
        <v>24.24056007393715</v>
      </c>
      <c r="P34">
        <v>59.904037743320366</v>
      </c>
      <c r="Q34">
        <v>2.5810157480314961</v>
      </c>
      <c r="R34">
        <v>10.367578639304091</v>
      </c>
      <c r="S34">
        <v>6.4475811865407318</v>
      </c>
      <c r="T34">
        <v>0</v>
      </c>
      <c r="U34">
        <v>318.54693755116972</v>
      </c>
      <c r="V34">
        <v>4.6899586334478807</v>
      </c>
      <c r="W34">
        <v>11.344694357654431</v>
      </c>
      <c r="X34">
        <v>36.060962328074375</v>
      </c>
      <c r="Y34">
        <v>0</v>
      </c>
      <c r="Z34">
        <v>3.1883451599999999</v>
      </c>
      <c r="AA34">
        <v>3.434514416666667</v>
      </c>
      <c r="AB34">
        <v>6.4398334000000013</v>
      </c>
      <c r="AC34">
        <v>0</v>
      </c>
      <c r="AD34">
        <v>6.6844181884935656</v>
      </c>
      <c r="AE34">
        <v>8.0577797045985964</v>
      </c>
      <c r="AF34">
        <v>0</v>
      </c>
      <c r="AG34">
        <v>0</v>
      </c>
      <c r="AH34">
        <v>28.592689061499474</v>
      </c>
      <c r="AI34">
        <v>0</v>
      </c>
      <c r="AJ34">
        <v>0</v>
      </c>
      <c r="AK34">
        <v>13.184084311505124</v>
      </c>
      <c r="AL34">
        <v>13.633620000000001</v>
      </c>
      <c r="AM34">
        <v>3.8638999891973005</v>
      </c>
      <c r="AN34">
        <v>0</v>
      </c>
      <c r="AO34">
        <v>0</v>
      </c>
      <c r="AP34">
        <v>0</v>
      </c>
      <c r="AQ34">
        <v>0</v>
      </c>
      <c r="AR34">
        <v>1.3494249999999999</v>
      </c>
      <c r="AS34">
        <v>1.1511017479928636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791.58663523066923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157.09009011312182</v>
      </c>
      <c r="L35">
        <v>41.859619263868673</v>
      </c>
      <c r="M35">
        <v>0</v>
      </c>
      <c r="N35">
        <v>28.873888612244897</v>
      </c>
      <c r="O35">
        <v>24.24056007393715</v>
      </c>
      <c r="P35">
        <v>59.904037743320366</v>
      </c>
      <c r="Q35">
        <v>2.5810157480314961</v>
      </c>
      <c r="R35">
        <v>10.367578639304091</v>
      </c>
      <c r="S35">
        <v>6.4475811865407318</v>
      </c>
      <c r="T35">
        <v>0</v>
      </c>
      <c r="U35">
        <v>318.54693755116972</v>
      </c>
      <c r="V35">
        <v>4.6899586334478807</v>
      </c>
      <c r="W35">
        <v>11.344694357654431</v>
      </c>
      <c r="X35">
        <v>36.060962328074375</v>
      </c>
      <c r="Y35">
        <v>0</v>
      </c>
      <c r="Z35">
        <v>3.1883451599999999</v>
      </c>
      <c r="AA35">
        <v>3.434514416666667</v>
      </c>
      <c r="AB35">
        <v>6.4398334000000013</v>
      </c>
      <c r="AC35">
        <v>0</v>
      </c>
      <c r="AD35">
        <v>4.3916949999999995</v>
      </c>
      <c r="AE35">
        <v>8.0577797045985964</v>
      </c>
      <c r="AF35">
        <v>0</v>
      </c>
      <c r="AG35">
        <v>0</v>
      </c>
      <c r="AH35">
        <v>20.836777499999997</v>
      </c>
      <c r="AI35">
        <v>0</v>
      </c>
      <c r="AJ35">
        <v>0</v>
      </c>
      <c r="AK35">
        <v>13.184084311505124</v>
      </c>
      <c r="AL35">
        <v>13.633620000000001</v>
      </c>
      <c r="AM35">
        <v>2.5811478000000005</v>
      </c>
      <c r="AN35">
        <v>0</v>
      </c>
      <c r="AO35">
        <v>0</v>
      </c>
      <c r="AP35">
        <v>0.31312004671217897</v>
      </c>
      <c r="AQ35">
        <v>0</v>
      </c>
      <c r="AR35">
        <v>0.80965500000000001</v>
      </c>
      <c r="AS35">
        <v>1.1511017479928636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780.02859833819116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157.09009011312182</v>
      </c>
      <c r="L36">
        <v>41.859619263868673</v>
      </c>
      <c r="M36">
        <v>0</v>
      </c>
      <c r="N36">
        <v>28.873888612244897</v>
      </c>
      <c r="O36">
        <v>24.24056007393715</v>
      </c>
      <c r="P36">
        <v>59.904037743320366</v>
      </c>
      <c r="Q36">
        <v>2.5810157480314961</v>
      </c>
      <c r="R36">
        <v>10.367578639304091</v>
      </c>
      <c r="S36">
        <v>6.4475811865407318</v>
      </c>
      <c r="T36">
        <v>0</v>
      </c>
      <c r="U36">
        <v>318.54693755116972</v>
      </c>
      <c r="V36">
        <v>4.6899586334478807</v>
      </c>
      <c r="W36">
        <v>11.344694357654431</v>
      </c>
      <c r="X36">
        <v>36.060962328074375</v>
      </c>
      <c r="Y36">
        <v>0</v>
      </c>
      <c r="Z36">
        <v>0</v>
      </c>
      <c r="AA36">
        <v>2.1243622685185191</v>
      </c>
      <c r="AB36">
        <v>3.219916827006752</v>
      </c>
      <c r="AC36">
        <v>0</v>
      </c>
      <c r="AD36">
        <v>3.8750249999999999</v>
      </c>
      <c r="AE36">
        <v>4.0288898522992982</v>
      </c>
      <c r="AF36">
        <v>0</v>
      </c>
      <c r="AG36">
        <v>0</v>
      </c>
      <c r="AH36">
        <v>18.52158</v>
      </c>
      <c r="AI36">
        <v>0</v>
      </c>
      <c r="AJ36">
        <v>0</v>
      </c>
      <c r="AK36">
        <v>13.184084311505124</v>
      </c>
      <c r="AL36">
        <v>3.1243712500000012</v>
      </c>
      <c r="AM36">
        <v>1.2905740270067521</v>
      </c>
      <c r="AN36">
        <v>0</v>
      </c>
      <c r="AO36">
        <v>0</v>
      </c>
      <c r="AP36">
        <v>0.31312004671217897</v>
      </c>
      <c r="AQ36">
        <v>0</v>
      </c>
      <c r="AR36">
        <v>0.80965500000000001</v>
      </c>
      <c r="AS36">
        <v>1.1511017479928636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753.6496045817571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157.09009011312182</v>
      </c>
      <c r="L37">
        <v>41.859619263868673</v>
      </c>
      <c r="M37">
        <v>0</v>
      </c>
      <c r="N37">
        <v>28.873888612244897</v>
      </c>
      <c r="O37">
        <v>24.24056007393715</v>
      </c>
      <c r="P37">
        <v>59.904037743320366</v>
      </c>
      <c r="Q37">
        <v>2.5810157480314961</v>
      </c>
      <c r="R37">
        <v>10.367578639304091</v>
      </c>
      <c r="S37">
        <v>6.4475811865407318</v>
      </c>
      <c r="T37">
        <v>0</v>
      </c>
      <c r="U37">
        <v>318.54693755116972</v>
      </c>
      <c r="V37">
        <v>4.6899586334478807</v>
      </c>
      <c r="W37">
        <v>11.344694357654431</v>
      </c>
      <c r="X37">
        <v>36.060962328074375</v>
      </c>
      <c r="Y37">
        <v>0</v>
      </c>
      <c r="Z37">
        <v>0</v>
      </c>
      <c r="AA37">
        <v>0</v>
      </c>
      <c r="AB37">
        <v>3.219916827006752</v>
      </c>
      <c r="AC37">
        <v>0</v>
      </c>
      <c r="AD37">
        <v>2.0020963769871312</v>
      </c>
      <c r="AE37">
        <v>4.0288898522992982</v>
      </c>
      <c r="AF37">
        <v>0</v>
      </c>
      <c r="AG37">
        <v>0</v>
      </c>
      <c r="AH37">
        <v>13.891185</v>
      </c>
      <c r="AI37">
        <v>0</v>
      </c>
      <c r="AJ37">
        <v>0</v>
      </c>
      <c r="AK37">
        <v>13.184084311505124</v>
      </c>
      <c r="AL37">
        <v>0.56806750000000006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0.80965500000000001</v>
      </c>
      <c r="AS37">
        <v>1.1511017479928636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740.86192086650669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157.09009011312182</v>
      </c>
      <c r="L38">
        <v>41.859619263868673</v>
      </c>
      <c r="M38">
        <v>0</v>
      </c>
      <c r="N38">
        <v>28.873888612244897</v>
      </c>
      <c r="O38">
        <v>24.24056007393715</v>
      </c>
      <c r="P38">
        <v>59.904037743320366</v>
      </c>
      <c r="Q38">
        <v>2.5810157480314961</v>
      </c>
      <c r="R38">
        <v>10.367578639304091</v>
      </c>
      <c r="S38">
        <v>6.4475811865407318</v>
      </c>
      <c r="T38">
        <v>0</v>
      </c>
      <c r="U38">
        <v>318.54693755116972</v>
      </c>
      <c r="V38">
        <v>4.6899586334478807</v>
      </c>
      <c r="W38">
        <v>11.344694357654431</v>
      </c>
      <c r="X38">
        <v>36.060962328074375</v>
      </c>
      <c r="Y38">
        <v>0</v>
      </c>
      <c r="Z38">
        <v>0</v>
      </c>
      <c r="AA38">
        <v>0</v>
      </c>
      <c r="AB38">
        <v>3.219916827006752</v>
      </c>
      <c r="AC38">
        <v>0</v>
      </c>
      <c r="AD38">
        <v>0</v>
      </c>
      <c r="AE38">
        <v>4.0288898522992982</v>
      </c>
      <c r="AF38">
        <v>0</v>
      </c>
      <c r="AG38">
        <v>0</v>
      </c>
      <c r="AH38">
        <v>6.9455925000000001</v>
      </c>
      <c r="AI38">
        <v>0</v>
      </c>
      <c r="AJ38">
        <v>0</v>
      </c>
      <c r="AK38">
        <v>13.184084311505124</v>
      </c>
      <c r="AL38">
        <v>0.56806750000000006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0.80965500000000001</v>
      </c>
      <c r="AS38">
        <v>1.1511017479928636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731.91423198951964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157.09009011312182</v>
      </c>
      <c r="L39">
        <v>41.859619263868673</v>
      </c>
      <c r="M39">
        <v>0</v>
      </c>
      <c r="N39">
        <v>28.873888612244897</v>
      </c>
      <c r="O39">
        <v>24.24056007393715</v>
      </c>
      <c r="P39">
        <v>59.904037743320366</v>
      </c>
      <c r="Q39">
        <v>2.5810157480314961</v>
      </c>
      <c r="R39">
        <v>10.367578639304091</v>
      </c>
      <c r="S39">
        <v>6.4475811865407318</v>
      </c>
      <c r="T39">
        <v>0</v>
      </c>
      <c r="U39">
        <v>318.54693755116972</v>
      </c>
      <c r="V39">
        <v>4.6899586334478807</v>
      </c>
      <c r="W39">
        <v>11.344694357654431</v>
      </c>
      <c r="X39">
        <v>36.060962328074375</v>
      </c>
      <c r="Y39">
        <v>0</v>
      </c>
      <c r="Z39">
        <v>0</v>
      </c>
      <c r="AA39">
        <v>0</v>
      </c>
      <c r="AB39">
        <v>0.81475618649662418</v>
      </c>
      <c r="AC39">
        <v>0</v>
      </c>
      <c r="AD39">
        <v>0</v>
      </c>
      <c r="AE39">
        <v>4.0288898522992982</v>
      </c>
      <c r="AF39">
        <v>0</v>
      </c>
      <c r="AG39">
        <v>0</v>
      </c>
      <c r="AH39">
        <v>5.0934344999999999</v>
      </c>
      <c r="AI39">
        <v>0</v>
      </c>
      <c r="AJ39">
        <v>0</v>
      </c>
      <c r="AK39">
        <v>13.184084311505124</v>
      </c>
      <c r="AL39">
        <v>0.56806750000000006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0.80965500000000001</v>
      </c>
      <c r="AS39">
        <v>1.24976775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727.75557935101676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157.09009011312182</v>
      </c>
      <c r="L40">
        <v>41.859619263868673</v>
      </c>
      <c r="M40">
        <v>0</v>
      </c>
      <c r="N40">
        <v>28.873888612244897</v>
      </c>
      <c r="O40">
        <v>24.24056007393715</v>
      </c>
      <c r="P40">
        <v>59.904037743320366</v>
      </c>
      <c r="Q40">
        <v>2.5810157480314961</v>
      </c>
      <c r="R40">
        <v>10.367578639304091</v>
      </c>
      <c r="S40">
        <v>6.4475811865407318</v>
      </c>
      <c r="T40">
        <v>0</v>
      </c>
      <c r="U40">
        <v>318.54693755116972</v>
      </c>
      <c r="V40">
        <v>4.6899586334478807</v>
      </c>
      <c r="W40">
        <v>11.344694357654431</v>
      </c>
      <c r="X40">
        <v>36.060962328074375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4.0288898522992982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13.184084311505124</v>
      </c>
      <c r="AL40">
        <v>0.56806750000000006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1.2144824999999999</v>
      </c>
      <c r="AS40">
        <v>1.24976775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722.25221616452018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157.09009011312182</v>
      </c>
      <c r="L41">
        <v>41.859619263868673</v>
      </c>
      <c r="M41">
        <v>0</v>
      </c>
      <c r="N41">
        <v>28.873888612244897</v>
      </c>
      <c r="O41">
        <v>24.24056007393715</v>
      </c>
      <c r="P41">
        <v>59.904037743320366</v>
      </c>
      <c r="Q41">
        <v>2.5810157480314961</v>
      </c>
      <c r="R41">
        <v>10.367578639304091</v>
      </c>
      <c r="S41">
        <v>6.4475811865407318</v>
      </c>
      <c r="T41">
        <v>0</v>
      </c>
      <c r="U41">
        <v>318.54693755116972</v>
      </c>
      <c r="V41">
        <v>4.6899586334478807</v>
      </c>
      <c r="W41">
        <v>11.344694357654431</v>
      </c>
      <c r="X41">
        <v>36.060962328074375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4.0288898522992982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13.184084311505124</v>
      </c>
      <c r="AL41">
        <v>0.56806750000000006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9.4459749999999989</v>
      </c>
      <c r="AS41">
        <v>4.0781895000000006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733.31213041452008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157.09009011312182</v>
      </c>
      <c r="L42">
        <v>41.859619263868673</v>
      </c>
      <c r="M42">
        <v>0</v>
      </c>
      <c r="N42">
        <v>28.873888612244897</v>
      </c>
      <c r="O42">
        <v>24.24056007393715</v>
      </c>
      <c r="P42">
        <v>59.904037743320366</v>
      </c>
      <c r="Q42">
        <v>2.5810157480314961</v>
      </c>
      <c r="R42">
        <v>10.367578639304091</v>
      </c>
      <c r="S42">
        <v>6.4475811865407318</v>
      </c>
      <c r="T42">
        <v>0</v>
      </c>
      <c r="U42">
        <v>318.54693755116972</v>
      </c>
      <c r="V42">
        <v>4.6899586334478807</v>
      </c>
      <c r="W42">
        <v>11.344694357654431</v>
      </c>
      <c r="X42">
        <v>36.060962328074375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4.0288898522992982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13.184084311505124</v>
      </c>
      <c r="AL42">
        <v>0.56806750000000006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9.4459749999999989</v>
      </c>
      <c r="AS42">
        <v>5.9199525000000008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735.1538934145201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157.09009011312182</v>
      </c>
      <c r="L43">
        <v>41.859619263868673</v>
      </c>
      <c r="M43">
        <v>0</v>
      </c>
      <c r="N43">
        <v>28.873888612244897</v>
      </c>
      <c r="O43">
        <v>24.24056007393715</v>
      </c>
      <c r="P43">
        <v>59.904037743320366</v>
      </c>
      <c r="Q43">
        <v>2.5810157480314961</v>
      </c>
      <c r="R43">
        <v>10.367578639304091</v>
      </c>
      <c r="S43">
        <v>6.4475811865407318</v>
      </c>
      <c r="T43">
        <v>0</v>
      </c>
      <c r="U43">
        <v>318.54693755116972</v>
      </c>
      <c r="V43">
        <v>4.6899586334478807</v>
      </c>
      <c r="W43">
        <v>11.344694357654431</v>
      </c>
      <c r="X43">
        <v>36.060962328074375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0.47051806149649261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13.184084311505124</v>
      </c>
      <c r="AL43">
        <v>0.56806750000000006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1.2144824999999999</v>
      </c>
      <c r="AS43">
        <v>5.9199525000000008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723.36402912371739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157.09009011312182</v>
      </c>
      <c r="L44">
        <v>41.859619263868673</v>
      </c>
      <c r="M44">
        <v>0</v>
      </c>
      <c r="N44">
        <v>28.873888612244897</v>
      </c>
      <c r="O44">
        <v>24.24056007393715</v>
      </c>
      <c r="P44">
        <v>59.904037743320366</v>
      </c>
      <c r="Q44">
        <v>2.5810157480314961</v>
      </c>
      <c r="R44">
        <v>10.367578639304091</v>
      </c>
      <c r="S44">
        <v>6.4475811865407318</v>
      </c>
      <c r="T44">
        <v>0</v>
      </c>
      <c r="U44">
        <v>318.54693755116972</v>
      </c>
      <c r="V44">
        <v>4.6899586334478807</v>
      </c>
      <c r="W44">
        <v>11.344694357654431</v>
      </c>
      <c r="X44">
        <v>36.060962328074375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0.47051806149649261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13.184084311505124</v>
      </c>
      <c r="AL44">
        <v>0.56806750000000006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0.53976999999999997</v>
      </c>
      <c r="AS44">
        <v>5.9199525000000008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722.68931662371733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157.09009011312182</v>
      </c>
      <c r="L45">
        <v>41.859619263868673</v>
      </c>
      <c r="M45">
        <v>0</v>
      </c>
      <c r="N45">
        <v>28.873888612244897</v>
      </c>
      <c r="O45">
        <v>24.24056007393715</v>
      </c>
      <c r="P45">
        <v>59.904037743320366</v>
      </c>
      <c r="Q45">
        <v>2.5810157480314961</v>
      </c>
      <c r="R45">
        <v>10.367578639304091</v>
      </c>
      <c r="S45">
        <v>6.4475811865407318</v>
      </c>
      <c r="T45">
        <v>0</v>
      </c>
      <c r="U45">
        <v>318.54693755116972</v>
      </c>
      <c r="V45">
        <v>4.6899586334478807</v>
      </c>
      <c r="W45">
        <v>11.344694357654431</v>
      </c>
      <c r="X45">
        <v>36.060962328074375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0.47051806149649261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13.184084311505124</v>
      </c>
      <c r="AL45">
        <v>0.56806750000000006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0.53976999999999997</v>
      </c>
      <c r="AS45">
        <v>5.9199525000000008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722.68931662371733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157.1597666666259</v>
      </c>
      <c r="L46">
        <v>41.859619263868673</v>
      </c>
      <c r="M46">
        <v>0</v>
      </c>
      <c r="N46">
        <v>28.873888612244897</v>
      </c>
      <c r="O46">
        <v>24.24056007393715</v>
      </c>
      <c r="P46">
        <v>59.904037743320366</v>
      </c>
      <c r="Q46">
        <v>2.5810157480314961</v>
      </c>
      <c r="R46">
        <v>10.367578639304091</v>
      </c>
      <c r="S46">
        <v>6.4475811865407318</v>
      </c>
      <c r="T46">
        <v>0</v>
      </c>
      <c r="U46">
        <v>318.54693755116972</v>
      </c>
      <c r="V46">
        <v>4.6899586334478807</v>
      </c>
      <c r="W46">
        <v>11.344694357654431</v>
      </c>
      <c r="X46">
        <v>36.060962328074375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0.47051806149649261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13.184084311505124</v>
      </c>
      <c r="AL46">
        <v>0.56806750000000006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0.53976999999999997</v>
      </c>
      <c r="AS46">
        <v>4.0781895000000006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720.91723017722131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115.64017920730498</v>
      </c>
      <c r="L47">
        <v>27.159752967192382</v>
      </c>
      <c r="M47">
        <v>0</v>
      </c>
      <c r="N47">
        <v>28.873888612244897</v>
      </c>
      <c r="O47">
        <v>24.24056007393715</v>
      </c>
      <c r="P47">
        <v>59.904037743320366</v>
      </c>
      <c r="Q47">
        <v>2.5810157480314961</v>
      </c>
      <c r="R47">
        <v>10.367578639304091</v>
      </c>
      <c r="S47">
        <v>6.4475811865407318</v>
      </c>
      <c r="T47">
        <v>0</v>
      </c>
      <c r="U47">
        <v>318.54693755116972</v>
      </c>
      <c r="V47">
        <v>4.6899586334478807</v>
      </c>
      <c r="W47">
        <v>11.344694357654431</v>
      </c>
      <c r="X47">
        <v>36.060962328074375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0.47051806149649261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13.184084311505124</v>
      </c>
      <c r="AL47">
        <v>0.56806750000000006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9.5809174999999982</v>
      </c>
      <c r="AS47">
        <v>4.0781895000000006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673.73892392122411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86.6216239406847</v>
      </c>
      <c r="L48">
        <v>27.159752967192382</v>
      </c>
      <c r="M48">
        <v>0</v>
      </c>
      <c r="N48">
        <v>28.873888612244897</v>
      </c>
      <c r="O48">
        <v>24.24056007393715</v>
      </c>
      <c r="P48">
        <v>59.904037743320366</v>
      </c>
      <c r="Q48">
        <v>2.5810157480314961</v>
      </c>
      <c r="R48">
        <v>10.367578639304091</v>
      </c>
      <c r="S48">
        <v>6.4475811865407318</v>
      </c>
      <c r="T48">
        <v>0</v>
      </c>
      <c r="U48">
        <v>318.54693755116972</v>
      </c>
      <c r="V48">
        <v>4.6899586334478807</v>
      </c>
      <c r="W48">
        <v>11.344694357654431</v>
      </c>
      <c r="X48">
        <v>36.060962328074375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0.47051806149649261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13.184084311505124</v>
      </c>
      <c r="AL48">
        <v>0.56806750000000006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9.5809174999999982</v>
      </c>
      <c r="AS48">
        <v>5.9199525000000008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646.56213165460383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86.57</v>
      </c>
      <c r="L49">
        <v>24.060412361217011</v>
      </c>
      <c r="M49">
        <v>0</v>
      </c>
      <c r="N49">
        <v>28.873888612244897</v>
      </c>
      <c r="O49">
        <v>24.24056007393715</v>
      </c>
      <c r="P49">
        <v>59.904037743320366</v>
      </c>
      <c r="Q49">
        <v>2.5810157480314961</v>
      </c>
      <c r="R49">
        <v>10.367578639304091</v>
      </c>
      <c r="S49">
        <v>3.8497868991228068</v>
      </c>
      <c r="T49">
        <v>0</v>
      </c>
      <c r="U49">
        <v>318.54693755116972</v>
      </c>
      <c r="V49">
        <v>4.6899586334478807</v>
      </c>
      <c r="W49">
        <v>11.344694357654431</v>
      </c>
      <c r="X49">
        <v>36.060962328074375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0.47051806149649261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13.184084311505124</v>
      </c>
      <c r="AL49">
        <v>0.56806750000000006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1.0795399999999999</v>
      </c>
      <c r="AS49">
        <v>1.64443125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628.03647407052586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86.559430810910342</v>
      </c>
      <c r="L50">
        <v>24.060412361217011</v>
      </c>
      <c r="M50">
        <v>0</v>
      </c>
      <c r="N50">
        <v>28.873888612244897</v>
      </c>
      <c r="O50">
        <v>24.24056007393715</v>
      </c>
      <c r="P50">
        <v>59.904037743320366</v>
      </c>
      <c r="Q50">
        <v>1.9274419390756303</v>
      </c>
      <c r="R50">
        <v>10.367578639304091</v>
      </c>
      <c r="S50">
        <v>3.8497868991228068</v>
      </c>
      <c r="T50">
        <v>0</v>
      </c>
      <c r="U50">
        <v>318.54693755116972</v>
      </c>
      <c r="V50">
        <v>4.6899586334478807</v>
      </c>
      <c r="W50">
        <v>11.344694357654431</v>
      </c>
      <c r="X50">
        <v>36.060962328074375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0.47051806149649261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13.184084311505124</v>
      </c>
      <c r="AL50">
        <v>0.56806750000000006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0.53976999999999997</v>
      </c>
      <c r="AS50">
        <v>1.4799882520071366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626.66811807448755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86.629704164845364</v>
      </c>
      <c r="L51">
        <v>31.219577616761903</v>
      </c>
      <c r="M51">
        <v>0</v>
      </c>
      <c r="N51">
        <v>28.873888612244897</v>
      </c>
      <c r="O51">
        <v>24.24056007393715</v>
      </c>
      <c r="P51">
        <v>59.904037743320366</v>
      </c>
      <c r="Q51">
        <v>1.9274419390756303</v>
      </c>
      <c r="R51">
        <v>5.9282334271896824</v>
      </c>
      <c r="S51">
        <v>3.8497868991228068</v>
      </c>
      <c r="T51">
        <v>0</v>
      </c>
      <c r="U51">
        <v>318.54693755116972</v>
      </c>
      <c r="V51">
        <v>2.750437476429918</v>
      </c>
      <c r="W51">
        <v>11.344694357654431</v>
      </c>
      <c r="X51">
        <v>36.060962328074375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0.47051806149649261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13.184084311505124</v>
      </c>
      <c r="AL51">
        <v>0.56806750000000006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0.53976999999999997</v>
      </c>
      <c r="AS51">
        <v>1.4799882520071366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627.51869031483511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86.629704164845364</v>
      </c>
      <c r="L52">
        <v>24.060775111557156</v>
      </c>
      <c r="M52">
        <v>0</v>
      </c>
      <c r="N52">
        <v>28.873888612244897</v>
      </c>
      <c r="O52">
        <v>24.24056007393715</v>
      </c>
      <c r="P52">
        <v>59.904037743320366</v>
      </c>
      <c r="Q52">
        <v>1.9274419390756303</v>
      </c>
      <c r="R52">
        <v>5.7787453793484271</v>
      </c>
      <c r="S52">
        <v>3.8497868991228068</v>
      </c>
      <c r="T52">
        <v>0</v>
      </c>
      <c r="U52">
        <v>318.54693755116972</v>
      </c>
      <c r="V52">
        <v>2.750437476429918</v>
      </c>
      <c r="W52">
        <v>11.344694357654431</v>
      </c>
      <c r="X52">
        <v>36.060962328074375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0.47051806149649261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13.184084311505124</v>
      </c>
      <c r="AL52">
        <v>0.56806750000000006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0.53976999999999997</v>
      </c>
      <c r="AS52">
        <v>1.4799882520071366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620.21039976178918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86.629704164845364</v>
      </c>
      <c r="L53">
        <v>24.06082491428571</v>
      </c>
      <c r="M53">
        <v>0</v>
      </c>
      <c r="N53">
        <v>28.873888612244897</v>
      </c>
      <c r="O53">
        <v>24.24056007393715</v>
      </c>
      <c r="P53">
        <v>59.904037743320366</v>
      </c>
      <c r="Q53">
        <v>1.9274419390756303</v>
      </c>
      <c r="R53">
        <v>5.7787453793484271</v>
      </c>
      <c r="S53">
        <v>3.8497868991228068</v>
      </c>
      <c r="T53">
        <v>0</v>
      </c>
      <c r="U53">
        <v>318.54693755116972</v>
      </c>
      <c r="V53">
        <v>2.750437476429918</v>
      </c>
      <c r="W53">
        <v>11.344694357654431</v>
      </c>
      <c r="X53">
        <v>36.060962328074375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0.47051806149649261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13.184084311505124</v>
      </c>
      <c r="AL53">
        <v>0.56806750000000006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1.0795399999999999</v>
      </c>
      <c r="AS53">
        <v>1.4799882520071366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620.75021956451769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86.629704164845364</v>
      </c>
      <c r="L54">
        <v>24.060468527019538</v>
      </c>
      <c r="M54">
        <v>0</v>
      </c>
      <c r="N54">
        <v>28.873888612244897</v>
      </c>
      <c r="O54">
        <v>24.24056007393715</v>
      </c>
      <c r="P54">
        <v>59.904037743320366</v>
      </c>
      <c r="Q54">
        <v>1.9274419390756303</v>
      </c>
      <c r="R54">
        <v>5.7787453793484271</v>
      </c>
      <c r="S54">
        <v>3.8497868991228068</v>
      </c>
      <c r="T54">
        <v>0</v>
      </c>
      <c r="U54">
        <v>299.52345770225344</v>
      </c>
      <c r="V54">
        <v>2.750437476429918</v>
      </c>
      <c r="W54">
        <v>11.344694357654431</v>
      </c>
      <c r="X54">
        <v>36.060962328074375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0.47051806149649261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13.184084311505124</v>
      </c>
      <c r="AL54">
        <v>0.56806750000000006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1.0795399999999999</v>
      </c>
      <c r="AS54">
        <v>1.4799882520071366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601.72638332833526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86.629792909734178</v>
      </c>
      <c r="L55">
        <v>24.059740262544256</v>
      </c>
      <c r="M55">
        <v>0</v>
      </c>
      <c r="N55">
        <v>28.873888612244897</v>
      </c>
      <c r="O55">
        <v>24.24056007393715</v>
      </c>
      <c r="P55">
        <v>59.904037743320366</v>
      </c>
      <c r="Q55">
        <v>1.9201956317780577</v>
      </c>
      <c r="R55">
        <v>5.8101061460276622</v>
      </c>
      <c r="S55">
        <v>3.9188821757961785</v>
      </c>
      <c r="T55">
        <v>0</v>
      </c>
      <c r="U55">
        <v>282.40061504799348</v>
      </c>
      <c r="V55">
        <v>2.8899744157223801</v>
      </c>
      <c r="W55">
        <v>11.344694357654431</v>
      </c>
      <c r="X55">
        <v>36.060962328074375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0.47051806149649261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13.184084311505124</v>
      </c>
      <c r="AL55">
        <v>0.56806750000000006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1.3494249999999999</v>
      </c>
      <c r="AS55">
        <v>1.90754025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585.53308482782904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86.629704164845364</v>
      </c>
      <c r="L56">
        <v>24.059740262544256</v>
      </c>
      <c r="M56">
        <v>0</v>
      </c>
      <c r="N56">
        <v>28.873888612244897</v>
      </c>
      <c r="O56">
        <v>24.24056007393715</v>
      </c>
      <c r="P56">
        <v>59.904037743320366</v>
      </c>
      <c r="Q56">
        <v>1.9201956317780577</v>
      </c>
      <c r="R56">
        <v>5.2577683688201393</v>
      </c>
      <c r="S56">
        <v>3.8500000000000005</v>
      </c>
      <c r="T56">
        <v>0</v>
      </c>
      <c r="U56">
        <v>265.4587655228795</v>
      </c>
      <c r="V56">
        <v>2.8908102803738318</v>
      </c>
      <c r="W56">
        <v>11.344694357654431</v>
      </c>
      <c r="X56">
        <v>36.060962328074375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0.47051806149649261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13.184084311505124</v>
      </c>
      <c r="AL56">
        <v>0.56806750000000006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1.3494249999999999</v>
      </c>
      <c r="AS56">
        <v>1.90754025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567.97076246947404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86.629704164845364</v>
      </c>
      <c r="L57">
        <v>24.059740262544256</v>
      </c>
      <c r="M57">
        <v>0</v>
      </c>
      <c r="N57">
        <v>28.873888612244897</v>
      </c>
      <c r="O57">
        <v>24.24056007393715</v>
      </c>
      <c r="P57">
        <v>59.904037743320366</v>
      </c>
      <c r="Q57">
        <v>1.9201956317780577</v>
      </c>
      <c r="R57">
        <v>5.7715713998566827</v>
      </c>
      <c r="S57">
        <v>3.8500000000000005</v>
      </c>
      <c r="T57">
        <v>0</v>
      </c>
      <c r="U57">
        <v>265.4587655228795</v>
      </c>
      <c r="V57">
        <v>2.89005416041979</v>
      </c>
      <c r="W57">
        <v>11.344694357654431</v>
      </c>
      <c r="X57">
        <v>36.060962328074375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0.47051806149649261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13.184084311505124</v>
      </c>
      <c r="AL57">
        <v>0.34084050000000005</v>
      </c>
      <c r="AM57">
        <v>0</v>
      </c>
      <c r="AN57">
        <v>0</v>
      </c>
      <c r="AO57">
        <v>0</v>
      </c>
      <c r="AP57">
        <v>0.46968032402584931</v>
      </c>
      <c r="AQ57">
        <v>0</v>
      </c>
      <c r="AR57">
        <v>1.3494249999999999</v>
      </c>
      <c r="AS57">
        <v>1.90754025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568.72626270458238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86.629704164845364</v>
      </c>
      <c r="L58">
        <v>24.059740262544256</v>
      </c>
      <c r="M58">
        <v>0</v>
      </c>
      <c r="N58">
        <v>28.873888612244897</v>
      </c>
      <c r="O58">
        <v>24.24056007393715</v>
      </c>
      <c r="P58">
        <v>59.904037743320366</v>
      </c>
      <c r="Q58">
        <v>1.9201956317780577</v>
      </c>
      <c r="R58">
        <v>5.7715713998566827</v>
      </c>
      <c r="S58">
        <v>3.8500000000000005</v>
      </c>
      <c r="T58">
        <v>0</v>
      </c>
      <c r="U58">
        <v>265.4587655228795</v>
      </c>
      <c r="V58">
        <v>2.89005416041979</v>
      </c>
      <c r="W58">
        <v>11.344694357654431</v>
      </c>
      <c r="X58">
        <v>36.060962328074375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0.47051806149649261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13.184084311505124</v>
      </c>
      <c r="AL58">
        <v>0.34084050000000005</v>
      </c>
      <c r="AM58">
        <v>0</v>
      </c>
      <c r="AN58">
        <v>0</v>
      </c>
      <c r="AO58">
        <v>0</v>
      </c>
      <c r="AP58">
        <v>0.46968032402584931</v>
      </c>
      <c r="AQ58">
        <v>0</v>
      </c>
      <c r="AR58">
        <v>1.3494249999999999</v>
      </c>
      <c r="AS58">
        <v>1.90754025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568.72626270458238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86.629704164845364</v>
      </c>
      <c r="L59">
        <v>24.059740262544256</v>
      </c>
      <c r="M59">
        <v>0</v>
      </c>
      <c r="N59">
        <v>28.873888612244897</v>
      </c>
      <c r="O59">
        <v>24.24056007393715</v>
      </c>
      <c r="P59">
        <v>59.904037743320366</v>
      </c>
      <c r="Q59">
        <v>1.9201956317780577</v>
      </c>
      <c r="R59">
        <v>5.7715713998566827</v>
      </c>
      <c r="S59">
        <v>3.8500000000000005</v>
      </c>
      <c r="T59">
        <v>0</v>
      </c>
      <c r="U59">
        <v>265.4587655228795</v>
      </c>
      <c r="V59">
        <v>2.89005416041979</v>
      </c>
      <c r="W59">
        <v>11.344694357654431</v>
      </c>
      <c r="X59">
        <v>36.060962328074375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0.47051806149649261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13.184084311505124</v>
      </c>
      <c r="AL59">
        <v>0.34084050000000005</v>
      </c>
      <c r="AM59">
        <v>0</v>
      </c>
      <c r="AN59">
        <v>0</v>
      </c>
      <c r="AO59">
        <v>0</v>
      </c>
      <c r="AP59">
        <v>0.75148841685832646</v>
      </c>
      <c r="AQ59">
        <v>0</v>
      </c>
      <c r="AR59">
        <v>1.3494249999999999</v>
      </c>
      <c r="AS59">
        <v>1.90754025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569.00807079741492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86.629704164845364</v>
      </c>
      <c r="L60">
        <v>24.059740262544256</v>
      </c>
      <c r="M60">
        <v>0</v>
      </c>
      <c r="N60">
        <v>28.873888612244897</v>
      </c>
      <c r="O60">
        <v>24.24056007393715</v>
      </c>
      <c r="P60">
        <v>59.904037743320366</v>
      </c>
      <c r="Q60">
        <v>1.9201956317780577</v>
      </c>
      <c r="R60">
        <v>5.7715713998566827</v>
      </c>
      <c r="S60">
        <v>3.8500000000000005</v>
      </c>
      <c r="T60">
        <v>0</v>
      </c>
      <c r="U60">
        <v>265.4587655228795</v>
      </c>
      <c r="V60">
        <v>2.89005416041979</v>
      </c>
      <c r="W60">
        <v>11.344694357654431</v>
      </c>
      <c r="X60">
        <v>36.060962328074375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0.47051806149649261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13.184084311505124</v>
      </c>
      <c r="AL60">
        <v>0.34084050000000005</v>
      </c>
      <c r="AM60">
        <v>0</v>
      </c>
      <c r="AN60">
        <v>0</v>
      </c>
      <c r="AO60">
        <v>0</v>
      </c>
      <c r="AP60">
        <v>0.75148841685832646</v>
      </c>
      <c r="AQ60">
        <v>0</v>
      </c>
      <c r="AR60">
        <v>1.3494249999999999</v>
      </c>
      <c r="AS60">
        <v>1.90754025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569.00807079741492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86.629704164845364</v>
      </c>
      <c r="L61">
        <v>24.059740262544256</v>
      </c>
      <c r="M61">
        <v>0</v>
      </c>
      <c r="N61">
        <v>28.873888612244897</v>
      </c>
      <c r="O61">
        <v>24.24056007393715</v>
      </c>
      <c r="P61">
        <v>59.904037743320366</v>
      </c>
      <c r="Q61">
        <v>1.9201956317780577</v>
      </c>
      <c r="R61">
        <v>5.7715713998566827</v>
      </c>
      <c r="S61">
        <v>3.8500000000000005</v>
      </c>
      <c r="T61">
        <v>0</v>
      </c>
      <c r="U61">
        <v>265.4587655228795</v>
      </c>
      <c r="V61">
        <v>2.89005416041979</v>
      </c>
      <c r="W61">
        <v>11.345445428844577</v>
      </c>
      <c r="X61">
        <v>36.061385943870803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0.47051806149649261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13.184084311505124</v>
      </c>
      <c r="AL61">
        <v>0.34084050000000005</v>
      </c>
      <c r="AM61">
        <v>0</v>
      </c>
      <c r="AN61">
        <v>0</v>
      </c>
      <c r="AO61">
        <v>0</v>
      </c>
      <c r="AP61">
        <v>0.75148841685832646</v>
      </c>
      <c r="AQ61">
        <v>0</v>
      </c>
      <c r="AR61">
        <v>1.3494249999999999</v>
      </c>
      <c r="AS61">
        <v>1.90754025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569.0092454844015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86.629704164845364</v>
      </c>
      <c r="L62">
        <v>24.059740262544256</v>
      </c>
      <c r="M62">
        <v>0</v>
      </c>
      <c r="N62">
        <v>28.873888612244897</v>
      </c>
      <c r="O62">
        <v>24.24056007393715</v>
      </c>
      <c r="P62">
        <v>59.904037743320366</v>
      </c>
      <c r="Q62">
        <v>1.9201956317780577</v>
      </c>
      <c r="R62">
        <v>5.7715713998566827</v>
      </c>
      <c r="S62">
        <v>3.8500000000000005</v>
      </c>
      <c r="T62">
        <v>0</v>
      </c>
      <c r="U62">
        <v>265.4587655228795</v>
      </c>
      <c r="V62">
        <v>2.89005416041979</v>
      </c>
      <c r="W62">
        <v>11.345445428844577</v>
      </c>
      <c r="X62">
        <v>36.061385943870803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0.47051806149649261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13.184084311505124</v>
      </c>
      <c r="AL62">
        <v>0.34084050000000005</v>
      </c>
      <c r="AM62">
        <v>0</v>
      </c>
      <c r="AN62">
        <v>0</v>
      </c>
      <c r="AO62">
        <v>0</v>
      </c>
      <c r="AP62">
        <v>0.75148841685832646</v>
      </c>
      <c r="AQ62">
        <v>0</v>
      </c>
      <c r="AR62">
        <v>1.3494249999999999</v>
      </c>
      <c r="AS62">
        <v>1.90754025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569.0092454844015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86.629704164845364</v>
      </c>
      <c r="L63">
        <v>24.059740262544256</v>
      </c>
      <c r="M63">
        <v>0</v>
      </c>
      <c r="N63">
        <v>28.873888612244897</v>
      </c>
      <c r="O63">
        <v>24.24056007393715</v>
      </c>
      <c r="P63">
        <v>59.904037743320366</v>
      </c>
      <c r="Q63">
        <v>1.9201956317780577</v>
      </c>
      <c r="R63">
        <v>5.7715713998566827</v>
      </c>
      <c r="S63">
        <v>3.8500798068552777</v>
      </c>
      <c r="T63">
        <v>0</v>
      </c>
      <c r="U63">
        <v>265.4587655228795</v>
      </c>
      <c r="V63">
        <v>2.89005416041979</v>
      </c>
      <c r="W63">
        <v>11.345445428844577</v>
      </c>
      <c r="X63">
        <v>36.061385943870803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0.47051806149649261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13.184084311505124</v>
      </c>
      <c r="AL63">
        <v>0.34084050000000005</v>
      </c>
      <c r="AM63">
        <v>0</v>
      </c>
      <c r="AN63">
        <v>0</v>
      </c>
      <c r="AO63">
        <v>0</v>
      </c>
      <c r="AP63">
        <v>0.75148841685832646</v>
      </c>
      <c r="AQ63">
        <v>0</v>
      </c>
      <c r="AR63">
        <v>1.3494249999999999</v>
      </c>
      <c r="AS63">
        <v>1.90754025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569.0093252912568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86.629704164845364</v>
      </c>
      <c r="L64">
        <v>24.059740262544256</v>
      </c>
      <c r="M64">
        <v>0</v>
      </c>
      <c r="N64">
        <v>28.873888612244897</v>
      </c>
      <c r="O64">
        <v>24.24056007393715</v>
      </c>
      <c r="P64">
        <v>59.904037743320366</v>
      </c>
      <c r="Q64">
        <v>1.9201956317780577</v>
      </c>
      <c r="R64">
        <v>5.7715713998566827</v>
      </c>
      <c r="S64">
        <v>3.8500798068552777</v>
      </c>
      <c r="T64">
        <v>0</v>
      </c>
      <c r="U64">
        <v>265.4587655228795</v>
      </c>
      <c r="V64">
        <v>2.89005416041979</v>
      </c>
      <c r="W64">
        <v>11.345445428844577</v>
      </c>
      <c r="X64">
        <v>36.061385943870803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0.47051806149649261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13.184084311505124</v>
      </c>
      <c r="AL64">
        <v>0.34084050000000005</v>
      </c>
      <c r="AM64">
        <v>0</v>
      </c>
      <c r="AN64">
        <v>0</v>
      </c>
      <c r="AO64">
        <v>0</v>
      </c>
      <c r="AP64">
        <v>0.75148841685832646</v>
      </c>
      <c r="AQ64">
        <v>0</v>
      </c>
      <c r="AR64">
        <v>1.3494249999999999</v>
      </c>
      <c r="AS64">
        <v>1.90754025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569.0093252912568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86.629704164845364</v>
      </c>
      <c r="L65">
        <v>24.061039870340355</v>
      </c>
      <c r="M65">
        <v>0</v>
      </c>
      <c r="N65">
        <v>28.873888612244897</v>
      </c>
      <c r="O65">
        <v>24.24056007393715</v>
      </c>
      <c r="P65">
        <v>59.904037743320366</v>
      </c>
      <c r="Q65">
        <v>1.9201956317780577</v>
      </c>
      <c r="R65">
        <v>5.7715713998566827</v>
      </c>
      <c r="S65">
        <v>3.8500798068552777</v>
      </c>
      <c r="T65">
        <v>0</v>
      </c>
      <c r="U65">
        <v>265.4587655228795</v>
      </c>
      <c r="V65">
        <v>2.89005416041979</v>
      </c>
      <c r="W65">
        <v>11.345445428844577</v>
      </c>
      <c r="X65">
        <v>35.551262639682768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0.47051806149649261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13.184084311505124</v>
      </c>
      <c r="AL65">
        <v>0.34084050000000005</v>
      </c>
      <c r="AM65">
        <v>0</v>
      </c>
      <c r="AN65">
        <v>0</v>
      </c>
      <c r="AO65">
        <v>0</v>
      </c>
      <c r="AP65">
        <v>0.46968032402584931</v>
      </c>
      <c r="AQ65">
        <v>0</v>
      </c>
      <c r="AR65">
        <v>1.3494249999999999</v>
      </c>
      <c r="AS65">
        <v>1.90754025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568.21869350203224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86.629792909734178</v>
      </c>
      <c r="L66">
        <v>24.061039870340355</v>
      </c>
      <c r="M66">
        <v>0</v>
      </c>
      <c r="N66">
        <v>28.873888612244897</v>
      </c>
      <c r="O66">
        <v>24.24056007393715</v>
      </c>
      <c r="P66">
        <v>59.904037743320366</v>
      </c>
      <c r="Q66">
        <v>1.9201956317780577</v>
      </c>
      <c r="R66">
        <v>5.7388443530391333</v>
      </c>
      <c r="S66">
        <v>3.8500798068552777</v>
      </c>
      <c r="T66">
        <v>0</v>
      </c>
      <c r="U66">
        <v>265.4587655228795</v>
      </c>
      <c r="V66">
        <v>2.8903542160945417</v>
      </c>
      <c r="W66">
        <v>11.344694357654431</v>
      </c>
      <c r="X66">
        <v>36.060962328074375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0.47051806149649261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13.184084311505124</v>
      </c>
      <c r="AL66">
        <v>0.34084050000000005</v>
      </c>
      <c r="AM66">
        <v>0</v>
      </c>
      <c r="AN66">
        <v>0</v>
      </c>
      <c r="AO66">
        <v>0</v>
      </c>
      <c r="AP66">
        <v>0.46968032402584931</v>
      </c>
      <c r="AQ66">
        <v>0</v>
      </c>
      <c r="AR66">
        <v>1.3494249999999999</v>
      </c>
      <c r="AS66">
        <v>1.90754025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568.69530387297971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86.62266017884977</v>
      </c>
      <c r="L67">
        <v>24.061268295043355</v>
      </c>
      <c r="M67">
        <v>0</v>
      </c>
      <c r="N67">
        <v>28.873888612244897</v>
      </c>
      <c r="O67">
        <v>24.24056007393715</v>
      </c>
      <c r="P67">
        <v>59.904037743320366</v>
      </c>
      <c r="Q67">
        <v>1.9274419390756303</v>
      </c>
      <c r="R67">
        <v>5.7787453793484271</v>
      </c>
      <c r="S67">
        <v>3.8497868991228068</v>
      </c>
      <c r="T67">
        <v>0</v>
      </c>
      <c r="U67">
        <v>265.4587655228795</v>
      </c>
      <c r="V67">
        <v>2.8903542160945417</v>
      </c>
      <c r="W67">
        <v>11.344694357654431</v>
      </c>
      <c r="X67">
        <v>36.060962328074375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3.4504661229929856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13.184084311505124</v>
      </c>
      <c r="AL67">
        <v>0.34084050000000005</v>
      </c>
      <c r="AM67">
        <v>0</v>
      </c>
      <c r="AN67">
        <v>0</v>
      </c>
      <c r="AO67">
        <v>0</v>
      </c>
      <c r="AP67">
        <v>0.46968032402584931</v>
      </c>
      <c r="AQ67">
        <v>0</v>
      </c>
      <c r="AR67">
        <v>1.889195</v>
      </c>
      <c r="AS67">
        <v>1.90754025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572.25497205416923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86.622349520509601</v>
      </c>
      <c r="L68">
        <v>24.061268295043355</v>
      </c>
      <c r="M68">
        <v>0</v>
      </c>
      <c r="N68">
        <v>28.873888612244897</v>
      </c>
      <c r="O68">
        <v>24.24056007393715</v>
      </c>
      <c r="P68">
        <v>59.904037743320366</v>
      </c>
      <c r="Q68">
        <v>1.9274419390756303</v>
      </c>
      <c r="R68">
        <v>5.7787453793484271</v>
      </c>
      <c r="S68">
        <v>3.8497868991228068</v>
      </c>
      <c r="T68">
        <v>0</v>
      </c>
      <c r="U68">
        <v>265.4587655228795</v>
      </c>
      <c r="V68">
        <v>2.8903542160945417</v>
      </c>
      <c r="W68">
        <v>11.344694357654431</v>
      </c>
      <c r="X68">
        <v>36.060962328074375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4.0288898522992982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13.184084311505124</v>
      </c>
      <c r="AL68">
        <v>0.34084050000000005</v>
      </c>
      <c r="AM68">
        <v>0</v>
      </c>
      <c r="AN68">
        <v>0</v>
      </c>
      <c r="AO68">
        <v>0</v>
      </c>
      <c r="AP68">
        <v>0.46968032402584931</v>
      </c>
      <c r="AQ68">
        <v>0</v>
      </c>
      <c r="AR68">
        <v>1.889195</v>
      </c>
      <c r="AS68">
        <v>1.90754025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572.83308512513531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81.829531626494045</v>
      </c>
      <c r="L69">
        <v>24.06072925612445</v>
      </c>
      <c r="M69">
        <v>0</v>
      </c>
      <c r="N69">
        <v>28.873888612244897</v>
      </c>
      <c r="O69">
        <v>24.24056007393715</v>
      </c>
      <c r="P69">
        <v>59.904037743320366</v>
      </c>
      <c r="Q69">
        <v>1.9274419390756303</v>
      </c>
      <c r="R69">
        <v>5.7787453793484271</v>
      </c>
      <c r="S69">
        <v>3.8497868991228068</v>
      </c>
      <c r="T69">
        <v>0</v>
      </c>
      <c r="U69">
        <v>265.4587655228795</v>
      </c>
      <c r="V69">
        <v>2.8903542160945417</v>
      </c>
      <c r="W69">
        <v>11.344694357654431</v>
      </c>
      <c r="X69">
        <v>36.060962328074375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4.0288898522992982</v>
      </c>
      <c r="AF69">
        <v>0</v>
      </c>
      <c r="AG69">
        <v>0</v>
      </c>
      <c r="AH69">
        <v>4.630395</v>
      </c>
      <c r="AI69">
        <v>0</v>
      </c>
      <c r="AJ69">
        <v>0</v>
      </c>
      <c r="AK69">
        <v>13.184084311505124</v>
      </c>
      <c r="AL69">
        <v>0.34084050000000005</v>
      </c>
      <c r="AM69">
        <v>0</v>
      </c>
      <c r="AN69">
        <v>0</v>
      </c>
      <c r="AO69">
        <v>0</v>
      </c>
      <c r="AP69">
        <v>0.75148841685832646</v>
      </c>
      <c r="AQ69">
        <v>0</v>
      </c>
      <c r="AR69">
        <v>1.889195</v>
      </c>
      <c r="AS69">
        <v>1.90754025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572.95193128503342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86.629610500543464</v>
      </c>
      <c r="L70">
        <v>24.060412361217011</v>
      </c>
      <c r="M70">
        <v>0</v>
      </c>
      <c r="N70">
        <v>28.873888612244897</v>
      </c>
      <c r="O70">
        <v>24.24056007393715</v>
      </c>
      <c r="P70">
        <v>59.904037743320366</v>
      </c>
      <c r="Q70">
        <v>1.9274419390756303</v>
      </c>
      <c r="R70">
        <v>5.7787453793484271</v>
      </c>
      <c r="S70">
        <v>3.8497868991228068</v>
      </c>
      <c r="T70">
        <v>0</v>
      </c>
      <c r="U70">
        <v>265.4587655228795</v>
      </c>
      <c r="V70">
        <v>5.0706671052631584</v>
      </c>
      <c r="W70">
        <v>11.344694357654431</v>
      </c>
      <c r="X70">
        <v>36.060962328074375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4.0288898522992982</v>
      </c>
      <c r="AF70">
        <v>0</v>
      </c>
      <c r="AG70">
        <v>0</v>
      </c>
      <c r="AH70">
        <v>9.2607900000000001</v>
      </c>
      <c r="AI70">
        <v>0</v>
      </c>
      <c r="AJ70">
        <v>0</v>
      </c>
      <c r="AK70">
        <v>13.184084311505124</v>
      </c>
      <c r="AL70">
        <v>0.34084050000000005</v>
      </c>
      <c r="AM70">
        <v>0</v>
      </c>
      <c r="AN70">
        <v>0</v>
      </c>
      <c r="AO70">
        <v>0</v>
      </c>
      <c r="AP70">
        <v>0.75148841685832646</v>
      </c>
      <c r="AQ70">
        <v>0</v>
      </c>
      <c r="AR70">
        <v>1.889195</v>
      </c>
      <c r="AS70">
        <v>1.90754025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584.56240115334413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157.09009011312182</v>
      </c>
      <c r="L71">
        <v>24.060412361217011</v>
      </c>
      <c r="M71">
        <v>0</v>
      </c>
      <c r="N71">
        <v>28.873888612244897</v>
      </c>
      <c r="O71">
        <v>24.24056007393715</v>
      </c>
      <c r="P71">
        <v>59.904037743320366</v>
      </c>
      <c r="Q71">
        <v>2.5810157480314961</v>
      </c>
      <c r="R71">
        <v>10.367578639304091</v>
      </c>
      <c r="S71">
        <v>6.4475811865407318</v>
      </c>
      <c r="T71">
        <v>0</v>
      </c>
      <c r="U71">
        <v>265.4587655228795</v>
      </c>
      <c r="V71">
        <v>5.0706671052631584</v>
      </c>
      <c r="W71">
        <v>11.344694357654431</v>
      </c>
      <c r="X71">
        <v>36.060962328074375</v>
      </c>
      <c r="Y71">
        <v>0</v>
      </c>
      <c r="Z71">
        <v>0</v>
      </c>
      <c r="AA71">
        <v>0</v>
      </c>
      <c r="AB71">
        <v>0.81475618649662418</v>
      </c>
      <c r="AC71">
        <v>0</v>
      </c>
      <c r="AD71">
        <v>0</v>
      </c>
      <c r="AE71">
        <v>4.0288898522992982</v>
      </c>
      <c r="AF71">
        <v>0</v>
      </c>
      <c r="AG71">
        <v>0</v>
      </c>
      <c r="AH71">
        <v>17.132461499999998</v>
      </c>
      <c r="AI71">
        <v>0</v>
      </c>
      <c r="AJ71">
        <v>0</v>
      </c>
      <c r="AK71">
        <v>13.184084311505124</v>
      </c>
      <c r="AL71">
        <v>0.34084050000000005</v>
      </c>
      <c r="AM71">
        <v>1.2905740270067521</v>
      </c>
      <c r="AN71">
        <v>0</v>
      </c>
      <c r="AO71">
        <v>0</v>
      </c>
      <c r="AP71">
        <v>0.28180809283247732</v>
      </c>
      <c r="AQ71">
        <v>0</v>
      </c>
      <c r="AR71">
        <v>1.889195</v>
      </c>
      <c r="AS71">
        <v>1.90754025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672.37040351172936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157.09009011312182</v>
      </c>
      <c r="L72">
        <v>41.859619263868673</v>
      </c>
      <c r="M72">
        <v>0</v>
      </c>
      <c r="N72">
        <v>28.873888612244897</v>
      </c>
      <c r="O72">
        <v>24.24056007393715</v>
      </c>
      <c r="P72">
        <v>59.904037743320366</v>
      </c>
      <c r="Q72">
        <v>2.5810157480314961</v>
      </c>
      <c r="R72">
        <v>10.367578639304091</v>
      </c>
      <c r="S72">
        <v>6.4475811865407318</v>
      </c>
      <c r="T72">
        <v>0</v>
      </c>
      <c r="U72">
        <v>265.4587655228795</v>
      </c>
      <c r="V72">
        <v>5.0706671052631584</v>
      </c>
      <c r="W72">
        <v>11.344694357654431</v>
      </c>
      <c r="X72">
        <v>36.060962328074375</v>
      </c>
      <c r="Y72">
        <v>0</v>
      </c>
      <c r="Z72">
        <v>0.26892250000000001</v>
      </c>
      <c r="AA72">
        <v>1.7188023260665732</v>
      </c>
      <c r="AB72">
        <v>3.219916827006752</v>
      </c>
      <c r="AC72">
        <v>0</v>
      </c>
      <c r="AD72">
        <v>2.0989718115064346</v>
      </c>
      <c r="AE72">
        <v>4.0288898522992982</v>
      </c>
      <c r="AF72">
        <v>0</v>
      </c>
      <c r="AG72">
        <v>0</v>
      </c>
      <c r="AH72">
        <v>22.874151299999998</v>
      </c>
      <c r="AI72">
        <v>0</v>
      </c>
      <c r="AJ72">
        <v>0</v>
      </c>
      <c r="AK72">
        <v>13.184084311505124</v>
      </c>
      <c r="AL72">
        <v>1.7042025000000001</v>
      </c>
      <c r="AM72">
        <v>1.5643320000000003</v>
      </c>
      <c r="AN72">
        <v>0</v>
      </c>
      <c r="AO72">
        <v>0</v>
      </c>
      <c r="AP72">
        <v>0.28180809283247732</v>
      </c>
      <c r="AQ72">
        <v>0</v>
      </c>
      <c r="AR72">
        <v>1.889195</v>
      </c>
      <c r="AS72">
        <v>1.90754025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704.04027746545728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157.09009011312182</v>
      </c>
      <c r="L73">
        <v>41.859619263868673</v>
      </c>
      <c r="M73">
        <v>0</v>
      </c>
      <c r="N73">
        <v>28.873888612244897</v>
      </c>
      <c r="O73">
        <v>24.24056007393715</v>
      </c>
      <c r="P73">
        <v>59.904037743320366</v>
      </c>
      <c r="Q73">
        <v>2.5810157480314961</v>
      </c>
      <c r="R73">
        <v>10.367578639304091</v>
      </c>
      <c r="S73">
        <v>6.4475811865407318</v>
      </c>
      <c r="T73">
        <v>0</v>
      </c>
      <c r="U73">
        <v>265.4587655228795</v>
      </c>
      <c r="V73">
        <v>5.0706671052631584</v>
      </c>
      <c r="W73">
        <v>11.344694357654431</v>
      </c>
      <c r="X73">
        <v>36.060962328074375</v>
      </c>
      <c r="Y73">
        <v>0</v>
      </c>
      <c r="Z73">
        <v>4.7825177400000003</v>
      </c>
      <c r="AA73">
        <v>3.3989796296296304</v>
      </c>
      <c r="AB73">
        <v>6.4398334000000013</v>
      </c>
      <c r="AC73">
        <v>0</v>
      </c>
      <c r="AD73">
        <v>4.1979436230128693</v>
      </c>
      <c r="AE73">
        <v>8.0577797045985964</v>
      </c>
      <c r="AF73">
        <v>0</v>
      </c>
      <c r="AG73">
        <v>0</v>
      </c>
      <c r="AH73">
        <v>28.592689061499474</v>
      </c>
      <c r="AI73">
        <v>0</v>
      </c>
      <c r="AJ73">
        <v>0</v>
      </c>
      <c r="AK73">
        <v>13.184084311505124</v>
      </c>
      <c r="AL73">
        <v>13.633620000000001</v>
      </c>
      <c r="AM73">
        <v>2.5811478000000005</v>
      </c>
      <c r="AN73">
        <v>0</v>
      </c>
      <c r="AO73">
        <v>0</v>
      </c>
      <c r="AP73">
        <v>0.28180809283247732</v>
      </c>
      <c r="AQ73">
        <v>0</v>
      </c>
      <c r="AR73">
        <v>1.889195</v>
      </c>
      <c r="AS73">
        <v>1.7102085000000002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738.0492675573189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157.09009011312182</v>
      </c>
      <c r="L74">
        <v>41.859619263868673</v>
      </c>
      <c r="M74">
        <v>0</v>
      </c>
      <c r="N74">
        <v>28.873888612244897</v>
      </c>
      <c r="O74">
        <v>24.24056007393715</v>
      </c>
      <c r="P74">
        <v>59.904037743320366</v>
      </c>
      <c r="Q74">
        <v>2.5810157480314961</v>
      </c>
      <c r="R74">
        <v>10.367578639304091</v>
      </c>
      <c r="S74">
        <v>6.4475811865407318</v>
      </c>
      <c r="T74">
        <v>0</v>
      </c>
      <c r="U74">
        <v>265.4587655228795</v>
      </c>
      <c r="V74">
        <v>5.0706671052631584</v>
      </c>
      <c r="W74">
        <v>11.344694357654431</v>
      </c>
      <c r="X74">
        <v>36.060962328074375</v>
      </c>
      <c r="Y74">
        <v>0</v>
      </c>
      <c r="Z74">
        <v>4.7825177400000003</v>
      </c>
      <c r="AA74">
        <v>5.4074675925925941</v>
      </c>
      <c r="AB74">
        <v>6.4398334000000013</v>
      </c>
      <c r="AC74">
        <v>0</v>
      </c>
      <c r="AD74">
        <v>6.4583750000000002</v>
      </c>
      <c r="AE74">
        <v>8.0577797045985964</v>
      </c>
      <c r="AF74">
        <v>0</v>
      </c>
      <c r="AG74">
        <v>0</v>
      </c>
      <c r="AH74">
        <v>28.592689061499474</v>
      </c>
      <c r="AI74">
        <v>0</v>
      </c>
      <c r="AJ74">
        <v>0</v>
      </c>
      <c r="AK74">
        <v>13.184084311505124</v>
      </c>
      <c r="AL74">
        <v>13.633620000000001</v>
      </c>
      <c r="AM74">
        <v>3.8638999891973005</v>
      </c>
      <c r="AN74">
        <v>0</v>
      </c>
      <c r="AO74">
        <v>0</v>
      </c>
      <c r="AP74">
        <v>0.28180809283247732</v>
      </c>
      <c r="AQ74">
        <v>0</v>
      </c>
      <c r="AR74">
        <v>1.889195</v>
      </c>
      <c r="AS74">
        <v>1.7102085000000002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743.60093908646638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157.09009011312182</v>
      </c>
      <c r="L75">
        <v>41.859619263868673</v>
      </c>
      <c r="M75">
        <v>0</v>
      </c>
      <c r="N75">
        <v>28.873888612244897</v>
      </c>
      <c r="O75">
        <v>24.24056007393715</v>
      </c>
      <c r="P75">
        <v>59.904037743320366</v>
      </c>
      <c r="Q75">
        <v>2.5810157480314961</v>
      </c>
      <c r="R75">
        <v>10.367578639304091</v>
      </c>
      <c r="S75">
        <v>6.4475811865407318</v>
      </c>
      <c r="T75">
        <v>0</v>
      </c>
      <c r="U75">
        <v>265.4587655228795</v>
      </c>
      <c r="V75">
        <v>5.0706671052631584</v>
      </c>
      <c r="W75">
        <v>11.344694357654431</v>
      </c>
      <c r="X75">
        <v>36.060962328074375</v>
      </c>
      <c r="Y75">
        <v>0</v>
      </c>
      <c r="Z75">
        <v>3.1883451599999999</v>
      </c>
      <c r="AA75">
        <v>6.3730868055555572</v>
      </c>
      <c r="AB75">
        <v>6.4398334000000013</v>
      </c>
      <c r="AC75">
        <v>0</v>
      </c>
      <c r="AD75">
        <v>6.4583750000000002</v>
      </c>
      <c r="AE75">
        <v>8.0577797045985964</v>
      </c>
      <c r="AF75">
        <v>0</v>
      </c>
      <c r="AG75">
        <v>0</v>
      </c>
      <c r="AH75">
        <v>28.592689061499474</v>
      </c>
      <c r="AI75">
        <v>0</v>
      </c>
      <c r="AJ75">
        <v>0</v>
      </c>
      <c r="AK75">
        <v>13.184084311505124</v>
      </c>
      <c r="AL75">
        <v>13.633620000000001</v>
      </c>
      <c r="AM75">
        <v>3.8638999891973005</v>
      </c>
      <c r="AN75">
        <v>0</v>
      </c>
      <c r="AO75">
        <v>0</v>
      </c>
      <c r="AP75">
        <v>0</v>
      </c>
      <c r="AQ75">
        <v>0</v>
      </c>
      <c r="AR75">
        <v>1.889195</v>
      </c>
      <c r="AS75">
        <v>1.7102085000000002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742.69057762659691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157.09009011312182</v>
      </c>
      <c r="L76">
        <v>41.859619263868673</v>
      </c>
      <c r="M76">
        <v>0</v>
      </c>
      <c r="N76">
        <v>28.873888612244897</v>
      </c>
      <c r="O76">
        <v>24.24056007393715</v>
      </c>
      <c r="P76">
        <v>59.904037743320366</v>
      </c>
      <c r="Q76">
        <v>2.5810157480314961</v>
      </c>
      <c r="R76">
        <v>10.367578639304091</v>
      </c>
      <c r="S76">
        <v>6.4475811865407318</v>
      </c>
      <c r="T76">
        <v>0</v>
      </c>
      <c r="U76">
        <v>265.4587655228795</v>
      </c>
      <c r="V76">
        <v>5.0706671052631584</v>
      </c>
      <c r="W76">
        <v>11.344694357654431</v>
      </c>
      <c r="X76">
        <v>36.060962328074375</v>
      </c>
      <c r="Y76">
        <v>0</v>
      </c>
      <c r="Z76">
        <v>3.1883451599999999</v>
      </c>
      <c r="AA76">
        <v>6.3730868055555572</v>
      </c>
      <c r="AB76">
        <v>6.4398334000000013</v>
      </c>
      <c r="AC76">
        <v>0</v>
      </c>
      <c r="AD76">
        <v>6.4583750000000002</v>
      </c>
      <c r="AE76">
        <v>8.0577797045985964</v>
      </c>
      <c r="AF76">
        <v>0</v>
      </c>
      <c r="AG76">
        <v>0</v>
      </c>
      <c r="AH76">
        <v>28.592689061499474</v>
      </c>
      <c r="AI76">
        <v>0</v>
      </c>
      <c r="AJ76">
        <v>0</v>
      </c>
      <c r="AK76">
        <v>13.184084311505124</v>
      </c>
      <c r="AL76">
        <v>10.225215000000002</v>
      </c>
      <c r="AM76">
        <v>3.8638999891973005</v>
      </c>
      <c r="AN76">
        <v>0</v>
      </c>
      <c r="AO76">
        <v>0</v>
      </c>
      <c r="AP76">
        <v>0</v>
      </c>
      <c r="AQ76">
        <v>0</v>
      </c>
      <c r="AR76">
        <v>1.889195</v>
      </c>
      <c r="AS76">
        <v>1.7102085000000002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739.282172626597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157.09009011312182</v>
      </c>
      <c r="L77">
        <v>41.859619263868673</v>
      </c>
      <c r="M77">
        <v>0</v>
      </c>
      <c r="N77">
        <v>28.873888612244897</v>
      </c>
      <c r="O77">
        <v>24.24056007393715</v>
      </c>
      <c r="P77">
        <v>59.904037743320366</v>
      </c>
      <c r="Q77">
        <v>2.5810157480314961</v>
      </c>
      <c r="R77">
        <v>10.367578639304091</v>
      </c>
      <c r="S77">
        <v>6.4475811865407318</v>
      </c>
      <c r="T77">
        <v>0</v>
      </c>
      <c r="U77">
        <v>265.4587655228795</v>
      </c>
      <c r="V77">
        <v>5.0706671052631584</v>
      </c>
      <c r="W77">
        <v>11.344694357654431</v>
      </c>
      <c r="X77">
        <v>36.060962328074375</v>
      </c>
      <c r="Y77">
        <v>0</v>
      </c>
      <c r="Z77">
        <v>3.1883451599999999</v>
      </c>
      <c r="AA77">
        <v>6.3730868055555572</v>
      </c>
      <c r="AB77">
        <v>6.4398334000000013</v>
      </c>
      <c r="AC77">
        <v>0</v>
      </c>
      <c r="AD77">
        <v>6.4583750000000002</v>
      </c>
      <c r="AE77">
        <v>8.0577797045985964</v>
      </c>
      <c r="AF77">
        <v>0</v>
      </c>
      <c r="AG77">
        <v>0</v>
      </c>
      <c r="AH77">
        <v>28.592689061499474</v>
      </c>
      <c r="AI77">
        <v>0</v>
      </c>
      <c r="AJ77">
        <v>0</v>
      </c>
      <c r="AK77">
        <v>13.184084311505124</v>
      </c>
      <c r="AL77">
        <v>1.7042025000000001</v>
      </c>
      <c r="AM77">
        <v>3.8638999891973005</v>
      </c>
      <c r="AN77">
        <v>0</v>
      </c>
      <c r="AO77">
        <v>0</v>
      </c>
      <c r="AP77">
        <v>0</v>
      </c>
      <c r="AQ77">
        <v>0</v>
      </c>
      <c r="AR77">
        <v>9.5809174999999982</v>
      </c>
      <c r="AS77">
        <v>1.7102085000000002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738.45288262659699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157.09009011312182</v>
      </c>
      <c r="L78">
        <v>41.859619263868673</v>
      </c>
      <c r="M78">
        <v>0</v>
      </c>
      <c r="N78">
        <v>28.873888612244897</v>
      </c>
      <c r="O78">
        <v>24.24056007393715</v>
      </c>
      <c r="P78">
        <v>59.904037743320366</v>
      </c>
      <c r="Q78">
        <v>2.5810157480314961</v>
      </c>
      <c r="R78">
        <v>10.367578639304091</v>
      </c>
      <c r="S78">
        <v>6.4475811865407318</v>
      </c>
      <c r="T78">
        <v>0</v>
      </c>
      <c r="U78">
        <v>265.4587655228795</v>
      </c>
      <c r="V78">
        <v>5.0706671052631584</v>
      </c>
      <c r="W78">
        <v>11.344694357654431</v>
      </c>
      <c r="X78">
        <v>36.060962328074375</v>
      </c>
      <c r="Y78">
        <v>0</v>
      </c>
      <c r="Z78">
        <v>3.1883451599999999</v>
      </c>
      <c r="AA78">
        <v>6.3730868055555572</v>
      </c>
      <c r="AB78">
        <v>6.4398334000000013</v>
      </c>
      <c r="AC78">
        <v>0</v>
      </c>
      <c r="AD78">
        <v>4.1979436230128693</v>
      </c>
      <c r="AE78">
        <v>8.0577797045985964</v>
      </c>
      <c r="AF78">
        <v>0</v>
      </c>
      <c r="AG78">
        <v>0</v>
      </c>
      <c r="AH78">
        <v>28.592689061499474</v>
      </c>
      <c r="AI78">
        <v>0</v>
      </c>
      <c r="AJ78">
        <v>0</v>
      </c>
      <c r="AK78">
        <v>13.184084311505124</v>
      </c>
      <c r="AL78">
        <v>0.34084050000000005</v>
      </c>
      <c r="AM78">
        <v>2.5811478000000005</v>
      </c>
      <c r="AN78">
        <v>0</v>
      </c>
      <c r="AO78">
        <v>0</v>
      </c>
      <c r="AP78">
        <v>0</v>
      </c>
      <c r="AQ78">
        <v>0</v>
      </c>
      <c r="AR78">
        <v>9.5809174999999982</v>
      </c>
      <c r="AS78">
        <v>1.7102085000000002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733.54633706041261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157.09009011312182</v>
      </c>
      <c r="L79">
        <v>41.859619263868673</v>
      </c>
      <c r="M79">
        <v>0</v>
      </c>
      <c r="N79">
        <v>28.873888612244897</v>
      </c>
      <c r="O79">
        <v>24.24056007393715</v>
      </c>
      <c r="P79">
        <v>59.904037743320366</v>
      </c>
      <c r="Q79">
        <v>2.5810157480314961</v>
      </c>
      <c r="R79">
        <v>10.367578639304091</v>
      </c>
      <c r="S79">
        <v>6.4475811865407318</v>
      </c>
      <c r="T79">
        <v>0</v>
      </c>
      <c r="U79">
        <v>265.4587655228795</v>
      </c>
      <c r="V79">
        <v>5.0706671052631584</v>
      </c>
      <c r="W79">
        <v>11.344694357654431</v>
      </c>
      <c r="X79">
        <v>36.060962328074375</v>
      </c>
      <c r="Y79">
        <v>0</v>
      </c>
      <c r="Z79">
        <v>1.59417258</v>
      </c>
      <c r="AA79">
        <v>3.434514416666667</v>
      </c>
      <c r="AB79">
        <v>6.4398334000000013</v>
      </c>
      <c r="AC79">
        <v>0</v>
      </c>
      <c r="AD79">
        <v>2.0989718115064346</v>
      </c>
      <c r="AE79">
        <v>4.0288898522992982</v>
      </c>
      <c r="AF79">
        <v>0</v>
      </c>
      <c r="AG79">
        <v>0</v>
      </c>
      <c r="AH79">
        <v>16.669422000000001</v>
      </c>
      <c r="AI79">
        <v>0</v>
      </c>
      <c r="AJ79">
        <v>0</v>
      </c>
      <c r="AK79">
        <v>13.184084311505124</v>
      </c>
      <c r="AL79">
        <v>0.34084050000000005</v>
      </c>
      <c r="AM79">
        <v>1.5643320000000003</v>
      </c>
      <c r="AN79">
        <v>0</v>
      </c>
      <c r="AO79">
        <v>0</v>
      </c>
      <c r="AP79">
        <v>0</v>
      </c>
      <c r="AQ79">
        <v>0</v>
      </c>
      <c r="AR79">
        <v>0.53976999999999997</v>
      </c>
      <c r="AS79">
        <v>1.7102085000000002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700.90450006621825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157.09009011312182</v>
      </c>
      <c r="L80">
        <v>41.859619263868673</v>
      </c>
      <c r="M80">
        <v>0</v>
      </c>
      <c r="N80">
        <v>28.873888612244897</v>
      </c>
      <c r="O80">
        <v>24.24056007393715</v>
      </c>
      <c r="P80">
        <v>59.904037743320366</v>
      </c>
      <c r="Q80">
        <v>2.5810157480314961</v>
      </c>
      <c r="R80">
        <v>10.367578639304091</v>
      </c>
      <c r="S80">
        <v>6.4475811865407318</v>
      </c>
      <c r="T80">
        <v>0</v>
      </c>
      <c r="U80">
        <v>265.4587655228795</v>
      </c>
      <c r="V80">
        <v>5.0706671052631584</v>
      </c>
      <c r="W80">
        <v>11.344694357654431</v>
      </c>
      <c r="X80">
        <v>36.060962328074375</v>
      </c>
      <c r="Y80">
        <v>0</v>
      </c>
      <c r="Z80">
        <v>0</v>
      </c>
      <c r="AA80">
        <v>1.5449907407407411</v>
      </c>
      <c r="AB80">
        <v>3.219916827006752</v>
      </c>
      <c r="AC80">
        <v>0</v>
      </c>
      <c r="AD80">
        <v>2.0989718115064346</v>
      </c>
      <c r="AE80">
        <v>4.0288898522992982</v>
      </c>
      <c r="AF80">
        <v>0</v>
      </c>
      <c r="AG80">
        <v>0</v>
      </c>
      <c r="AH80">
        <v>9.2607900000000001</v>
      </c>
      <c r="AI80">
        <v>0</v>
      </c>
      <c r="AJ80">
        <v>0</v>
      </c>
      <c r="AK80">
        <v>13.184084311505124</v>
      </c>
      <c r="AL80">
        <v>0.34084050000000005</v>
      </c>
      <c r="AM80">
        <v>1.2905740270067521</v>
      </c>
      <c r="AN80">
        <v>0</v>
      </c>
      <c r="AO80">
        <v>0</v>
      </c>
      <c r="AP80">
        <v>0</v>
      </c>
      <c r="AQ80">
        <v>0</v>
      </c>
      <c r="AR80">
        <v>0.53976999999999997</v>
      </c>
      <c r="AS80">
        <v>1.7102085000000002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686.51849726430589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157.09009011312182</v>
      </c>
      <c r="L81">
        <v>41.859619263868673</v>
      </c>
      <c r="M81">
        <v>0</v>
      </c>
      <c r="N81">
        <v>28.873888612244897</v>
      </c>
      <c r="O81">
        <v>24.24056007393715</v>
      </c>
      <c r="P81">
        <v>59.904037743320366</v>
      </c>
      <c r="Q81">
        <v>2.5810157480314961</v>
      </c>
      <c r="R81">
        <v>10.367578639304091</v>
      </c>
      <c r="S81">
        <v>6.4475811865407318</v>
      </c>
      <c r="T81">
        <v>0</v>
      </c>
      <c r="U81">
        <v>265.4587655228795</v>
      </c>
      <c r="V81">
        <v>5.0706671052631584</v>
      </c>
      <c r="W81">
        <v>11.344694357654431</v>
      </c>
      <c r="X81">
        <v>36.060962328074375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4.0288898522992982</v>
      </c>
      <c r="AF81">
        <v>0</v>
      </c>
      <c r="AG81">
        <v>0</v>
      </c>
      <c r="AH81">
        <v>4.630395</v>
      </c>
      <c r="AI81">
        <v>0</v>
      </c>
      <c r="AJ81">
        <v>0</v>
      </c>
      <c r="AK81">
        <v>13.184084311505124</v>
      </c>
      <c r="AL81">
        <v>0.34084050000000005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0.53976999999999997</v>
      </c>
      <c r="AS81">
        <v>1.1511017479928636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673.17454210603796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157.09009011312182</v>
      </c>
      <c r="L82">
        <v>41.859619263868673</v>
      </c>
      <c r="M82">
        <v>0</v>
      </c>
      <c r="N82">
        <v>28.873888612244897</v>
      </c>
      <c r="O82">
        <v>24.24056007393715</v>
      </c>
      <c r="P82">
        <v>59.904037743320366</v>
      </c>
      <c r="Q82">
        <v>2.5810157480314961</v>
      </c>
      <c r="R82">
        <v>10.367578639304091</v>
      </c>
      <c r="S82">
        <v>6.4475811865407318</v>
      </c>
      <c r="T82">
        <v>0</v>
      </c>
      <c r="U82">
        <v>265.4587655228795</v>
      </c>
      <c r="V82">
        <v>5.0706671052631584</v>
      </c>
      <c r="W82">
        <v>11.344694357654431</v>
      </c>
      <c r="X82">
        <v>36.060962328074375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4.0288898522992982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13.184084311505124</v>
      </c>
      <c r="AL82">
        <v>0.34084050000000005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0.53976999999999997</v>
      </c>
      <c r="AS82">
        <v>1.1511017479928636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668.54414710603794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157.09009011312182</v>
      </c>
      <c r="L83">
        <v>41.859619263868673</v>
      </c>
      <c r="M83">
        <v>0</v>
      </c>
      <c r="N83">
        <v>28.873888612244897</v>
      </c>
      <c r="O83">
        <v>24.24056007393715</v>
      </c>
      <c r="P83">
        <v>59.904037743320366</v>
      </c>
      <c r="Q83">
        <v>2.5810157480314961</v>
      </c>
      <c r="R83">
        <v>10.367578639304091</v>
      </c>
      <c r="S83">
        <v>6.4475811865407318</v>
      </c>
      <c r="T83">
        <v>0</v>
      </c>
      <c r="U83">
        <v>265.4587655228795</v>
      </c>
      <c r="V83">
        <v>5.0706671052631584</v>
      </c>
      <c r="W83">
        <v>11.344694357654431</v>
      </c>
      <c r="X83">
        <v>36.060962328074375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4.0288898522992982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13.184084311505124</v>
      </c>
      <c r="AL83">
        <v>0.34084050000000005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0.53976999999999997</v>
      </c>
      <c r="AS83">
        <v>1.90754025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669.30058560804514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157.09009011312182</v>
      </c>
      <c r="L84">
        <v>41.859619263868673</v>
      </c>
      <c r="M84">
        <v>0</v>
      </c>
      <c r="N84">
        <v>28.873888612244897</v>
      </c>
      <c r="O84">
        <v>24.24056007393715</v>
      </c>
      <c r="P84">
        <v>59.904037743320366</v>
      </c>
      <c r="Q84">
        <v>2.5810157480314961</v>
      </c>
      <c r="R84">
        <v>10.367578639304091</v>
      </c>
      <c r="S84">
        <v>6.4475811865407318</v>
      </c>
      <c r="T84">
        <v>0</v>
      </c>
      <c r="U84">
        <v>265.4587655228795</v>
      </c>
      <c r="V84">
        <v>5.0706671052631584</v>
      </c>
      <c r="W84">
        <v>11.344694357654431</v>
      </c>
      <c r="X84">
        <v>36.060962328074375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4.0288898522992982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13.184084311505124</v>
      </c>
      <c r="AL84">
        <v>0.34084050000000005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9.5809174999999982</v>
      </c>
      <c r="AS84">
        <v>1.90754025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678.34173310804522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157.09009011312182</v>
      </c>
      <c r="L85">
        <v>41.859619263868673</v>
      </c>
      <c r="M85">
        <v>0</v>
      </c>
      <c r="N85">
        <v>28.873888612244897</v>
      </c>
      <c r="O85">
        <v>24.24056007393715</v>
      </c>
      <c r="P85">
        <v>59.904037743320366</v>
      </c>
      <c r="Q85">
        <v>2.5810157480314961</v>
      </c>
      <c r="R85">
        <v>10.367578639304091</v>
      </c>
      <c r="S85">
        <v>6.4475811865407318</v>
      </c>
      <c r="T85">
        <v>0</v>
      </c>
      <c r="U85">
        <v>265.4587655228795</v>
      </c>
      <c r="V85">
        <v>5.0706671052631584</v>
      </c>
      <c r="W85">
        <v>11.344694357654431</v>
      </c>
      <c r="X85">
        <v>36.060962328074375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4.0288898522992982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13.184084311505124</v>
      </c>
      <c r="AL85">
        <v>0.34084050000000005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9.5809174999999982</v>
      </c>
      <c r="AS85">
        <v>1.90754025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678.34173310804522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157.09009011312182</v>
      </c>
      <c r="L86">
        <v>41.859619263868673</v>
      </c>
      <c r="M86">
        <v>0</v>
      </c>
      <c r="N86">
        <v>28.873888612244897</v>
      </c>
      <c r="O86">
        <v>24.24056007393715</v>
      </c>
      <c r="P86">
        <v>59.904037743320366</v>
      </c>
      <c r="Q86">
        <v>2.5810157480314961</v>
      </c>
      <c r="R86">
        <v>10.367578639304091</v>
      </c>
      <c r="S86">
        <v>6.4475811865407318</v>
      </c>
      <c r="T86">
        <v>0</v>
      </c>
      <c r="U86">
        <v>265.4587655228795</v>
      </c>
      <c r="V86">
        <v>5.0706671052631584</v>
      </c>
      <c r="W86">
        <v>11.344694357654431</v>
      </c>
      <c r="X86">
        <v>36.060962328074375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4.0288898522992982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13.184084311505124</v>
      </c>
      <c r="AL86">
        <v>0.34084050000000005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0.53976999999999997</v>
      </c>
      <c r="AS86">
        <v>1.90754025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669.30058560804514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157.1597666666259</v>
      </c>
      <c r="L87">
        <v>41.859619263868673</v>
      </c>
      <c r="M87">
        <v>0</v>
      </c>
      <c r="N87">
        <v>28.873888612244897</v>
      </c>
      <c r="O87">
        <v>24.24056007393715</v>
      </c>
      <c r="P87">
        <v>59.904037743320366</v>
      </c>
      <c r="Q87">
        <v>2.5810157480314961</v>
      </c>
      <c r="R87">
        <v>10.367578639304091</v>
      </c>
      <c r="S87">
        <v>6.4475811865407318</v>
      </c>
      <c r="T87">
        <v>0</v>
      </c>
      <c r="U87">
        <v>265.4587655228795</v>
      </c>
      <c r="V87">
        <v>5.0706671052631584</v>
      </c>
      <c r="W87">
        <v>11.344694357654431</v>
      </c>
      <c r="X87">
        <v>36.060962328074375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4.0288898522992982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13.184084311505124</v>
      </c>
      <c r="AL87">
        <v>0.34084050000000005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0.53976999999999997</v>
      </c>
      <c r="AS87">
        <v>1.90754025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669.37026216154925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157.1597666666259</v>
      </c>
      <c r="L88">
        <v>41.859619263868673</v>
      </c>
      <c r="M88">
        <v>0</v>
      </c>
      <c r="N88">
        <v>28.873888612244897</v>
      </c>
      <c r="O88">
        <v>24.24056007393715</v>
      </c>
      <c r="P88">
        <v>59.904037743320366</v>
      </c>
      <c r="Q88">
        <v>2.5810157480314961</v>
      </c>
      <c r="R88">
        <v>10.367578639304091</v>
      </c>
      <c r="S88">
        <v>6.4475811865407318</v>
      </c>
      <c r="T88">
        <v>0</v>
      </c>
      <c r="U88">
        <v>265.4587655228795</v>
      </c>
      <c r="V88">
        <v>5.0706671052631584</v>
      </c>
      <c r="W88">
        <v>11.344694357654431</v>
      </c>
      <c r="X88">
        <v>36.060962328074375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4.0288898522992982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13.184084311505124</v>
      </c>
      <c r="AL88">
        <v>0.34084050000000005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0.53976999999999997</v>
      </c>
      <c r="AS88">
        <v>1.90754025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669.37026216154925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157.1597666666259</v>
      </c>
      <c r="L89">
        <v>41.859619263868673</v>
      </c>
      <c r="M89">
        <v>0</v>
      </c>
      <c r="N89">
        <v>28.873888612244897</v>
      </c>
      <c r="O89">
        <v>24.24056007393715</v>
      </c>
      <c r="P89">
        <v>59.904037743320366</v>
      </c>
      <c r="Q89">
        <v>2.5810157480314961</v>
      </c>
      <c r="R89">
        <v>10.367578639304091</v>
      </c>
      <c r="S89">
        <v>6.4475811865407318</v>
      </c>
      <c r="T89">
        <v>0</v>
      </c>
      <c r="U89">
        <v>265.4587655228795</v>
      </c>
      <c r="V89">
        <v>5.0706671052631584</v>
      </c>
      <c r="W89">
        <v>11.344694357654431</v>
      </c>
      <c r="X89">
        <v>36.060962328074375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4.0288898522992982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13.184084311505124</v>
      </c>
      <c r="AL89">
        <v>0.34084050000000005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9.5809174999999982</v>
      </c>
      <c r="AS89">
        <v>1.90754025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678.41140966154921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157.1597666666259</v>
      </c>
      <c r="L90">
        <v>41.859619263868673</v>
      </c>
      <c r="M90">
        <v>0</v>
      </c>
      <c r="N90">
        <v>28.873888612244897</v>
      </c>
      <c r="O90">
        <v>24.24056007393715</v>
      </c>
      <c r="P90">
        <v>59.904037743320366</v>
      </c>
      <c r="Q90">
        <v>2.5810157480314961</v>
      </c>
      <c r="R90">
        <v>10.367578639304091</v>
      </c>
      <c r="S90">
        <v>6.4475811865407318</v>
      </c>
      <c r="T90">
        <v>0</v>
      </c>
      <c r="U90">
        <v>265.4587655228795</v>
      </c>
      <c r="V90">
        <v>5.0706671052631584</v>
      </c>
      <c r="W90">
        <v>11.344694357654431</v>
      </c>
      <c r="X90">
        <v>36.060962328074375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4.0288898522992982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13.184084311505124</v>
      </c>
      <c r="AL90">
        <v>0.34084050000000005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9.5809174999999982</v>
      </c>
      <c r="AS90">
        <v>1.90754025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678.41140966154921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87.949849057774017</v>
      </c>
      <c r="L91">
        <v>30.039639169286033</v>
      </c>
      <c r="M91">
        <v>0</v>
      </c>
      <c r="N91">
        <v>28.873888612244897</v>
      </c>
      <c r="O91">
        <v>24.24056007393715</v>
      </c>
      <c r="P91">
        <v>59.904037743320366</v>
      </c>
      <c r="Q91">
        <v>1.9274419390756303</v>
      </c>
      <c r="R91">
        <v>5.5503455865102636</v>
      </c>
      <c r="S91">
        <v>3.8496806559031285</v>
      </c>
      <c r="T91">
        <v>0</v>
      </c>
      <c r="U91">
        <v>265.4587655228795</v>
      </c>
      <c r="V91">
        <v>2.7808674178037687</v>
      </c>
      <c r="W91">
        <v>11.344694357654431</v>
      </c>
      <c r="X91">
        <v>36.060962328074375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4.0288898522992982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13.184084311505124</v>
      </c>
      <c r="AL91">
        <v>0.34084050000000005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0.80965500000000001</v>
      </c>
      <c r="AS91">
        <v>1.90754025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578.25174237826809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86.629554459766737</v>
      </c>
      <c r="L92">
        <v>24.06082491428571</v>
      </c>
      <c r="M92">
        <v>0</v>
      </c>
      <c r="N92">
        <v>28.873888612244897</v>
      </c>
      <c r="O92">
        <v>24.24056007393715</v>
      </c>
      <c r="P92">
        <v>59.904037743320366</v>
      </c>
      <c r="Q92">
        <v>1.9274419390756303</v>
      </c>
      <c r="R92">
        <v>10.36755278513095</v>
      </c>
      <c r="S92">
        <v>3.8496806559031285</v>
      </c>
      <c r="T92">
        <v>0</v>
      </c>
      <c r="U92">
        <v>265.4587655228795</v>
      </c>
      <c r="V92">
        <v>5.0703226102941183</v>
      </c>
      <c r="W92">
        <v>11.344694357654431</v>
      </c>
      <c r="X92">
        <v>36.060962328074375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4.0288898522992982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13.184084311505124</v>
      </c>
      <c r="AL92">
        <v>0.34084050000000005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0.80965500000000001</v>
      </c>
      <c r="AS92">
        <v>1.90754025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578.05929591637152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86.629554459766737</v>
      </c>
      <c r="L93">
        <v>24.399816971739039</v>
      </c>
      <c r="M93">
        <v>0</v>
      </c>
      <c r="N93">
        <v>28.873888612244897</v>
      </c>
      <c r="O93">
        <v>24.24056007393715</v>
      </c>
      <c r="P93">
        <v>59.904037743320366</v>
      </c>
      <c r="Q93">
        <v>1.9274419390756303</v>
      </c>
      <c r="R93">
        <v>5.5600599244444444</v>
      </c>
      <c r="S93">
        <v>3.8496806559031285</v>
      </c>
      <c r="T93">
        <v>0</v>
      </c>
      <c r="U93">
        <v>265.4587655228795</v>
      </c>
      <c r="V93">
        <v>2.7809920475651189</v>
      </c>
      <c r="W93">
        <v>11.344694357654431</v>
      </c>
      <c r="X93">
        <v>36.060962328074375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0.47051806149649261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13.184084311505124</v>
      </c>
      <c r="AL93">
        <v>0.34084050000000005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0.80965500000000001</v>
      </c>
      <c r="AS93">
        <v>1.90754025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567.7430927596065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86.629554459766737</v>
      </c>
      <c r="L94">
        <v>24.061055495707876</v>
      </c>
      <c r="M94">
        <v>0</v>
      </c>
      <c r="N94">
        <v>28.873888612244897</v>
      </c>
      <c r="O94">
        <v>24.24056007393715</v>
      </c>
      <c r="P94">
        <v>59.904037743320366</v>
      </c>
      <c r="Q94">
        <v>1.9274419390756303</v>
      </c>
      <c r="R94">
        <v>5.5503455865102636</v>
      </c>
      <c r="S94">
        <v>3.8496806559031285</v>
      </c>
      <c r="T94">
        <v>0</v>
      </c>
      <c r="U94">
        <v>265.4587655228795</v>
      </c>
      <c r="V94">
        <v>2.7808674178037687</v>
      </c>
      <c r="W94">
        <v>11.344694357654431</v>
      </c>
      <c r="X94">
        <v>36.060962328074375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0.47051806149649261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13.184084311505124</v>
      </c>
      <c r="AL94">
        <v>0.34084050000000005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0.80965500000000001</v>
      </c>
      <c r="AS94">
        <v>1.90754025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567.39449231587992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100.84020396957298</v>
      </c>
      <c r="L95">
        <v>24.061055495707876</v>
      </c>
      <c r="M95">
        <v>0</v>
      </c>
      <c r="N95">
        <v>28.873888612244897</v>
      </c>
      <c r="O95">
        <v>24.24056007393715</v>
      </c>
      <c r="P95">
        <v>59.904037743320366</v>
      </c>
      <c r="Q95">
        <v>1.9274419390756303</v>
      </c>
      <c r="R95">
        <v>5.5503455865102636</v>
      </c>
      <c r="S95">
        <v>3.8496806559031285</v>
      </c>
      <c r="T95">
        <v>0</v>
      </c>
      <c r="U95">
        <v>265.4587655228795</v>
      </c>
      <c r="V95">
        <v>2.7808674178037687</v>
      </c>
      <c r="W95">
        <v>11.344694357654431</v>
      </c>
      <c r="X95">
        <v>36.060962328074375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0.47051806149649261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13.184084311505124</v>
      </c>
      <c r="AL95">
        <v>0.34084050000000005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0.80965500000000001</v>
      </c>
      <c r="AS95">
        <v>1.90754025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581.60514182568602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87.173152457070771</v>
      </c>
      <c r="L96">
        <v>24.061055495707876</v>
      </c>
      <c r="M96">
        <v>0</v>
      </c>
      <c r="N96">
        <v>28.873888612244897</v>
      </c>
      <c r="O96">
        <v>24.24056007393715</v>
      </c>
      <c r="P96">
        <v>59.904037743320366</v>
      </c>
      <c r="Q96">
        <v>1.9274419390756303</v>
      </c>
      <c r="R96">
        <v>5.5503455865102636</v>
      </c>
      <c r="S96">
        <v>3.8496806559031285</v>
      </c>
      <c r="T96">
        <v>0</v>
      </c>
      <c r="U96">
        <v>265.4587655228795</v>
      </c>
      <c r="V96">
        <v>2.7808674178037687</v>
      </c>
      <c r="W96">
        <v>11.344694357654431</v>
      </c>
      <c r="X96">
        <v>36.060962328074375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0.47051806149649261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13.184084311505124</v>
      </c>
      <c r="AL96">
        <v>0.34084050000000005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0.80965500000000001</v>
      </c>
      <c r="AS96">
        <v>1.90754025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567.93809031318392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86.629704164845364</v>
      </c>
      <c r="L97">
        <v>24.061055495707876</v>
      </c>
      <c r="M97">
        <v>0</v>
      </c>
      <c r="N97">
        <v>28.873888612244897</v>
      </c>
      <c r="O97">
        <v>24.24056007393715</v>
      </c>
      <c r="P97">
        <v>59.904037743320366</v>
      </c>
      <c r="Q97">
        <v>1.9274419390756303</v>
      </c>
      <c r="R97">
        <v>5.5503455865102636</v>
      </c>
      <c r="S97">
        <v>3.8496806559031285</v>
      </c>
      <c r="T97">
        <v>0</v>
      </c>
      <c r="U97">
        <v>265.4587655228795</v>
      </c>
      <c r="V97">
        <v>2.7808674178037687</v>
      </c>
      <c r="W97">
        <v>11.344694357654431</v>
      </c>
      <c r="X97">
        <v>36.060962328074375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0.47051806149649261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13.184084311505124</v>
      </c>
      <c r="AL97">
        <v>10.225215000000002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2.9687349999999997</v>
      </c>
      <c r="AS97">
        <v>1.90754025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579.43809652095854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86.629704164845364</v>
      </c>
      <c r="L98">
        <v>24.061055495707876</v>
      </c>
      <c r="M98">
        <v>0</v>
      </c>
      <c r="N98">
        <v>28.873888612244897</v>
      </c>
      <c r="O98">
        <v>24.24056007393715</v>
      </c>
      <c r="P98">
        <v>59.904037743320366</v>
      </c>
      <c r="Q98">
        <v>1.9274419390756303</v>
      </c>
      <c r="R98">
        <v>5.5503455865102636</v>
      </c>
      <c r="S98">
        <v>3.8496806559031285</v>
      </c>
      <c r="T98">
        <v>0</v>
      </c>
      <c r="U98">
        <v>265.4587655228795</v>
      </c>
      <c r="V98">
        <v>2.7808674178037687</v>
      </c>
      <c r="W98">
        <v>11.344694357654431</v>
      </c>
      <c r="X98">
        <v>36.060962328074375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0.47051806149649261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13.184084311505124</v>
      </c>
      <c r="AL98">
        <v>10.225215000000002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2.9687349999999997</v>
      </c>
      <c r="AS98">
        <v>1.90754025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579.43809652095854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2.7695220895423311</v>
      </c>
      <c r="L99">
        <f t="shared" si="2"/>
        <v>0.74538946486499291</v>
      </c>
      <c r="M99">
        <f t="shared" si="2"/>
        <v>0</v>
      </c>
      <c r="N99">
        <f t="shared" si="2"/>
        <v>0.69297332669387823</v>
      </c>
      <c r="O99">
        <f t="shared" si="2"/>
        <v>0.58177344177449086</v>
      </c>
      <c r="P99">
        <f t="shared" si="2"/>
        <v>1.4376969058396867</v>
      </c>
      <c r="Q99">
        <f t="shared" si="2"/>
        <v>5.3108204748234494E-2</v>
      </c>
      <c r="R99">
        <f t="shared" si="2"/>
        <v>0.18862360555947558</v>
      </c>
      <c r="S99">
        <f t="shared" si="2"/>
        <v>0.11898569846618287</v>
      </c>
      <c r="T99">
        <f t="shared" si="2"/>
        <v>0</v>
      </c>
      <c r="U99">
        <f t="shared" si="2"/>
        <v>7.0606362013359192</v>
      </c>
      <c r="V99">
        <f t="shared" si="2"/>
        <v>9.2003486445493138E-2</v>
      </c>
      <c r="W99">
        <f t="shared" si="2"/>
        <v>0.24030310068869268</v>
      </c>
      <c r="X99">
        <f t="shared" si="2"/>
        <v>0.78338054125295409</v>
      </c>
      <c r="Y99">
        <f t="shared" si="2"/>
        <v>0</v>
      </c>
      <c r="Z99">
        <f t="shared" si="2"/>
        <v>1.288784189E-2</v>
      </c>
      <c r="AA99">
        <f t="shared" si="2"/>
        <v>2.0625529811093536E-2</v>
      </c>
      <c r="AB99">
        <f t="shared" si="2"/>
        <v>2.7576240180382593E-2</v>
      </c>
      <c r="AC99">
        <f t="shared" si="2"/>
        <v>0</v>
      </c>
      <c r="AD99">
        <f t="shared" si="2"/>
        <v>2.0989395758232405E-2</v>
      </c>
      <c r="AE99">
        <f t="shared" si="2"/>
        <v>6.7714144485522293E-2</v>
      </c>
      <c r="AF99">
        <f t="shared" si="2"/>
        <v>0</v>
      </c>
      <c r="AG99">
        <f t="shared" si="2"/>
        <v>0</v>
      </c>
      <c r="AH99">
        <f t="shared" si="2"/>
        <v>0.13428145480949844</v>
      </c>
      <c r="AI99">
        <f t="shared" si="2"/>
        <v>0</v>
      </c>
      <c r="AJ99">
        <f t="shared" si="2"/>
        <v>0</v>
      </c>
      <c r="AK99">
        <f t="shared" si="2"/>
        <v>0.31641802347612263</v>
      </c>
      <c r="AL99">
        <f t="shared" si="2"/>
        <v>6.1692130500000199E-2</v>
      </c>
      <c r="AM99">
        <f t="shared" si="2"/>
        <v>1.2381687805401356E-2</v>
      </c>
      <c r="AN99">
        <f t="shared" si="2"/>
        <v>0</v>
      </c>
      <c r="AO99">
        <f t="shared" si="2"/>
        <v>0</v>
      </c>
      <c r="AP99">
        <f t="shared" si="2"/>
        <v>2.6458654359439939E-3</v>
      </c>
      <c r="AQ99">
        <f t="shared" si="2"/>
        <v>0</v>
      </c>
      <c r="AR99">
        <f t="shared" si="2"/>
        <v>5.6642114374999997E-2</v>
      </c>
      <c r="AS99">
        <f t="shared" si="2"/>
        <v>4.8765607988458998E-2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15.547016103728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5.2901794784800309</v>
      </c>
      <c r="L3">
        <v>204.49</v>
      </c>
      <c r="M3">
        <v>25.689233042751376</v>
      </c>
      <c r="N3">
        <v>34.884698122448981</v>
      </c>
      <c r="O3">
        <v>0</v>
      </c>
      <c r="P3">
        <v>37.08630879485483</v>
      </c>
      <c r="Q3">
        <v>3.1187271063829787</v>
      </c>
      <c r="R3">
        <v>7.2190943499127398</v>
      </c>
      <c r="S3">
        <v>4.8105672169811315</v>
      </c>
      <c r="T3">
        <v>0</v>
      </c>
      <c r="U3">
        <v>24.739762156697342</v>
      </c>
      <c r="V3">
        <v>4.0007993605115901</v>
      </c>
      <c r="W3">
        <v>13.70549554142317</v>
      </c>
      <c r="X3">
        <v>43.559721938238347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0.5682599233047545</v>
      </c>
      <c r="AF3">
        <v>0</v>
      </c>
      <c r="AG3">
        <v>12.961914966000002</v>
      </c>
      <c r="AH3">
        <v>0</v>
      </c>
      <c r="AI3">
        <v>0</v>
      </c>
      <c r="AJ3">
        <v>0</v>
      </c>
      <c r="AK3">
        <v>15.924803048305753</v>
      </c>
      <c r="AL3">
        <v>0</v>
      </c>
      <c r="AM3">
        <v>0</v>
      </c>
      <c r="AN3">
        <v>0.62602899999999995</v>
      </c>
      <c r="AO3">
        <v>0</v>
      </c>
      <c r="AP3">
        <v>0</v>
      </c>
      <c r="AQ3">
        <v>0</v>
      </c>
      <c r="AR3">
        <v>0.97799625000000001</v>
      </c>
      <c r="AS3">
        <v>1.5888950000000002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441.24248529629307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5.2901794784800309</v>
      </c>
      <c r="L4">
        <v>204.49</v>
      </c>
      <c r="M4">
        <v>25.689233042751376</v>
      </c>
      <c r="N4">
        <v>34.884698122448981</v>
      </c>
      <c r="O4">
        <v>0</v>
      </c>
      <c r="P4">
        <v>37.08630879485483</v>
      </c>
      <c r="Q4">
        <v>3.1187271063829787</v>
      </c>
      <c r="R4">
        <v>7.2190943499127398</v>
      </c>
      <c r="S4">
        <v>4.8105672169811315</v>
      </c>
      <c r="T4">
        <v>0</v>
      </c>
      <c r="U4">
        <v>24.739762156697342</v>
      </c>
      <c r="V4">
        <v>4.0007993605115901</v>
      </c>
      <c r="W4">
        <v>8</v>
      </c>
      <c r="X4">
        <v>24.668437222855694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0.5682599233047545</v>
      </c>
      <c r="AF4">
        <v>0</v>
      </c>
      <c r="AG4">
        <v>12.961914966000002</v>
      </c>
      <c r="AH4">
        <v>0</v>
      </c>
      <c r="AI4">
        <v>0</v>
      </c>
      <c r="AJ4">
        <v>0</v>
      </c>
      <c r="AK4">
        <v>15.924803048305753</v>
      </c>
      <c r="AL4">
        <v>0</v>
      </c>
      <c r="AM4">
        <v>0</v>
      </c>
      <c r="AN4">
        <v>0.62602899999999995</v>
      </c>
      <c r="AO4">
        <v>0</v>
      </c>
      <c r="AP4">
        <v>0</v>
      </c>
      <c r="AQ4">
        <v>0</v>
      </c>
      <c r="AR4">
        <v>0.97799625000000001</v>
      </c>
      <c r="AS4">
        <v>1.5888950000000002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416.64570503948727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5.2901794784800309</v>
      </c>
      <c r="L5">
        <v>204.49</v>
      </c>
      <c r="M5">
        <v>25.689233042751376</v>
      </c>
      <c r="N5">
        <v>34.884698122448981</v>
      </c>
      <c r="O5">
        <v>0</v>
      </c>
      <c r="P5">
        <v>37.08630879485483</v>
      </c>
      <c r="Q5">
        <v>3.1187271063829787</v>
      </c>
      <c r="R5">
        <v>7.2190943499127398</v>
      </c>
      <c r="S5">
        <v>4.8105672169811315</v>
      </c>
      <c r="T5">
        <v>0</v>
      </c>
      <c r="U5">
        <v>24.739762156697342</v>
      </c>
      <c r="V5">
        <v>4.0007993605115901</v>
      </c>
      <c r="W5">
        <v>8</v>
      </c>
      <c r="X5">
        <v>24.668437222855694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0.5682599233047545</v>
      </c>
      <c r="AF5">
        <v>0</v>
      </c>
      <c r="AG5">
        <v>12.961914966000002</v>
      </c>
      <c r="AH5">
        <v>0</v>
      </c>
      <c r="AI5">
        <v>0</v>
      </c>
      <c r="AJ5">
        <v>0</v>
      </c>
      <c r="AK5">
        <v>15.924803048305753</v>
      </c>
      <c r="AL5">
        <v>0</v>
      </c>
      <c r="AM5">
        <v>0</v>
      </c>
      <c r="AN5">
        <v>0.62602899999999995</v>
      </c>
      <c r="AO5">
        <v>0</v>
      </c>
      <c r="AP5">
        <v>0</v>
      </c>
      <c r="AQ5">
        <v>0</v>
      </c>
      <c r="AR5">
        <v>7.8239700000000001</v>
      </c>
      <c r="AS5">
        <v>4.9255745000000006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426.82835828948726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5.2901794784800309</v>
      </c>
      <c r="L6">
        <v>204.49</v>
      </c>
      <c r="M6">
        <v>25.689233042751376</v>
      </c>
      <c r="N6">
        <v>34.884698122448981</v>
      </c>
      <c r="O6">
        <v>0</v>
      </c>
      <c r="P6">
        <v>37.08630879485483</v>
      </c>
      <c r="Q6">
        <v>3.1187271063829787</v>
      </c>
      <c r="R6">
        <v>7.2190943499127398</v>
      </c>
      <c r="S6">
        <v>4.8105672169811315</v>
      </c>
      <c r="T6">
        <v>0</v>
      </c>
      <c r="U6">
        <v>24.739762156697342</v>
      </c>
      <c r="V6">
        <v>4.0007993605115901</v>
      </c>
      <c r="W6">
        <v>8</v>
      </c>
      <c r="X6">
        <v>24.668437222855694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0.5682599233047545</v>
      </c>
      <c r="AF6">
        <v>0</v>
      </c>
      <c r="AG6">
        <v>12.961914966000002</v>
      </c>
      <c r="AH6">
        <v>0</v>
      </c>
      <c r="AI6">
        <v>0</v>
      </c>
      <c r="AJ6">
        <v>0</v>
      </c>
      <c r="AK6">
        <v>15.924803048305753</v>
      </c>
      <c r="AL6">
        <v>0</v>
      </c>
      <c r="AM6">
        <v>0</v>
      </c>
      <c r="AN6">
        <v>0.62602899999999995</v>
      </c>
      <c r="AO6">
        <v>0</v>
      </c>
      <c r="AP6">
        <v>0</v>
      </c>
      <c r="AQ6">
        <v>0</v>
      </c>
      <c r="AR6">
        <v>7.8239700000000001</v>
      </c>
      <c r="AS6">
        <v>4.9255745000000006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426.82835828948726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5.2901794784800309</v>
      </c>
      <c r="L7">
        <v>204.49</v>
      </c>
      <c r="M7">
        <v>25.689233042751376</v>
      </c>
      <c r="N7">
        <v>34.884698122448981</v>
      </c>
      <c r="O7">
        <v>0</v>
      </c>
      <c r="P7">
        <v>37.08630879485483</v>
      </c>
      <c r="Q7">
        <v>3.1187271063829787</v>
      </c>
      <c r="R7">
        <v>7.2190943499127398</v>
      </c>
      <c r="S7">
        <v>4.8105672169811315</v>
      </c>
      <c r="T7">
        <v>0</v>
      </c>
      <c r="U7">
        <v>24.739762156697342</v>
      </c>
      <c r="V7">
        <v>4.0007993605115901</v>
      </c>
      <c r="W7">
        <v>8</v>
      </c>
      <c r="X7">
        <v>24.668437222855694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0.5682599233047545</v>
      </c>
      <c r="AF7">
        <v>0</v>
      </c>
      <c r="AG7">
        <v>12.961914966000002</v>
      </c>
      <c r="AH7">
        <v>0</v>
      </c>
      <c r="AI7">
        <v>0</v>
      </c>
      <c r="AJ7">
        <v>0</v>
      </c>
      <c r="AK7">
        <v>15.924803048305753</v>
      </c>
      <c r="AL7">
        <v>0</v>
      </c>
      <c r="AM7">
        <v>0</v>
      </c>
      <c r="AN7">
        <v>0.62602899999999995</v>
      </c>
      <c r="AO7">
        <v>0</v>
      </c>
      <c r="AP7">
        <v>0</v>
      </c>
      <c r="AQ7">
        <v>0</v>
      </c>
      <c r="AR7">
        <v>0.97799625000000001</v>
      </c>
      <c r="AS7">
        <v>4.9255745000000006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419.98238453948727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5.2901794784800309</v>
      </c>
      <c r="L8">
        <v>204.49</v>
      </c>
      <c r="M8">
        <v>25.689233042751376</v>
      </c>
      <c r="N8">
        <v>34.884698122448981</v>
      </c>
      <c r="O8">
        <v>0</v>
      </c>
      <c r="P8">
        <v>37.08630879485483</v>
      </c>
      <c r="Q8">
        <v>3.1187271063829787</v>
      </c>
      <c r="R8">
        <v>7.2190943499127398</v>
      </c>
      <c r="S8">
        <v>4.8105672169811315</v>
      </c>
      <c r="T8">
        <v>0</v>
      </c>
      <c r="U8">
        <v>24.739762156697342</v>
      </c>
      <c r="V8">
        <v>4.0007993605115901</v>
      </c>
      <c r="W8">
        <v>8</v>
      </c>
      <c r="X8">
        <v>24.668437222855694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0.5682599233047545</v>
      </c>
      <c r="AF8">
        <v>0</v>
      </c>
      <c r="AG8">
        <v>12.961914966000002</v>
      </c>
      <c r="AH8">
        <v>0</v>
      </c>
      <c r="AI8">
        <v>0</v>
      </c>
      <c r="AJ8">
        <v>0</v>
      </c>
      <c r="AK8">
        <v>15.924803048305753</v>
      </c>
      <c r="AL8">
        <v>0</v>
      </c>
      <c r="AM8">
        <v>0</v>
      </c>
      <c r="AN8">
        <v>0.62602899999999995</v>
      </c>
      <c r="AO8">
        <v>0</v>
      </c>
      <c r="AP8">
        <v>0</v>
      </c>
      <c r="AQ8">
        <v>0</v>
      </c>
      <c r="AR8">
        <v>0.97799625000000001</v>
      </c>
      <c r="AS8">
        <v>4.9255745000000006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419.98238453948727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5.2901794784800309</v>
      </c>
      <c r="L9">
        <v>204.49</v>
      </c>
      <c r="M9">
        <v>25.689233042751376</v>
      </c>
      <c r="N9">
        <v>34.884698122448981</v>
      </c>
      <c r="O9">
        <v>0</v>
      </c>
      <c r="P9">
        <v>37.08630879485483</v>
      </c>
      <c r="Q9">
        <v>3.1187271063829787</v>
      </c>
      <c r="R9">
        <v>7.2190943499127398</v>
      </c>
      <c r="S9">
        <v>4.8105672169811315</v>
      </c>
      <c r="T9">
        <v>0</v>
      </c>
      <c r="U9">
        <v>24.739762156697342</v>
      </c>
      <c r="V9">
        <v>4.0007993605115901</v>
      </c>
      <c r="W9">
        <v>8</v>
      </c>
      <c r="X9">
        <v>24.668437222855694</v>
      </c>
      <c r="Y9">
        <v>0</v>
      </c>
      <c r="Z9">
        <v>1.9256737500000003</v>
      </c>
      <c r="AA9">
        <v>0</v>
      </c>
      <c r="AB9">
        <v>0</v>
      </c>
      <c r="AC9">
        <v>0</v>
      </c>
      <c r="AD9">
        <v>0</v>
      </c>
      <c r="AE9">
        <v>0.5682599233047545</v>
      </c>
      <c r="AF9">
        <v>0</v>
      </c>
      <c r="AG9">
        <v>12.961914966000002</v>
      </c>
      <c r="AH9">
        <v>0</v>
      </c>
      <c r="AI9">
        <v>0</v>
      </c>
      <c r="AJ9">
        <v>0</v>
      </c>
      <c r="AK9">
        <v>15.924803048305753</v>
      </c>
      <c r="AL9">
        <v>0</v>
      </c>
      <c r="AM9">
        <v>0</v>
      </c>
      <c r="AN9">
        <v>0.62602899999999995</v>
      </c>
      <c r="AO9">
        <v>0</v>
      </c>
      <c r="AP9">
        <v>0</v>
      </c>
      <c r="AQ9">
        <v>0</v>
      </c>
      <c r="AR9">
        <v>0.97799625000000001</v>
      </c>
      <c r="AS9">
        <v>4.9255745000000006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421.90805828948726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5.2901794784800309</v>
      </c>
      <c r="L10">
        <v>204.49</v>
      </c>
      <c r="M10">
        <v>25.689233042751376</v>
      </c>
      <c r="N10">
        <v>34.884698122448981</v>
      </c>
      <c r="O10">
        <v>0</v>
      </c>
      <c r="P10">
        <v>37.08630879485483</v>
      </c>
      <c r="Q10">
        <v>3.1187271063829787</v>
      </c>
      <c r="R10">
        <v>7.2190943499127398</v>
      </c>
      <c r="S10">
        <v>4.8105672169811315</v>
      </c>
      <c r="T10">
        <v>0</v>
      </c>
      <c r="U10">
        <v>24.739762156697342</v>
      </c>
      <c r="V10">
        <v>4.0007993605115901</v>
      </c>
      <c r="W10">
        <v>8</v>
      </c>
      <c r="X10">
        <v>24.668437222855694</v>
      </c>
      <c r="Y10">
        <v>0</v>
      </c>
      <c r="Z10">
        <v>1.9256737500000003</v>
      </c>
      <c r="AA10">
        <v>0</v>
      </c>
      <c r="AB10">
        <v>0</v>
      </c>
      <c r="AC10">
        <v>0</v>
      </c>
      <c r="AD10">
        <v>0</v>
      </c>
      <c r="AE10">
        <v>0.5682599233047545</v>
      </c>
      <c r="AF10">
        <v>0</v>
      </c>
      <c r="AG10">
        <v>12.961914966000002</v>
      </c>
      <c r="AH10">
        <v>0</v>
      </c>
      <c r="AI10">
        <v>0</v>
      </c>
      <c r="AJ10">
        <v>0</v>
      </c>
      <c r="AK10">
        <v>15.924803048305753</v>
      </c>
      <c r="AL10">
        <v>0</v>
      </c>
      <c r="AM10">
        <v>0</v>
      </c>
      <c r="AN10">
        <v>0.62602899999999995</v>
      </c>
      <c r="AO10">
        <v>0</v>
      </c>
      <c r="AP10">
        <v>0</v>
      </c>
      <c r="AQ10">
        <v>0</v>
      </c>
      <c r="AR10">
        <v>0.97799625000000001</v>
      </c>
      <c r="AS10">
        <v>4.9255745000000006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421.90805828948726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5.2901794784800309</v>
      </c>
      <c r="L11">
        <v>204.49</v>
      </c>
      <c r="M11">
        <v>25.689233042751376</v>
      </c>
      <c r="N11">
        <v>34.884698122448981</v>
      </c>
      <c r="O11">
        <v>0</v>
      </c>
      <c r="P11">
        <v>37.08630879485483</v>
      </c>
      <c r="Q11">
        <v>3.1187271063829787</v>
      </c>
      <c r="R11">
        <v>7.2190943499127398</v>
      </c>
      <c r="S11">
        <v>4.8105672169811315</v>
      </c>
      <c r="T11">
        <v>0</v>
      </c>
      <c r="U11">
        <v>24.739762156697342</v>
      </c>
      <c r="V11">
        <v>4.0007993605115901</v>
      </c>
      <c r="W11">
        <v>8</v>
      </c>
      <c r="X11">
        <v>24.668437222855694</v>
      </c>
      <c r="Y11">
        <v>0</v>
      </c>
      <c r="Z11">
        <v>1.9256737500000003</v>
      </c>
      <c r="AA11">
        <v>0</v>
      </c>
      <c r="AB11">
        <v>0</v>
      </c>
      <c r="AC11">
        <v>0</v>
      </c>
      <c r="AD11">
        <v>0</v>
      </c>
      <c r="AE11">
        <v>0.5682599233047545</v>
      </c>
      <c r="AF11">
        <v>0</v>
      </c>
      <c r="AG11">
        <v>12.961914966000002</v>
      </c>
      <c r="AH11">
        <v>0</v>
      </c>
      <c r="AI11">
        <v>0</v>
      </c>
      <c r="AJ11">
        <v>0</v>
      </c>
      <c r="AK11">
        <v>15.924803048305753</v>
      </c>
      <c r="AL11">
        <v>0</v>
      </c>
      <c r="AM11">
        <v>0</v>
      </c>
      <c r="AN11">
        <v>0.62602899999999995</v>
      </c>
      <c r="AO11">
        <v>0</v>
      </c>
      <c r="AP11">
        <v>0</v>
      </c>
      <c r="AQ11">
        <v>0</v>
      </c>
      <c r="AR11">
        <v>0.97799625000000001</v>
      </c>
      <c r="AS11">
        <v>2.30389775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419.28638153948725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5.2901794784800309</v>
      </c>
      <c r="L12">
        <v>204.49</v>
      </c>
      <c r="M12">
        <v>25.689233042751376</v>
      </c>
      <c r="N12">
        <v>34.884698122448981</v>
      </c>
      <c r="O12">
        <v>0</v>
      </c>
      <c r="P12">
        <v>37.08630879485483</v>
      </c>
      <c r="Q12">
        <v>3.1187271063829787</v>
      </c>
      <c r="R12">
        <v>7.2190943499127398</v>
      </c>
      <c r="S12">
        <v>4.8105672169811315</v>
      </c>
      <c r="T12">
        <v>0</v>
      </c>
      <c r="U12">
        <v>24.739762156697342</v>
      </c>
      <c r="V12">
        <v>4.0007993605115901</v>
      </c>
      <c r="W12">
        <v>8</v>
      </c>
      <c r="X12">
        <v>24.668437222855694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0.5682599233047545</v>
      </c>
      <c r="AF12">
        <v>0</v>
      </c>
      <c r="AG12">
        <v>12.961914966000002</v>
      </c>
      <c r="AH12">
        <v>0</v>
      </c>
      <c r="AI12">
        <v>0</v>
      </c>
      <c r="AJ12">
        <v>0</v>
      </c>
      <c r="AK12">
        <v>15.924803048305753</v>
      </c>
      <c r="AL12">
        <v>0</v>
      </c>
      <c r="AM12">
        <v>0</v>
      </c>
      <c r="AN12">
        <v>0.62602899999999995</v>
      </c>
      <c r="AO12">
        <v>0</v>
      </c>
      <c r="AP12">
        <v>0</v>
      </c>
      <c r="AQ12">
        <v>0</v>
      </c>
      <c r="AR12">
        <v>0.97799625000000001</v>
      </c>
      <c r="AS12">
        <v>2.30389775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417.36070778948726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5.2901794784800309</v>
      </c>
      <c r="L13">
        <v>204.49</v>
      </c>
      <c r="M13">
        <v>25.689233042751376</v>
      </c>
      <c r="N13">
        <v>34.884698122448981</v>
      </c>
      <c r="O13">
        <v>0</v>
      </c>
      <c r="P13">
        <v>37.08630879485483</v>
      </c>
      <c r="Q13">
        <v>3.1187271063829787</v>
      </c>
      <c r="R13">
        <v>7.2190943499127398</v>
      </c>
      <c r="S13">
        <v>4.8105672169811315</v>
      </c>
      <c r="T13">
        <v>0</v>
      </c>
      <c r="U13">
        <v>24.739762156697342</v>
      </c>
      <c r="V13">
        <v>4.0007993605115901</v>
      </c>
      <c r="W13">
        <v>8</v>
      </c>
      <c r="X13">
        <v>24.668437222855694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0.5682599233047545</v>
      </c>
      <c r="AF13">
        <v>0</v>
      </c>
      <c r="AG13">
        <v>12.961914966000002</v>
      </c>
      <c r="AH13">
        <v>0</v>
      </c>
      <c r="AI13">
        <v>0</v>
      </c>
      <c r="AJ13">
        <v>0</v>
      </c>
      <c r="AK13">
        <v>15.924803048305753</v>
      </c>
      <c r="AL13">
        <v>0</v>
      </c>
      <c r="AM13">
        <v>0</v>
      </c>
      <c r="AN13">
        <v>0.62602899999999995</v>
      </c>
      <c r="AO13">
        <v>0</v>
      </c>
      <c r="AP13">
        <v>0</v>
      </c>
      <c r="AQ13">
        <v>0</v>
      </c>
      <c r="AR13">
        <v>0.97799625000000001</v>
      </c>
      <c r="AS13">
        <v>1.3902829716027358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416.44709301109003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5.2901794784800309</v>
      </c>
      <c r="L14">
        <v>204.49</v>
      </c>
      <c r="M14">
        <v>25.689233042751376</v>
      </c>
      <c r="N14">
        <v>34.884698122448981</v>
      </c>
      <c r="O14">
        <v>0</v>
      </c>
      <c r="P14">
        <v>37.08630879485483</v>
      </c>
      <c r="Q14">
        <v>3.1187271063829787</v>
      </c>
      <c r="R14">
        <v>7.2190943499127398</v>
      </c>
      <c r="S14">
        <v>4.8105672169811315</v>
      </c>
      <c r="T14">
        <v>0</v>
      </c>
      <c r="U14">
        <v>24.739762156697342</v>
      </c>
      <c r="V14">
        <v>4.0007993605115901</v>
      </c>
      <c r="W14">
        <v>8</v>
      </c>
      <c r="X14">
        <v>24.668437222855694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0.5682599233047545</v>
      </c>
      <c r="AF14">
        <v>0</v>
      </c>
      <c r="AG14">
        <v>12.961914966000002</v>
      </c>
      <c r="AH14">
        <v>0</v>
      </c>
      <c r="AI14">
        <v>0</v>
      </c>
      <c r="AJ14">
        <v>0</v>
      </c>
      <c r="AK14">
        <v>15.924803048305753</v>
      </c>
      <c r="AL14">
        <v>0</v>
      </c>
      <c r="AM14">
        <v>0</v>
      </c>
      <c r="AN14">
        <v>0.62602899999999995</v>
      </c>
      <c r="AO14">
        <v>0</v>
      </c>
      <c r="AP14">
        <v>0</v>
      </c>
      <c r="AQ14">
        <v>0</v>
      </c>
      <c r="AR14">
        <v>0.97799625000000001</v>
      </c>
      <c r="AS14">
        <v>1.3902829716027358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416.44709301109003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5.2997808425763768</v>
      </c>
      <c r="L15">
        <v>204.52</v>
      </c>
      <c r="M15">
        <v>25.689233042751376</v>
      </c>
      <c r="N15">
        <v>34.884698122448981</v>
      </c>
      <c r="O15">
        <v>0</v>
      </c>
      <c r="P15">
        <v>37.08630879485483</v>
      </c>
      <c r="Q15">
        <v>3.118128</v>
      </c>
      <c r="R15">
        <v>7.2185069656073146</v>
      </c>
      <c r="S15">
        <v>4.81167127118644</v>
      </c>
      <c r="T15">
        <v>0</v>
      </c>
      <c r="U15">
        <v>24.739762156697342</v>
      </c>
      <c r="V15">
        <v>3.8510676194539251</v>
      </c>
      <c r="W15">
        <v>8.0009771986970684</v>
      </c>
      <c r="X15">
        <v>24.549135563380286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0.5682599233047545</v>
      </c>
      <c r="AF15">
        <v>0</v>
      </c>
      <c r="AG15">
        <v>12.961914966000002</v>
      </c>
      <c r="AH15">
        <v>0</v>
      </c>
      <c r="AI15">
        <v>0</v>
      </c>
      <c r="AJ15">
        <v>0</v>
      </c>
      <c r="AK15">
        <v>15.924803048305753</v>
      </c>
      <c r="AL15">
        <v>0</v>
      </c>
      <c r="AM15">
        <v>0</v>
      </c>
      <c r="AN15">
        <v>0.62602899999999995</v>
      </c>
      <c r="AO15">
        <v>0</v>
      </c>
      <c r="AP15">
        <v>0</v>
      </c>
      <c r="AQ15">
        <v>0</v>
      </c>
      <c r="AR15">
        <v>1.9559925</v>
      </c>
      <c r="AS15">
        <v>1.3902829716027358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417.19655198686718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5.2997808425763768</v>
      </c>
      <c r="L16">
        <v>204.52</v>
      </c>
      <c r="M16">
        <v>25.689233042751376</v>
      </c>
      <c r="N16">
        <v>34.884698122448981</v>
      </c>
      <c r="O16">
        <v>0</v>
      </c>
      <c r="P16">
        <v>37.08630879485483</v>
      </c>
      <c r="Q16">
        <v>3.118128</v>
      </c>
      <c r="R16">
        <v>7.2185069656073146</v>
      </c>
      <c r="S16">
        <v>4.81167127118644</v>
      </c>
      <c r="T16">
        <v>0</v>
      </c>
      <c r="U16">
        <v>24.739762156697342</v>
      </c>
      <c r="V16">
        <v>3.8510676194539251</v>
      </c>
      <c r="W16">
        <v>8.0009771986970684</v>
      </c>
      <c r="X16">
        <v>24.549135563380286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0.5682599233047545</v>
      </c>
      <c r="AF16">
        <v>0</v>
      </c>
      <c r="AG16">
        <v>12.961914966000002</v>
      </c>
      <c r="AH16">
        <v>0</v>
      </c>
      <c r="AI16">
        <v>0</v>
      </c>
      <c r="AJ16">
        <v>0</v>
      </c>
      <c r="AK16">
        <v>15.924803048305753</v>
      </c>
      <c r="AL16">
        <v>0</v>
      </c>
      <c r="AM16">
        <v>0</v>
      </c>
      <c r="AN16">
        <v>0.62602899999999995</v>
      </c>
      <c r="AO16">
        <v>0</v>
      </c>
      <c r="AP16">
        <v>0</v>
      </c>
      <c r="AQ16">
        <v>0</v>
      </c>
      <c r="AR16">
        <v>1.9559925</v>
      </c>
      <c r="AS16">
        <v>1.3902829716027358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417.19655198686718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5.2997808425763768</v>
      </c>
      <c r="L17">
        <v>204.52</v>
      </c>
      <c r="M17">
        <v>25.689233042751376</v>
      </c>
      <c r="N17">
        <v>34.884698122448981</v>
      </c>
      <c r="O17">
        <v>0</v>
      </c>
      <c r="P17">
        <v>37.08630879485483</v>
      </c>
      <c r="Q17">
        <v>3.118128</v>
      </c>
      <c r="R17">
        <v>7.2185069656073146</v>
      </c>
      <c r="S17">
        <v>4.81167127118644</v>
      </c>
      <c r="T17">
        <v>0</v>
      </c>
      <c r="U17">
        <v>24.739762156697342</v>
      </c>
      <c r="V17">
        <v>3.8510676194539251</v>
      </c>
      <c r="W17">
        <v>8.0009771986970684</v>
      </c>
      <c r="X17">
        <v>24.549135563380286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0.5682599233047545</v>
      </c>
      <c r="AF17">
        <v>0</v>
      </c>
      <c r="AG17">
        <v>12.961914966000002</v>
      </c>
      <c r="AH17">
        <v>0</v>
      </c>
      <c r="AI17">
        <v>0</v>
      </c>
      <c r="AJ17">
        <v>0</v>
      </c>
      <c r="AK17">
        <v>15.924803048305753</v>
      </c>
      <c r="AL17">
        <v>0</v>
      </c>
      <c r="AM17">
        <v>0</v>
      </c>
      <c r="AN17">
        <v>0.62602899999999995</v>
      </c>
      <c r="AO17">
        <v>0</v>
      </c>
      <c r="AP17">
        <v>0</v>
      </c>
      <c r="AQ17">
        <v>0</v>
      </c>
      <c r="AR17">
        <v>7.8239700000000001</v>
      </c>
      <c r="AS17">
        <v>1.3902829716027358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423.06452948686717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5.2997808425763768</v>
      </c>
      <c r="L18">
        <v>204.52</v>
      </c>
      <c r="M18">
        <v>25.689233042751376</v>
      </c>
      <c r="N18">
        <v>34.884698122448981</v>
      </c>
      <c r="O18">
        <v>0</v>
      </c>
      <c r="P18">
        <v>37.08630879485483</v>
      </c>
      <c r="Q18">
        <v>3.118128</v>
      </c>
      <c r="R18">
        <v>7.2185069656073146</v>
      </c>
      <c r="S18">
        <v>4.81167127118644</v>
      </c>
      <c r="T18">
        <v>0</v>
      </c>
      <c r="U18">
        <v>24.739762156697342</v>
      </c>
      <c r="V18">
        <v>3.8510676194539251</v>
      </c>
      <c r="W18">
        <v>8.0009771986970684</v>
      </c>
      <c r="X18">
        <v>24.549135563380286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0.5682599233047545</v>
      </c>
      <c r="AF18">
        <v>0</v>
      </c>
      <c r="AG18">
        <v>12.961914966000002</v>
      </c>
      <c r="AH18">
        <v>0</v>
      </c>
      <c r="AI18">
        <v>0</v>
      </c>
      <c r="AJ18">
        <v>0</v>
      </c>
      <c r="AK18">
        <v>15.924803048305753</v>
      </c>
      <c r="AL18">
        <v>0</v>
      </c>
      <c r="AM18">
        <v>0</v>
      </c>
      <c r="AN18">
        <v>0.62602899999999995</v>
      </c>
      <c r="AO18">
        <v>0</v>
      </c>
      <c r="AP18">
        <v>0</v>
      </c>
      <c r="AQ18">
        <v>0</v>
      </c>
      <c r="AR18">
        <v>7.8239700000000001</v>
      </c>
      <c r="AS18">
        <v>1.3902829716027358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423.06452948686717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5.2997808425763768</v>
      </c>
      <c r="L19">
        <v>204.52</v>
      </c>
      <c r="M19">
        <v>25.689233042751376</v>
      </c>
      <c r="N19">
        <v>34.884698122448981</v>
      </c>
      <c r="O19">
        <v>0</v>
      </c>
      <c r="P19">
        <v>37.08630879485483</v>
      </c>
      <c r="Q19">
        <v>3.118128</v>
      </c>
      <c r="R19">
        <v>7.2185069656073146</v>
      </c>
      <c r="S19">
        <v>4.81167127118644</v>
      </c>
      <c r="T19">
        <v>0</v>
      </c>
      <c r="U19">
        <v>24.739762156697342</v>
      </c>
      <c r="V19">
        <v>3.8510676194539251</v>
      </c>
      <c r="W19">
        <v>8.0009771986970684</v>
      </c>
      <c r="X19">
        <v>24.549135563380286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4.8658209446609506</v>
      </c>
      <c r="AF19">
        <v>2.6204062500000003</v>
      </c>
      <c r="AG19">
        <v>12.961914966000002</v>
      </c>
      <c r="AH19">
        <v>0</v>
      </c>
      <c r="AI19">
        <v>0</v>
      </c>
      <c r="AJ19">
        <v>0</v>
      </c>
      <c r="AK19">
        <v>15.924803048305753</v>
      </c>
      <c r="AL19">
        <v>0</v>
      </c>
      <c r="AM19">
        <v>0</v>
      </c>
      <c r="AN19">
        <v>0.62602899999999995</v>
      </c>
      <c r="AO19">
        <v>0</v>
      </c>
      <c r="AP19">
        <v>0</v>
      </c>
      <c r="AQ19">
        <v>4.1303377499999989</v>
      </c>
      <c r="AR19">
        <v>1.9559925</v>
      </c>
      <c r="AS19">
        <v>1.3902829716027358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428.24485700822333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5.2997808425763768</v>
      </c>
      <c r="L20">
        <v>204.52</v>
      </c>
      <c r="M20">
        <v>25.689233042751376</v>
      </c>
      <c r="N20">
        <v>34.884698122448981</v>
      </c>
      <c r="O20">
        <v>0</v>
      </c>
      <c r="P20">
        <v>37.08630879485483</v>
      </c>
      <c r="Q20">
        <v>3.118128</v>
      </c>
      <c r="R20">
        <v>7.2185069656073146</v>
      </c>
      <c r="S20">
        <v>4.81167127118644</v>
      </c>
      <c r="T20">
        <v>0</v>
      </c>
      <c r="U20">
        <v>24.739762156697342</v>
      </c>
      <c r="V20">
        <v>3.8510676194539251</v>
      </c>
      <c r="W20">
        <v>8.0009771986970684</v>
      </c>
      <c r="X20">
        <v>24.549135563380286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4.8658209446609506</v>
      </c>
      <c r="AF20">
        <v>2.6204062500000003</v>
      </c>
      <c r="AG20">
        <v>12.961914966000002</v>
      </c>
      <c r="AH20">
        <v>0</v>
      </c>
      <c r="AI20">
        <v>0</v>
      </c>
      <c r="AJ20">
        <v>0</v>
      </c>
      <c r="AK20">
        <v>15.924803048305753</v>
      </c>
      <c r="AL20">
        <v>0</v>
      </c>
      <c r="AM20">
        <v>0</v>
      </c>
      <c r="AN20">
        <v>0.62602899999999995</v>
      </c>
      <c r="AO20">
        <v>0</v>
      </c>
      <c r="AP20">
        <v>0</v>
      </c>
      <c r="AQ20">
        <v>4.1303377499999989</v>
      </c>
      <c r="AR20">
        <v>1.3039949999999998</v>
      </c>
      <c r="AS20">
        <v>1.3902829716027358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427.59285950822334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5.2997808425763768</v>
      </c>
      <c r="L21">
        <v>204.52</v>
      </c>
      <c r="M21">
        <v>25.689233042751376</v>
      </c>
      <c r="N21">
        <v>34.884698122448981</v>
      </c>
      <c r="O21">
        <v>0</v>
      </c>
      <c r="P21">
        <v>37.08630879485483</v>
      </c>
      <c r="Q21">
        <v>3.118128</v>
      </c>
      <c r="R21">
        <v>7.2185069656073146</v>
      </c>
      <c r="S21">
        <v>4.81167127118644</v>
      </c>
      <c r="T21">
        <v>0</v>
      </c>
      <c r="U21">
        <v>24.739762156697342</v>
      </c>
      <c r="V21">
        <v>3.8510676194539251</v>
      </c>
      <c r="W21">
        <v>8.0009771986970684</v>
      </c>
      <c r="X21">
        <v>24.549135563380286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4.8658209446609506</v>
      </c>
      <c r="AF21">
        <v>2.6204062500000003</v>
      </c>
      <c r="AG21">
        <v>12.961914966000002</v>
      </c>
      <c r="AH21">
        <v>0</v>
      </c>
      <c r="AI21">
        <v>0</v>
      </c>
      <c r="AJ21">
        <v>0</v>
      </c>
      <c r="AK21">
        <v>15.924803048305753</v>
      </c>
      <c r="AL21">
        <v>0</v>
      </c>
      <c r="AM21">
        <v>0</v>
      </c>
      <c r="AN21">
        <v>0.62602899999999995</v>
      </c>
      <c r="AO21">
        <v>0</v>
      </c>
      <c r="AP21">
        <v>0</v>
      </c>
      <c r="AQ21">
        <v>4.1303377499999989</v>
      </c>
      <c r="AR21">
        <v>1.3039949999999998</v>
      </c>
      <c r="AS21">
        <v>1.3902829716027358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427.59285950822334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5.2997808425763768</v>
      </c>
      <c r="L22">
        <v>204.52</v>
      </c>
      <c r="M22">
        <v>25.689233042751376</v>
      </c>
      <c r="N22">
        <v>34.884698122448981</v>
      </c>
      <c r="O22">
        <v>0</v>
      </c>
      <c r="P22">
        <v>37.08630879485483</v>
      </c>
      <c r="Q22">
        <v>3.118128</v>
      </c>
      <c r="R22">
        <v>7.2185069656073146</v>
      </c>
      <c r="S22">
        <v>4.81167127118644</v>
      </c>
      <c r="T22">
        <v>0</v>
      </c>
      <c r="U22">
        <v>24.739762156697342</v>
      </c>
      <c r="V22">
        <v>3.8510676194539251</v>
      </c>
      <c r="W22">
        <v>8.0009771986970684</v>
      </c>
      <c r="X22">
        <v>24.549135563380286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4.8658209446609506</v>
      </c>
      <c r="AF22">
        <v>2.6204062500000003</v>
      </c>
      <c r="AG22">
        <v>12.961914966000002</v>
      </c>
      <c r="AH22">
        <v>0</v>
      </c>
      <c r="AI22">
        <v>0</v>
      </c>
      <c r="AJ22">
        <v>0</v>
      </c>
      <c r="AK22">
        <v>15.924803048305753</v>
      </c>
      <c r="AL22">
        <v>0</v>
      </c>
      <c r="AM22">
        <v>0</v>
      </c>
      <c r="AN22">
        <v>0.62602899999999995</v>
      </c>
      <c r="AO22">
        <v>0</v>
      </c>
      <c r="AP22">
        <v>0</v>
      </c>
      <c r="AQ22">
        <v>4.1303377499999989</v>
      </c>
      <c r="AR22">
        <v>1.3039949999999998</v>
      </c>
      <c r="AS22">
        <v>1.3902829716027358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427.59285950822334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5.2997808425763768</v>
      </c>
      <c r="L23">
        <v>204.52</v>
      </c>
      <c r="M23">
        <v>25.689233042751376</v>
      </c>
      <c r="N23">
        <v>34.884698122448981</v>
      </c>
      <c r="O23">
        <v>0</v>
      </c>
      <c r="P23">
        <v>37.08630879485483</v>
      </c>
      <c r="Q23">
        <v>3.118128</v>
      </c>
      <c r="R23">
        <v>7.2185069656073146</v>
      </c>
      <c r="S23">
        <v>4.81167127118644</v>
      </c>
      <c r="T23">
        <v>0</v>
      </c>
      <c r="U23">
        <v>24.739762156697342</v>
      </c>
      <c r="V23">
        <v>3.8510676194539251</v>
      </c>
      <c r="W23">
        <v>8.0009771986970684</v>
      </c>
      <c r="X23">
        <v>24.063246489126939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4.8658209446609506</v>
      </c>
      <c r="AF23">
        <v>2.6204062500000003</v>
      </c>
      <c r="AG23">
        <v>12.961914966000002</v>
      </c>
      <c r="AH23">
        <v>0</v>
      </c>
      <c r="AI23">
        <v>0</v>
      </c>
      <c r="AJ23">
        <v>0</v>
      </c>
      <c r="AK23">
        <v>15.924803048305753</v>
      </c>
      <c r="AL23">
        <v>0</v>
      </c>
      <c r="AM23">
        <v>0</v>
      </c>
      <c r="AN23">
        <v>0.62602899999999995</v>
      </c>
      <c r="AO23">
        <v>0</v>
      </c>
      <c r="AP23">
        <v>0</v>
      </c>
      <c r="AQ23">
        <v>8.2792807784126961</v>
      </c>
      <c r="AR23">
        <v>0.6519974999999999</v>
      </c>
      <c r="AS23">
        <v>1.3902829716027358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430.60391596238264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5.2997808425763768</v>
      </c>
      <c r="L24">
        <v>204.52</v>
      </c>
      <c r="M24">
        <v>25.689233042751376</v>
      </c>
      <c r="N24">
        <v>34.884698122448981</v>
      </c>
      <c r="O24">
        <v>0</v>
      </c>
      <c r="P24">
        <v>37.08630879485483</v>
      </c>
      <c r="Q24">
        <v>3.118128</v>
      </c>
      <c r="R24">
        <v>7.2185069656073146</v>
      </c>
      <c r="S24">
        <v>4.81167127118644</v>
      </c>
      <c r="T24">
        <v>0</v>
      </c>
      <c r="U24">
        <v>24.739762156697342</v>
      </c>
      <c r="V24">
        <v>3.8510676194539251</v>
      </c>
      <c r="W24">
        <v>8.0009771986970684</v>
      </c>
      <c r="X24">
        <v>24.063246489126939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4.8658209446609506</v>
      </c>
      <c r="AF24">
        <v>2.6204062500000003</v>
      </c>
      <c r="AG24">
        <v>12.961914966000002</v>
      </c>
      <c r="AH24">
        <v>5.5928949999999995</v>
      </c>
      <c r="AI24">
        <v>0</v>
      </c>
      <c r="AJ24">
        <v>0</v>
      </c>
      <c r="AK24">
        <v>15.924803048305753</v>
      </c>
      <c r="AL24">
        <v>0</v>
      </c>
      <c r="AM24">
        <v>0</v>
      </c>
      <c r="AN24">
        <v>0.62602899999999995</v>
      </c>
      <c r="AO24">
        <v>0</v>
      </c>
      <c r="AP24">
        <v>0</v>
      </c>
      <c r="AQ24">
        <v>8.2792807784126961</v>
      </c>
      <c r="AR24">
        <v>0.6519974999999999</v>
      </c>
      <c r="AS24">
        <v>1.3902829716027358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436.19681096238264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5.2900828737937085</v>
      </c>
      <c r="L25">
        <v>204.05680079162914</v>
      </c>
      <c r="M25">
        <v>25.689233042751376</v>
      </c>
      <c r="N25">
        <v>34.884698122448981</v>
      </c>
      <c r="O25">
        <v>0</v>
      </c>
      <c r="P25">
        <v>37.08630879485483</v>
      </c>
      <c r="Q25">
        <v>3.1158646890756305</v>
      </c>
      <c r="R25">
        <v>7.2207675483662239</v>
      </c>
      <c r="S25">
        <v>4.509079299407647</v>
      </c>
      <c r="T25">
        <v>0</v>
      </c>
      <c r="U25">
        <v>24.739762156697342</v>
      </c>
      <c r="V25">
        <v>3.8488869465648858</v>
      </c>
      <c r="W25">
        <v>7.6999280961015408</v>
      </c>
      <c r="X25">
        <v>24.059728148910111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4.8658209446609506</v>
      </c>
      <c r="AF25">
        <v>2.6204062500000003</v>
      </c>
      <c r="AG25">
        <v>12.961914966000002</v>
      </c>
      <c r="AH25">
        <v>11.185789999999999</v>
      </c>
      <c r="AI25">
        <v>0</v>
      </c>
      <c r="AJ25">
        <v>0</v>
      </c>
      <c r="AK25">
        <v>15.924803048305753</v>
      </c>
      <c r="AL25">
        <v>0</v>
      </c>
      <c r="AM25">
        <v>0</v>
      </c>
      <c r="AN25">
        <v>0.62602899999999995</v>
      </c>
      <c r="AO25">
        <v>0</v>
      </c>
      <c r="AP25">
        <v>0</v>
      </c>
      <c r="AQ25">
        <v>8.2792807784126961</v>
      </c>
      <c r="AR25">
        <v>0.6519974999999999</v>
      </c>
      <c r="AS25">
        <v>1.3902829716027358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440.70746596958344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5.2901276215903241</v>
      </c>
      <c r="L26">
        <v>259.88249251733441</v>
      </c>
      <c r="M26">
        <v>25.689233042751376</v>
      </c>
      <c r="N26">
        <v>34.884698122448981</v>
      </c>
      <c r="O26">
        <v>0</v>
      </c>
      <c r="P26">
        <v>37.08630879485483</v>
      </c>
      <c r="Q26">
        <v>3.1158646890756305</v>
      </c>
      <c r="R26">
        <v>12.245594286117381</v>
      </c>
      <c r="S26">
        <v>4.8096010272452068</v>
      </c>
      <c r="T26">
        <v>0</v>
      </c>
      <c r="U26">
        <v>24.739762156697342</v>
      </c>
      <c r="V26">
        <v>5.357485311557789</v>
      </c>
      <c r="W26">
        <v>13.703465753004348</v>
      </c>
      <c r="X26">
        <v>43.561162479504155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4.8658209446609506</v>
      </c>
      <c r="AF26">
        <v>2.6204062500000003</v>
      </c>
      <c r="AG26">
        <v>12.961914966000002</v>
      </c>
      <c r="AH26">
        <v>11.185789999999999</v>
      </c>
      <c r="AI26">
        <v>0</v>
      </c>
      <c r="AJ26">
        <v>0</v>
      </c>
      <c r="AK26">
        <v>15.924803048305753</v>
      </c>
      <c r="AL26">
        <v>0</v>
      </c>
      <c r="AM26">
        <v>0</v>
      </c>
      <c r="AN26">
        <v>0.62602899999999995</v>
      </c>
      <c r="AO26">
        <v>0</v>
      </c>
      <c r="AP26">
        <v>0</v>
      </c>
      <c r="AQ26">
        <v>8.5583574999999978</v>
      </c>
      <c r="AR26">
        <v>0.6519974999999999</v>
      </c>
      <c r="AS26">
        <v>1.3902829716027358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529.15119798275111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5.2901095348965619</v>
      </c>
      <c r="L27">
        <v>308.00796456686936</v>
      </c>
      <c r="M27">
        <v>25.689233042751376</v>
      </c>
      <c r="N27">
        <v>34.884698122448981</v>
      </c>
      <c r="O27">
        <v>0</v>
      </c>
      <c r="P27">
        <v>37.08630879485483</v>
      </c>
      <c r="Q27">
        <v>3.1158646890756305</v>
      </c>
      <c r="R27">
        <v>7.2207675483662239</v>
      </c>
      <c r="S27">
        <v>4.8096010272452068</v>
      </c>
      <c r="T27">
        <v>0</v>
      </c>
      <c r="U27">
        <v>24.739762156697342</v>
      </c>
      <c r="V27">
        <v>3.8488869465648858</v>
      </c>
      <c r="W27">
        <v>13.41817446273434</v>
      </c>
      <c r="X27">
        <v>43.561162479504155</v>
      </c>
      <c r="Y27">
        <v>0</v>
      </c>
      <c r="Z27">
        <v>0</v>
      </c>
      <c r="AA27">
        <v>0</v>
      </c>
      <c r="AB27">
        <v>2.9524688267066761</v>
      </c>
      <c r="AC27">
        <v>0</v>
      </c>
      <c r="AD27">
        <v>0</v>
      </c>
      <c r="AE27">
        <v>4.8658209446609506</v>
      </c>
      <c r="AF27">
        <v>2.6204062500000003</v>
      </c>
      <c r="AG27">
        <v>12.961914966000002</v>
      </c>
      <c r="AH27">
        <v>11.745079499999999</v>
      </c>
      <c r="AI27">
        <v>0</v>
      </c>
      <c r="AJ27">
        <v>0</v>
      </c>
      <c r="AK27">
        <v>15.924803048305753</v>
      </c>
      <c r="AL27">
        <v>0</v>
      </c>
      <c r="AM27">
        <v>0</v>
      </c>
      <c r="AN27">
        <v>0.62602899999999995</v>
      </c>
      <c r="AO27">
        <v>0</v>
      </c>
      <c r="AP27">
        <v>0</v>
      </c>
      <c r="AQ27">
        <v>8.5583574999999978</v>
      </c>
      <c r="AR27">
        <v>0.6519974999999999</v>
      </c>
      <c r="AS27">
        <v>1.3902829716027358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573.96969387928482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8.7799904329826095</v>
      </c>
      <c r="L28">
        <v>358.99999645720771</v>
      </c>
      <c r="M28">
        <v>25.689233042751376</v>
      </c>
      <c r="N28">
        <v>34.884698122448981</v>
      </c>
      <c r="O28">
        <v>0</v>
      </c>
      <c r="P28">
        <v>37.08630879485483</v>
      </c>
      <c r="Q28">
        <v>3.121228346456693</v>
      </c>
      <c r="R28">
        <v>12.517076621416319</v>
      </c>
      <c r="S28">
        <v>7.7970749232585597</v>
      </c>
      <c r="T28">
        <v>0</v>
      </c>
      <c r="U28">
        <v>24.739762156697342</v>
      </c>
      <c r="V28">
        <v>5.3568846342301093</v>
      </c>
      <c r="W28">
        <v>13.703591158012536</v>
      </c>
      <c r="X28">
        <v>43.561162479504155</v>
      </c>
      <c r="Y28">
        <v>0</v>
      </c>
      <c r="Z28">
        <v>0</v>
      </c>
      <c r="AA28">
        <v>1.9359402632911391</v>
      </c>
      <c r="AB28">
        <v>3.8578923465866461</v>
      </c>
      <c r="AC28">
        <v>0</v>
      </c>
      <c r="AD28">
        <v>0</v>
      </c>
      <c r="AE28">
        <v>4.8658209446609506</v>
      </c>
      <c r="AF28">
        <v>5.2408125000000005</v>
      </c>
      <c r="AG28">
        <v>12.961914966000002</v>
      </c>
      <c r="AH28">
        <v>20.693711499999999</v>
      </c>
      <c r="AI28">
        <v>0</v>
      </c>
      <c r="AJ28">
        <v>0</v>
      </c>
      <c r="AK28">
        <v>15.924803048305753</v>
      </c>
      <c r="AL28">
        <v>0</v>
      </c>
      <c r="AM28">
        <v>0</v>
      </c>
      <c r="AN28">
        <v>0.62602899999999995</v>
      </c>
      <c r="AO28">
        <v>0</v>
      </c>
      <c r="AP28">
        <v>0</v>
      </c>
      <c r="AQ28">
        <v>12.837536249999998</v>
      </c>
      <c r="AR28">
        <v>0.6519974999999999</v>
      </c>
      <c r="AS28">
        <v>1.3902829716027358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657.22374846026821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8.9500051340788094</v>
      </c>
      <c r="L29">
        <v>371.20662367273508</v>
      </c>
      <c r="M29">
        <v>25.689233042751376</v>
      </c>
      <c r="N29">
        <v>34.884698122448981</v>
      </c>
      <c r="O29">
        <v>0</v>
      </c>
      <c r="P29">
        <v>37.08630879485483</v>
      </c>
      <c r="Q29">
        <v>3.121228346456693</v>
      </c>
      <c r="R29">
        <v>12.517076621416319</v>
      </c>
      <c r="S29">
        <v>7.7970749232585597</v>
      </c>
      <c r="T29">
        <v>0</v>
      </c>
      <c r="U29">
        <v>24.739762156697342</v>
      </c>
      <c r="V29">
        <v>5.6699499896907213</v>
      </c>
      <c r="W29">
        <v>13.703591158012536</v>
      </c>
      <c r="X29">
        <v>43.561162479504155</v>
      </c>
      <c r="Y29">
        <v>0</v>
      </c>
      <c r="Z29">
        <v>0.3248437500000001</v>
      </c>
      <c r="AA29">
        <v>4.1457113649789026</v>
      </c>
      <c r="AB29">
        <v>3.8893856534133526</v>
      </c>
      <c r="AC29">
        <v>0</v>
      </c>
      <c r="AD29">
        <v>2.3406075</v>
      </c>
      <c r="AE29">
        <v>4.8658209446609506</v>
      </c>
      <c r="AF29">
        <v>7.861218749999999</v>
      </c>
      <c r="AG29">
        <v>12.961914966000002</v>
      </c>
      <c r="AH29">
        <v>27.600936748299898</v>
      </c>
      <c r="AI29">
        <v>0</v>
      </c>
      <c r="AJ29">
        <v>0</v>
      </c>
      <c r="AK29">
        <v>15.924803048305753</v>
      </c>
      <c r="AL29">
        <v>0</v>
      </c>
      <c r="AM29">
        <v>1.5589036534133534</v>
      </c>
      <c r="AN29">
        <v>0.62602899999999995</v>
      </c>
      <c r="AO29">
        <v>0</v>
      </c>
      <c r="AP29">
        <v>0</v>
      </c>
      <c r="AQ29">
        <v>12.837536249999998</v>
      </c>
      <c r="AR29">
        <v>0.6519974999999999</v>
      </c>
      <c r="AS29">
        <v>1.3902829716027358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685.90670654258031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8.9500051340788094</v>
      </c>
      <c r="L30">
        <v>371.20662367273508</v>
      </c>
      <c r="M30">
        <v>25.689233042751376</v>
      </c>
      <c r="N30">
        <v>34.884698122448981</v>
      </c>
      <c r="O30">
        <v>0</v>
      </c>
      <c r="P30">
        <v>37.08630879485483</v>
      </c>
      <c r="Q30">
        <v>3.121228346456693</v>
      </c>
      <c r="R30">
        <v>12.517076621416319</v>
      </c>
      <c r="S30">
        <v>7.7970749232585597</v>
      </c>
      <c r="T30">
        <v>0</v>
      </c>
      <c r="U30">
        <v>24.739762156697342</v>
      </c>
      <c r="V30">
        <v>5.6699499896907213</v>
      </c>
      <c r="W30">
        <v>13.703591158012536</v>
      </c>
      <c r="X30">
        <v>43.561162479504155</v>
      </c>
      <c r="Y30">
        <v>0</v>
      </c>
      <c r="Z30">
        <v>5.7770212500000007</v>
      </c>
      <c r="AA30">
        <v>8.2960877999999987</v>
      </c>
      <c r="AB30">
        <v>7.7787709999999981</v>
      </c>
      <c r="AC30">
        <v>0</v>
      </c>
      <c r="AD30">
        <v>5.383397096593491</v>
      </c>
      <c r="AE30">
        <v>9.7316418893219012</v>
      </c>
      <c r="AF30">
        <v>10.481625000000001</v>
      </c>
      <c r="AG30">
        <v>12.961914966000002</v>
      </c>
      <c r="AH30">
        <v>34.536126548299897</v>
      </c>
      <c r="AI30">
        <v>0</v>
      </c>
      <c r="AJ30">
        <v>0</v>
      </c>
      <c r="AK30">
        <v>15.924803048305753</v>
      </c>
      <c r="AL30">
        <v>0</v>
      </c>
      <c r="AM30">
        <v>3.1178070000000004</v>
      </c>
      <c r="AN30">
        <v>0.62602899999999995</v>
      </c>
      <c r="AO30">
        <v>0</v>
      </c>
      <c r="AP30">
        <v>0</v>
      </c>
      <c r="AQ30">
        <v>12.837536249999998</v>
      </c>
      <c r="AR30">
        <v>0.6519974999999999</v>
      </c>
      <c r="AS30">
        <v>1.3902829716027358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718.42175576202897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8.9500051340788094</v>
      </c>
      <c r="L31">
        <v>371.20662367273508</v>
      </c>
      <c r="M31">
        <v>25.689233042751376</v>
      </c>
      <c r="N31">
        <v>34.884698122448981</v>
      </c>
      <c r="O31">
        <v>0</v>
      </c>
      <c r="P31">
        <v>37.08630879485483</v>
      </c>
      <c r="Q31">
        <v>3.121228346456693</v>
      </c>
      <c r="R31">
        <v>12.517076621416319</v>
      </c>
      <c r="S31">
        <v>7.7970749232585597</v>
      </c>
      <c r="T31">
        <v>0</v>
      </c>
      <c r="U31">
        <v>24.739762156697342</v>
      </c>
      <c r="V31">
        <v>5.6699499896907213</v>
      </c>
      <c r="W31">
        <v>13.703591158012536</v>
      </c>
      <c r="X31">
        <v>43.561162479504155</v>
      </c>
      <c r="Y31">
        <v>0</v>
      </c>
      <c r="Z31">
        <v>5.7770212500000007</v>
      </c>
      <c r="AA31">
        <v>8.2960877999999987</v>
      </c>
      <c r="AB31">
        <v>7.7787709999999981</v>
      </c>
      <c r="AC31">
        <v>0</v>
      </c>
      <c r="AD31">
        <v>8.093820750340651</v>
      </c>
      <c r="AE31">
        <v>9.7316418893219012</v>
      </c>
      <c r="AF31">
        <v>10.481625000000001</v>
      </c>
      <c r="AG31">
        <v>12.961914966000002</v>
      </c>
      <c r="AH31">
        <v>34.536126548299897</v>
      </c>
      <c r="AI31">
        <v>0</v>
      </c>
      <c r="AJ31">
        <v>0</v>
      </c>
      <c r="AK31">
        <v>15.924803048305753</v>
      </c>
      <c r="AL31">
        <v>0</v>
      </c>
      <c r="AM31">
        <v>4.6672625386346587</v>
      </c>
      <c r="AN31">
        <v>0.62602899999999995</v>
      </c>
      <c r="AO31">
        <v>0</v>
      </c>
      <c r="AP31">
        <v>0</v>
      </c>
      <c r="AQ31">
        <v>12.837536249999998</v>
      </c>
      <c r="AR31">
        <v>1.4669943749999999</v>
      </c>
      <c r="AS31">
        <v>1.3902829716027358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723.49663182941083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8.9500051340788094</v>
      </c>
      <c r="L32">
        <v>371.20662367273508</v>
      </c>
      <c r="M32">
        <v>25.689233042751376</v>
      </c>
      <c r="N32">
        <v>34.884698122448981</v>
      </c>
      <c r="O32">
        <v>0</v>
      </c>
      <c r="P32">
        <v>37.08630879485483</v>
      </c>
      <c r="Q32">
        <v>3.121228346456693</v>
      </c>
      <c r="R32">
        <v>12.517076621416319</v>
      </c>
      <c r="S32">
        <v>7.7970749232585597</v>
      </c>
      <c r="T32">
        <v>0</v>
      </c>
      <c r="U32">
        <v>24.739762156697342</v>
      </c>
      <c r="V32">
        <v>5.6699499896907213</v>
      </c>
      <c r="W32">
        <v>13.703591158012536</v>
      </c>
      <c r="X32">
        <v>43.561162479504155</v>
      </c>
      <c r="Y32">
        <v>0</v>
      </c>
      <c r="Z32">
        <v>3.8513475000000006</v>
      </c>
      <c r="AA32">
        <v>8.2960877999999987</v>
      </c>
      <c r="AB32">
        <v>7.7787709999999981</v>
      </c>
      <c r="AC32">
        <v>0</v>
      </c>
      <c r="AD32">
        <v>8.093820750340651</v>
      </c>
      <c r="AE32">
        <v>9.7316418893219012</v>
      </c>
      <c r="AF32">
        <v>10.481625000000001</v>
      </c>
      <c r="AG32">
        <v>12.961914966000002</v>
      </c>
      <c r="AH32">
        <v>34.536126548299897</v>
      </c>
      <c r="AI32">
        <v>0</v>
      </c>
      <c r="AJ32">
        <v>0</v>
      </c>
      <c r="AK32">
        <v>15.924803048305753</v>
      </c>
      <c r="AL32">
        <v>0</v>
      </c>
      <c r="AM32">
        <v>4.6672625386346587</v>
      </c>
      <c r="AN32">
        <v>0.62602899999999995</v>
      </c>
      <c r="AO32">
        <v>0</v>
      </c>
      <c r="AP32">
        <v>0</v>
      </c>
      <c r="AQ32">
        <v>12.837536249999998</v>
      </c>
      <c r="AR32">
        <v>11.40995625</v>
      </c>
      <c r="AS32">
        <v>1.3902829716027358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731.51391995441088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8.9500051340788094</v>
      </c>
      <c r="L33">
        <v>371.20662367273508</v>
      </c>
      <c r="M33">
        <v>25.689233042751376</v>
      </c>
      <c r="N33">
        <v>34.884698122448981</v>
      </c>
      <c r="O33">
        <v>0</v>
      </c>
      <c r="P33">
        <v>37.08630879485483</v>
      </c>
      <c r="Q33">
        <v>3.121228346456693</v>
      </c>
      <c r="R33">
        <v>12.517076621416319</v>
      </c>
      <c r="S33">
        <v>7.7970749232585597</v>
      </c>
      <c r="T33">
        <v>0</v>
      </c>
      <c r="U33">
        <v>24.739762156697342</v>
      </c>
      <c r="V33">
        <v>5.6699499896907213</v>
      </c>
      <c r="W33">
        <v>13.703591158012536</v>
      </c>
      <c r="X33">
        <v>43.561162479504155</v>
      </c>
      <c r="Y33">
        <v>0</v>
      </c>
      <c r="Z33">
        <v>3.8513475000000006</v>
      </c>
      <c r="AA33">
        <v>8.2960877999999987</v>
      </c>
      <c r="AB33">
        <v>7.7787709999999981</v>
      </c>
      <c r="AC33">
        <v>0</v>
      </c>
      <c r="AD33">
        <v>8.0750959517032541</v>
      </c>
      <c r="AE33">
        <v>9.7316418893219012</v>
      </c>
      <c r="AF33">
        <v>10.481625000000001</v>
      </c>
      <c r="AG33">
        <v>12.961914966000002</v>
      </c>
      <c r="AH33">
        <v>34.536126548299897</v>
      </c>
      <c r="AI33">
        <v>0</v>
      </c>
      <c r="AJ33">
        <v>0</v>
      </c>
      <c r="AK33">
        <v>15.924803048305753</v>
      </c>
      <c r="AL33">
        <v>0</v>
      </c>
      <c r="AM33">
        <v>4.6672625386346587</v>
      </c>
      <c r="AN33">
        <v>0.62602899999999995</v>
      </c>
      <c r="AO33">
        <v>0</v>
      </c>
      <c r="AP33">
        <v>0</v>
      </c>
      <c r="AQ33">
        <v>12.837536249999998</v>
      </c>
      <c r="AR33">
        <v>11.40995625</v>
      </c>
      <c r="AS33">
        <v>1.3902829716027358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731.49519515577344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8.9500051340788094</v>
      </c>
      <c r="L34">
        <v>371.20662367273508</v>
      </c>
      <c r="M34">
        <v>25.689233042751376</v>
      </c>
      <c r="N34">
        <v>34.884698122448981</v>
      </c>
      <c r="O34">
        <v>0</v>
      </c>
      <c r="P34">
        <v>37.08630879485483</v>
      </c>
      <c r="Q34">
        <v>3.121228346456693</v>
      </c>
      <c r="R34">
        <v>12.517076621416319</v>
      </c>
      <c r="S34">
        <v>7.7970749232585597</v>
      </c>
      <c r="T34">
        <v>0</v>
      </c>
      <c r="U34">
        <v>24.739762156697342</v>
      </c>
      <c r="V34">
        <v>5.6699499896907213</v>
      </c>
      <c r="W34">
        <v>13.703591158012536</v>
      </c>
      <c r="X34">
        <v>43.561162479504155</v>
      </c>
      <c r="Y34">
        <v>0</v>
      </c>
      <c r="Z34">
        <v>3.8513475000000006</v>
      </c>
      <c r="AA34">
        <v>4.1480438999999993</v>
      </c>
      <c r="AB34">
        <v>7.7787709999999981</v>
      </c>
      <c r="AC34">
        <v>0</v>
      </c>
      <c r="AD34">
        <v>8.0750959517032541</v>
      </c>
      <c r="AE34">
        <v>9.7316418893219012</v>
      </c>
      <c r="AF34">
        <v>10.481625000000001</v>
      </c>
      <c r="AG34">
        <v>12.961914966000002</v>
      </c>
      <c r="AH34">
        <v>34.536126548299897</v>
      </c>
      <c r="AI34">
        <v>0</v>
      </c>
      <c r="AJ34">
        <v>0</v>
      </c>
      <c r="AK34">
        <v>15.924803048305753</v>
      </c>
      <c r="AL34">
        <v>0</v>
      </c>
      <c r="AM34">
        <v>4.6672625386346587</v>
      </c>
      <c r="AN34">
        <v>0.62602899999999995</v>
      </c>
      <c r="AO34">
        <v>0</v>
      </c>
      <c r="AP34">
        <v>0</v>
      </c>
      <c r="AQ34">
        <v>12.837536249999998</v>
      </c>
      <c r="AR34">
        <v>1.6299937499999999</v>
      </c>
      <c r="AS34">
        <v>1.3902829716027358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717.56718875577337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8.9500051340788094</v>
      </c>
      <c r="L35">
        <v>371.20662367273508</v>
      </c>
      <c r="M35">
        <v>25.689233042751376</v>
      </c>
      <c r="N35">
        <v>34.884698122448981</v>
      </c>
      <c r="O35">
        <v>0</v>
      </c>
      <c r="P35">
        <v>37.08630879485483</v>
      </c>
      <c r="Q35">
        <v>3.121228346456693</v>
      </c>
      <c r="R35">
        <v>12.517076621416319</v>
      </c>
      <c r="S35">
        <v>7.7970749232585597</v>
      </c>
      <c r="T35">
        <v>0</v>
      </c>
      <c r="U35">
        <v>24.739762156697342</v>
      </c>
      <c r="V35">
        <v>5.6699499896907213</v>
      </c>
      <c r="W35">
        <v>13.703591158012536</v>
      </c>
      <c r="X35">
        <v>43.561162479504155</v>
      </c>
      <c r="Y35">
        <v>0</v>
      </c>
      <c r="Z35">
        <v>3.8513475000000006</v>
      </c>
      <c r="AA35">
        <v>4.1480438999999993</v>
      </c>
      <c r="AB35">
        <v>7.7787709999999981</v>
      </c>
      <c r="AC35">
        <v>0</v>
      </c>
      <c r="AD35">
        <v>5.305377</v>
      </c>
      <c r="AE35">
        <v>9.7316418893219012</v>
      </c>
      <c r="AF35">
        <v>10.481625000000001</v>
      </c>
      <c r="AG35">
        <v>12.961914966000002</v>
      </c>
      <c r="AH35">
        <v>25.168027499999997</v>
      </c>
      <c r="AI35">
        <v>0</v>
      </c>
      <c r="AJ35">
        <v>0</v>
      </c>
      <c r="AK35">
        <v>15.924803048305753</v>
      </c>
      <c r="AL35">
        <v>0</v>
      </c>
      <c r="AM35">
        <v>3.1178070000000004</v>
      </c>
      <c r="AN35">
        <v>0.62602899999999995</v>
      </c>
      <c r="AO35">
        <v>0</v>
      </c>
      <c r="AP35">
        <v>0.37826497812758902</v>
      </c>
      <c r="AQ35">
        <v>12.837536249999998</v>
      </c>
      <c r="AR35">
        <v>0.97799625000000001</v>
      </c>
      <c r="AS35">
        <v>1.3902829716027358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703.60618269526321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8.9500051340788094</v>
      </c>
      <c r="L36">
        <v>371.20662367273508</v>
      </c>
      <c r="M36">
        <v>25.689233042751376</v>
      </c>
      <c r="N36">
        <v>34.884698122448981</v>
      </c>
      <c r="O36">
        <v>0</v>
      </c>
      <c r="P36">
        <v>37.08630879485483</v>
      </c>
      <c r="Q36">
        <v>3.121228346456693</v>
      </c>
      <c r="R36">
        <v>12.517076621416319</v>
      </c>
      <c r="S36">
        <v>7.7970749232585597</v>
      </c>
      <c r="T36">
        <v>0</v>
      </c>
      <c r="U36">
        <v>24.739762156697342</v>
      </c>
      <c r="V36">
        <v>5.6699499896907213</v>
      </c>
      <c r="W36">
        <v>13.703591158012536</v>
      </c>
      <c r="X36">
        <v>43.561162479504155</v>
      </c>
      <c r="Y36">
        <v>0</v>
      </c>
      <c r="Z36">
        <v>0</v>
      </c>
      <c r="AA36">
        <v>2.5657041666666665</v>
      </c>
      <c r="AB36">
        <v>3.8893856534133526</v>
      </c>
      <c r="AC36">
        <v>0</v>
      </c>
      <c r="AD36">
        <v>4.6812149999999999</v>
      </c>
      <c r="AE36">
        <v>4.8658209446609506</v>
      </c>
      <c r="AF36">
        <v>5.8231250000000001</v>
      </c>
      <c r="AG36">
        <v>12.961914966000002</v>
      </c>
      <c r="AH36">
        <v>22.371579999999998</v>
      </c>
      <c r="AI36">
        <v>0</v>
      </c>
      <c r="AJ36">
        <v>0</v>
      </c>
      <c r="AK36">
        <v>15.924803048305753</v>
      </c>
      <c r="AL36">
        <v>0</v>
      </c>
      <c r="AM36">
        <v>1.5589036534133534</v>
      </c>
      <c r="AN36">
        <v>0.62602899999999995</v>
      </c>
      <c r="AO36">
        <v>0</v>
      </c>
      <c r="AP36">
        <v>0.37826497812758902</v>
      </c>
      <c r="AQ36">
        <v>12.837536249999998</v>
      </c>
      <c r="AR36">
        <v>0.97799625000000001</v>
      </c>
      <c r="AS36">
        <v>1.3902829716027358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679.7792763240958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8.9500051340788094</v>
      </c>
      <c r="L37">
        <v>371.20662367273508</v>
      </c>
      <c r="M37">
        <v>25.689233042751376</v>
      </c>
      <c r="N37">
        <v>34.884698122448981</v>
      </c>
      <c r="O37">
        <v>0</v>
      </c>
      <c r="P37">
        <v>37.08630879485483</v>
      </c>
      <c r="Q37">
        <v>3.121228346456693</v>
      </c>
      <c r="R37">
        <v>12.517076621416319</v>
      </c>
      <c r="S37">
        <v>7.7970749232585597</v>
      </c>
      <c r="T37">
        <v>0</v>
      </c>
      <c r="U37">
        <v>24.739762156697342</v>
      </c>
      <c r="V37">
        <v>5.6699499896907213</v>
      </c>
      <c r="W37">
        <v>13.703591158012536</v>
      </c>
      <c r="X37">
        <v>43.561162479504155</v>
      </c>
      <c r="Y37">
        <v>0</v>
      </c>
      <c r="Z37">
        <v>0</v>
      </c>
      <c r="AA37">
        <v>0</v>
      </c>
      <c r="AB37">
        <v>3.8893856534133526</v>
      </c>
      <c r="AC37">
        <v>0</v>
      </c>
      <c r="AD37">
        <v>2.4186279034065103</v>
      </c>
      <c r="AE37">
        <v>4.8658209446609506</v>
      </c>
      <c r="AF37">
        <v>2.6204062500000003</v>
      </c>
      <c r="AG37">
        <v>12.961914966000002</v>
      </c>
      <c r="AH37">
        <v>16.778684999999999</v>
      </c>
      <c r="AI37">
        <v>0</v>
      </c>
      <c r="AJ37">
        <v>0</v>
      </c>
      <c r="AK37">
        <v>15.924803048305753</v>
      </c>
      <c r="AL37">
        <v>0</v>
      </c>
      <c r="AM37">
        <v>0</v>
      </c>
      <c r="AN37">
        <v>0.62602899999999995</v>
      </c>
      <c r="AO37">
        <v>0</v>
      </c>
      <c r="AP37">
        <v>0</v>
      </c>
      <c r="AQ37">
        <v>12.837536249999998</v>
      </c>
      <c r="AR37">
        <v>0.97799625000000001</v>
      </c>
      <c r="AS37">
        <v>1.3902829716027358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664.21820267929468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8.9500051340788094</v>
      </c>
      <c r="L38">
        <v>371.20662367273508</v>
      </c>
      <c r="M38">
        <v>25.689233042751376</v>
      </c>
      <c r="N38">
        <v>34.884698122448981</v>
      </c>
      <c r="O38">
        <v>0</v>
      </c>
      <c r="P38">
        <v>37.08630879485483</v>
      </c>
      <c r="Q38">
        <v>3.121228346456693</v>
      </c>
      <c r="R38">
        <v>12.517076621416319</v>
      </c>
      <c r="S38">
        <v>7.7970749232585597</v>
      </c>
      <c r="T38">
        <v>0</v>
      </c>
      <c r="U38">
        <v>24.739762156697342</v>
      </c>
      <c r="V38">
        <v>5.6699499896907213</v>
      </c>
      <c r="W38">
        <v>13.703591158012536</v>
      </c>
      <c r="X38">
        <v>43.561162479504155</v>
      </c>
      <c r="Y38">
        <v>0</v>
      </c>
      <c r="Z38">
        <v>0</v>
      </c>
      <c r="AA38">
        <v>0</v>
      </c>
      <c r="AB38">
        <v>3.8893856534133526</v>
      </c>
      <c r="AC38">
        <v>0</v>
      </c>
      <c r="AD38">
        <v>0</v>
      </c>
      <c r="AE38">
        <v>4.8658209446609506</v>
      </c>
      <c r="AF38">
        <v>2.6204062500000003</v>
      </c>
      <c r="AG38">
        <v>12.961914966000002</v>
      </c>
      <c r="AH38">
        <v>8.3893424999999997</v>
      </c>
      <c r="AI38">
        <v>0</v>
      </c>
      <c r="AJ38">
        <v>0</v>
      </c>
      <c r="AK38">
        <v>15.924803048305753</v>
      </c>
      <c r="AL38">
        <v>0</v>
      </c>
      <c r="AM38">
        <v>0</v>
      </c>
      <c r="AN38">
        <v>0.62602899999999995</v>
      </c>
      <c r="AO38">
        <v>0</v>
      </c>
      <c r="AP38">
        <v>0</v>
      </c>
      <c r="AQ38">
        <v>12.837536249999998</v>
      </c>
      <c r="AR38">
        <v>0.97799625000000001</v>
      </c>
      <c r="AS38">
        <v>1.3902829716027358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653.41023227588812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8.9500051340788094</v>
      </c>
      <c r="L39">
        <v>371.20662367273508</v>
      </c>
      <c r="M39">
        <v>25.689233042751376</v>
      </c>
      <c r="N39">
        <v>34.884698122448981</v>
      </c>
      <c r="O39">
        <v>0</v>
      </c>
      <c r="P39">
        <v>37.08630879485483</v>
      </c>
      <c r="Q39">
        <v>3.121228346456693</v>
      </c>
      <c r="R39">
        <v>12.517076621416319</v>
      </c>
      <c r="S39">
        <v>7.7970749232585597</v>
      </c>
      <c r="T39">
        <v>0</v>
      </c>
      <c r="U39">
        <v>24.739762156697342</v>
      </c>
      <c r="V39">
        <v>5.6699499896907213</v>
      </c>
      <c r="W39">
        <v>13.703591158012536</v>
      </c>
      <c r="X39">
        <v>43.561162479504155</v>
      </c>
      <c r="Y39">
        <v>0</v>
      </c>
      <c r="Z39">
        <v>0</v>
      </c>
      <c r="AA39">
        <v>0</v>
      </c>
      <c r="AB39">
        <v>0.98415617329332317</v>
      </c>
      <c r="AC39">
        <v>0</v>
      </c>
      <c r="AD39">
        <v>0</v>
      </c>
      <c r="AE39">
        <v>4.8658209446609506</v>
      </c>
      <c r="AF39">
        <v>2.6204062500000003</v>
      </c>
      <c r="AG39">
        <v>12.961914966000002</v>
      </c>
      <c r="AH39">
        <v>6.1521844999999997</v>
      </c>
      <c r="AI39">
        <v>0</v>
      </c>
      <c r="AJ39">
        <v>0</v>
      </c>
      <c r="AK39">
        <v>15.924803048305753</v>
      </c>
      <c r="AL39">
        <v>0</v>
      </c>
      <c r="AM39">
        <v>0</v>
      </c>
      <c r="AN39">
        <v>0.62602899999999995</v>
      </c>
      <c r="AO39">
        <v>0</v>
      </c>
      <c r="AP39">
        <v>0</v>
      </c>
      <c r="AQ39">
        <v>12.837536249999998</v>
      </c>
      <c r="AR39">
        <v>0.97799625000000001</v>
      </c>
      <c r="AS39">
        <v>1.5094502500000002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648.38701207416534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8.9500051340788094</v>
      </c>
      <c r="L40">
        <v>371.20662367273508</v>
      </c>
      <c r="M40">
        <v>25.689233042751376</v>
      </c>
      <c r="N40">
        <v>34.884698122448981</v>
      </c>
      <c r="O40">
        <v>0</v>
      </c>
      <c r="P40">
        <v>37.08630879485483</v>
      </c>
      <c r="Q40">
        <v>3.121228346456693</v>
      </c>
      <c r="R40">
        <v>12.517076621416319</v>
      </c>
      <c r="S40">
        <v>7.7970749232585597</v>
      </c>
      <c r="T40">
        <v>0</v>
      </c>
      <c r="U40">
        <v>24.739762156697342</v>
      </c>
      <c r="V40">
        <v>5.6699499896907213</v>
      </c>
      <c r="W40">
        <v>13.703591158012536</v>
      </c>
      <c r="X40">
        <v>43.561162479504155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4.8658209446609506</v>
      </c>
      <c r="AF40">
        <v>2.6204062500000003</v>
      </c>
      <c r="AG40">
        <v>12.961914966000002</v>
      </c>
      <c r="AH40">
        <v>0</v>
      </c>
      <c r="AI40">
        <v>0</v>
      </c>
      <c r="AJ40">
        <v>0</v>
      </c>
      <c r="AK40">
        <v>15.924803048305753</v>
      </c>
      <c r="AL40">
        <v>0</v>
      </c>
      <c r="AM40">
        <v>0</v>
      </c>
      <c r="AN40">
        <v>0.62602899999999995</v>
      </c>
      <c r="AO40">
        <v>0</v>
      </c>
      <c r="AP40">
        <v>0</v>
      </c>
      <c r="AQ40">
        <v>8.3350959999999983</v>
      </c>
      <c r="AR40">
        <v>1.4669943749999999</v>
      </c>
      <c r="AS40">
        <v>1.5094502500000002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637.2372292758721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8.9500051340788094</v>
      </c>
      <c r="L41">
        <v>371.20662367273508</v>
      </c>
      <c r="M41">
        <v>25.689233042751376</v>
      </c>
      <c r="N41">
        <v>34.884698122448981</v>
      </c>
      <c r="O41">
        <v>0</v>
      </c>
      <c r="P41">
        <v>37.08630879485483</v>
      </c>
      <c r="Q41">
        <v>3.121228346456693</v>
      </c>
      <c r="R41">
        <v>12.517076621416319</v>
      </c>
      <c r="S41">
        <v>7.7970749232585597</v>
      </c>
      <c r="T41">
        <v>0</v>
      </c>
      <c r="U41">
        <v>24.739762156697342</v>
      </c>
      <c r="V41">
        <v>5.6699499896907213</v>
      </c>
      <c r="W41">
        <v>13.703591158012536</v>
      </c>
      <c r="X41">
        <v>43.561162479504155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4.8658209446609506</v>
      </c>
      <c r="AF41">
        <v>2.6204062500000003</v>
      </c>
      <c r="AG41">
        <v>12.961914966000002</v>
      </c>
      <c r="AH41">
        <v>0</v>
      </c>
      <c r="AI41">
        <v>0</v>
      </c>
      <c r="AJ41">
        <v>0</v>
      </c>
      <c r="AK41">
        <v>15.924803048305753</v>
      </c>
      <c r="AL41">
        <v>0</v>
      </c>
      <c r="AM41">
        <v>0</v>
      </c>
      <c r="AN41">
        <v>0.62602899999999995</v>
      </c>
      <c r="AO41">
        <v>0</v>
      </c>
      <c r="AP41">
        <v>0</v>
      </c>
      <c r="AQ41">
        <v>8.2792807784126961</v>
      </c>
      <c r="AR41">
        <v>11.40995625</v>
      </c>
      <c r="AS41">
        <v>4.9255745000000006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650.54050017928489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8.9500051340788094</v>
      </c>
      <c r="L42">
        <v>371.20662367273508</v>
      </c>
      <c r="M42">
        <v>25.689233042751376</v>
      </c>
      <c r="N42">
        <v>34.884698122448981</v>
      </c>
      <c r="O42">
        <v>0</v>
      </c>
      <c r="P42">
        <v>37.08630879485483</v>
      </c>
      <c r="Q42">
        <v>3.121228346456693</v>
      </c>
      <c r="R42">
        <v>12.517076621416319</v>
      </c>
      <c r="S42">
        <v>7.7970749232585597</v>
      </c>
      <c r="T42">
        <v>0</v>
      </c>
      <c r="U42">
        <v>24.739762156697342</v>
      </c>
      <c r="V42">
        <v>5.6699499896907213</v>
      </c>
      <c r="W42">
        <v>13.703591158012536</v>
      </c>
      <c r="X42">
        <v>43.561162479504155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4.8658209446609506</v>
      </c>
      <c r="AF42">
        <v>2.6204062500000003</v>
      </c>
      <c r="AG42">
        <v>12.961914966000002</v>
      </c>
      <c r="AH42">
        <v>0</v>
      </c>
      <c r="AI42">
        <v>0</v>
      </c>
      <c r="AJ42">
        <v>0</v>
      </c>
      <c r="AK42">
        <v>15.924803048305753</v>
      </c>
      <c r="AL42">
        <v>0</v>
      </c>
      <c r="AM42">
        <v>0</v>
      </c>
      <c r="AN42">
        <v>0.62602899999999995</v>
      </c>
      <c r="AO42">
        <v>0</v>
      </c>
      <c r="AP42">
        <v>0</v>
      </c>
      <c r="AQ42">
        <v>8.2792807784126961</v>
      </c>
      <c r="AR42">
        <v>11.40995625</v>
      </c>
      <c r="AS42">
        <v>7.1500275000000011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652.76495317928482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8.9500051340788094</v>
      </c>
      <c r="L43">
        <v>371.20662367273508</v>
      </c>
      <c r="M43">
        <v>25.689233042751376</v>
      </c>
      <c r="N43">
        <v>34.884698122448981</v>
      </c>
      <c r="O43">
        <v>0</v>
      </c>
      <c r="P43">
        <v>37.08630879485483</v>
      </c>
      <c r="Q43">
        <v>3.121228346456693</v>
      </c>
      <c r="R43">
        <v>12.517076621416319</v>
      </c>
      <c r="S43">
        <v>7.7970749232585597</v>
      </c>
      <c r="T43">
        <v>0</v>
      </c>
      <c r="U43">
        <v>24.739762156697342</v>
      </c>
      <c r="V43">
        <v>5.6699499896907213</v>
      </c>
      <c r="W43">
        <v>13.703591158012536</v>
      </c>
      <c r="X43">
        <v>43.561162479504155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0.5682599233047545</v>
      </c>
      <c r="AF43">
        <v>2.6204062500000003</v>
      </c>
      <c r="AG43">
        <v>12.961914966000002</v>
      </c>
      <c r="AH43">
        <v>0</v>
      </c>
      <c r="AI43">
        <v>0</v>
      </c>
      <c r="AJ43">
        <v>0</v>
      </c>
      <c r="AK43">
        <v>15.924803048305753</v>
      </c>
      <c r="AL43">
        <v>0</v>
      </c>
      <c r="AM43">
        <v>0</v>
      </c>
      <c r="AN43">
        <v>0.62602899999999995</v>
      </c>
      <c r="AO43">
        <v>0</v>
      </c>
      <c r="AP43">
        <v>0</v>
      </c>
      <c r="AQ43">
        <v>8.2792807784126961</v>
      </c>
      <c r="AR43">
        <v>1.4669943749999999</v>
      </c>
      <c r="AS43">
        <v>7.1500275000000011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638.52443028292851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8.9500051340788094</v>
      </c>
      <c r="L44">
        <v>371.20662367273508</v>
      </c>
      <c r="M44">
        <v>25.689233042751376</v>
      </c>
      <c r="N44">
        <v>34.884698122448981</v>
      </c>
      <c r="O44">
        <v>0</v>
      </c>
      <c r="P44">
        <v>37.08630879485483</v>
      </c>
      <c r="Q44">
        <v>3.121228346456693</v>
      </c>
      <c r="R44">
        <v>12.517076621416319</v>
      </c>
      <c r="S44">
        <v>7.7970749232585597</v>
      </c>
      <c r="T44">
        <v>0</v>
      </c>
      <c r="U44">
        <v>24.739762156697342</v>
      </c>
      <c r="V44">
        <v>5.6699499896907213</v>
      </c>
      <c r="W44">
        <v>13.703591158012536</v>
      </c>
      <c r="X44">
        <v>43.561162479504155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0.5682599233047545</v>
      </c>
      <c r="AF44">
        <v>2.6204062500000003</v>
      </c>
      <c r="AG44">
        <v>12.961914966000002</v>
      </c>
      <c r="AH44">
        <v>0</v>
      </c>
      <c r="AI44">
        <v>0</v>
      </c>
      <c r="AJ44">
        <v>0</v>
      </c>
      <c r="AK44">
        <v>15.924803048305753</v>
      </c>
      <c r="AL44">
        <v>0</v>
      </c>
      <c r="AM44">
        <v>0</v>
      </c>
      <c r="AN44">
        <v>0.62602899999999995</v>
      </c>
      <c r="AO44">
        <v>0</v>
      </c>
      <c r="AP44">
        <v>0</v>
      </c>
      <c r="AQ44">
        <v>4.1675479999999991</v>
      </c>
      <c r="AR44">
        <v>0.6519974999999999</v>
      </c>
      <c r="AS44">
        <v>7.1500275000000011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633.59770062951577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8.9500051340788094</v>
      </c>
      <c r="L45">
        <v>371.20662367273508</v>
      </c>
      <c r="M45">
        <v>25.689233042751376</v>
      </c>
      <c r="N45">
        <v>34.884698122448981</v>
      </c>
      <c r="O45">
        <v>0</v>
      </c>
      <c r="P45">
        <v>37.08630879485483</v>
      </c>
      <c r="Q45">
        <v>3.121228346456693</v>
      </c>
      <c r="R45">
        <v>12.517076621416319</v>
      </c>
      <c r="S45">
        <v>7.7970749232585597</v>
      </c>
      <c r="T45">
        <v>0</v>
      </c>
      <c r="U45">
        <v>24.739762156697342</v>
      </c>
      <c r="V45">
        <v>5.6699499896907213</v>
      </c>
      <c r="W45">
        <v>13.703591158012536</v>
      </c>
      <c r="X45">
        <v>43.561162479504155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0.5682599233047545</v>
      </c>
      <c r="AF45">
        <v>2.6204062500000003</v>
      </c>
      <c r="AG45">
        <v>12.961914966000002</v>
      </c>
      <c r="AH45">
        <v>0</v>
      </c>
      <c r="AI45">
        <v>0</v>
      </c>
      <c r="AJ45">
        <v>0</v>
      </c>
      <c r="AK45">
        <v>15.924803048305753</v>
      </c>
      <c r="AL45">
        <v>0</v>
      </c>
      <c r="AM45">
        <v>0</v>
      </c>
      <c r="AN45">
        <v>0.62602899999999995</v>
      </c>
      <c r="AO45">
        <v>0</v>
      </c>
      <c r="AP45">
        <v>0</v>
      </c>
      <c r="AQ45">
        <v>4.1675479999999991</v>
      </c>
      <c r="AR45">
        <v>0.6519974999999999</v>
      </c>
      <c r="AS45">
        <v>7.1500275000000011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633.59770062951577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8.9599866972064657</v>
      </c>
      <c r="L46">
        <v>371.20662367273508</v>
      </c>
      <c r="M46">
        <v>25.689233042751376</v>
      </c>
      <c r="N46">
        <v>34.884698122448981</v>
      </c>
      <c r="O46">
        <v>0</v>
      </c>
      <c r="P46">
        <v>37.08630879485483</v>
      </c>
      <c r="Q46">
        <v>3.121228346456693</v>
      </c>
      <c r="R46">
        <v>12.517076621416319</v>
      </c>
      <c r="S46">
        <v>7.7970749232585597</v>
      </c>
      <c r="T46">
        <v>0</v>
      </c>
      <c r="U46">
        <v>24.739762156697342</v>
      </c>
      <c r="V46">
        <v>5.6699499896907213</v>
      </c>
      <c r="W46">
        <v>13.703591158012536</v>
      </c>
      <c r="X46">
        <v>43.561162479504155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0.5682599233047545</v>
      </c>
      <c r="AF46">
        <v>2.6204062500000003</v>
      </c>
      <c r="AG46">
        <v>12.961914966000002</v>
      </c>
      <c r="AH46">
        <v>0</v>
      </c>
      <c r="AI46">
        <v>0</v>
      </c>
      <c r="AJ46">
        <v>0</v>
      </c>
      <c r="AK46">
        <v>15.924803048305753</v>
      </c>
      <c r="AL46">
        <v>0</v>
      </c>
      <c r="AM46">
        <v>0</v>
      </c>
      <c r="AN46">
        <v>0.62602899999999995</v>
      </c>
      <c r="AO46">
        <v>0</v>
      </c>
      <c r="AP46">
        <v>0</v>
      </c>
      <c r="AQ46">
        <v>4.1675479999999991</v>
      </c>
      <c r="AR46">
        <v>0.6519974999999999</v>
      </c>
      <c r="AS46">
        <v>4.9255745000000006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631.38322919264351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9.31</v>
      </c>
      <c r="L47">
        <v>385.66649215232275</v>
      </c>
      <c r="M47">
        <v>25.689233042751376</v>
      </c>
      <c r="N47">
        <v>34.884698122448981</v>
      </c>
      <c r="O47">
        <v>0</v>
      </c>
      <c r="P47">
        <v>37.08630879485483</v>
      </c>
      <c r="Q47">
        <v>3.121228346456693</v>
      </c>
      <c r="R47">
        <v>12.517076621416319</v>
      </c>
      <c r="S47">
        <v>7.7970749232585597</v>
      </c>
      <c r="T47">
        <v>0</v>
      </c>
      <c r="U47">
        <v>24.739762156697342</v>
      </c>
      <c r="V47">
        <v>5.6699499896907213</v>
      </c>
      <c r="W47">
        <v>13.703591158012536</v>
      </c>
      <c r="X47">
        <v>43.561162479504155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0.5682599233047545</v>
      </c>
      <c r="AF47">
        <v>2.6204062500000003</v>
      </c>
      <c r="AG47">
        <v>12.961914966000002</v>
      </c>
      <c r="AH47">
        <v>0</v>
      </c>
      <c r="AI47">
        <v>0</v>
      </c>
      <c r="AJ47">
        <v>0</v>
      </c>
      <c r="AK47">
        <v>15.924803048305753</v>
      </c>
      <c r="AL47">
        <v>0</v>
      </c>
      <c r="AM47">
        <v>0</v>
      </c>
      <c r="AN47">
        <v>0.62602899999999995</v>
      </c>
      <c r="AO47">
        <v>0</v>
      </c>
      <c r="AP47">
        <v>0</v>
      </c>
      <c r="AQ47">
        <v>0</v>
      </c>
      <c r="AR47">
        <v>11.572955624999999</v>
      </c>
      <c r="AS47">
        <v>4.9255745000000006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652.9465211000246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8.9601679809343686</v>
      </c>
      <c r="L48">
        <v>385.66649215232275</v>
      </c>
      <c r="M48">
        <v>25.689233042751376</v>
      </c>
      <c r="N48">
        <v>34.884698122448981</v>
      </c>
      <c r="O48">
        <v>0</v>
      </c>
      <c r="P48">
        <v>37.08630879485483</v>
      </c>
      <c r="Q48">
        <v>3.121228346456693</v>
      </c>
      <c r="R48">
        <v>12.517076621416319</v>
      </c>
      <c r="S48">
        <v>7.7970749232585597</v>
      </c>
      <c r="T48">
        <v>0</v>
      </c>
      <c r="U48">
        <v>24.739762156697342</v>
      </c>
      <c r="V48">
        <v>5.6699499896907213</v>
      </c>
      <c r="W48">
        <v>13.703591158012536</v>
      </c>
      <c r="X48">
        <v>43.561162479504155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0.5682599233047545</v>
      </c>
      <c r="AF48">
        <v>2.6204062500000003</v>
      </c>
      <c r="AG48">
        <v>12.961914966000002</v>
      </c>
      <c r="AH48">
        <v>0</v>
      </c>
      <c r="AI48">
        <v>0</v>
      </c>
      <c r="AJ48">
        <v>0</v>
      </c>
      <c r="AK48">
        <v>15.924803048305753</v>
      </c>
      <c r="AL48">
        <v>0</v>
      </c>
      <c r="AM48">
        <v>0</v>
      </c>
      <c r="AN48">
        <v>0.62602899999999995</v>
      </c>
      <c r="AO48">
        <v>0</v>
      </c>
      <c r="AP48">
        <v>0</v>
      </c>
      <c r="AQ48">
        <v>0</v>
      </c>
      <c r="AR48">
        <v>11.572955624999999</v>
      </c>
      <c r="AS48">
        <v>7.1500275000000011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654.82114208095891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5.0999999999999996</v>
      </c>
      <c r="L49">
        <v>371.21636212000692</v>
      </c>
      <c r="M49">
        <v>25.689233042751376</v>
      </c>
      <c r="N49">
        <v>34.884698122448981</v>
      </c>
      <c r="O49">
        <v>0</v>
      </c>
      <c r="P49">
        <v>37.08630879485483</v>
      </c>
      <c r="Q49">
        <v>3.121228346456693</v>
      </c>
      <c r="R49">
        <v>12.517076621416319</v>
      </c>
      <c r="S49">
        <v>7.7995682631578944</v>
      </c>
      <c r="T49">
        <v>0</v>
      </c>
      <c r="U49">
        <v>24.739762156697342</v>
      </c>
      <c r="V49">
        <v>5.6699499896907213</v>
      </c>
      <c r="W49">
        <v>13.703591158012536</v>
      </c>
      <c r="X49">
        <v>43.561162479504155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0.5682599233047545</v>
      </c>
      <c r="AF49">
        <v>2.6204062500000003</v>
      </c>
      <c r="AG49">
        <v>12.961914966000002</v>
      </c>
      <c r="AH49">
        <v>0</v>
      </c>
      <c r="AI49">
        <v>0</v>
      </c>
      <c r="AJ49">
        <v>0</v>
      </c>
      <c r="AK49">
        <v>15.924803048305753</v>
      </c>
      <c r="AL49">
        <v>0</v>
      </c>
      <c r="AM49">
        <v>0</v>
      </c>
      <c r="AN49">
        <v>0.62602899999999995</v>
      </c>
      <c r="AO49">
        <v>0</v>
      </c>
      <c r="AP49">
        <v>0</v>
      </c>
      <c r="AQ49">
        <v>0</v>
      </c>
      <c r="AR49">
        <v>1.3039949999999998</v>
      </c>
      <c r="AS49">
        <v>1.9861187500000002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621.08046803260811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5.0999664641363527</v>
      </c>
      <c r="L50">
        <v>371.21636212000692</v>
      </c>
      <c r="M50">
        <v>25.689233042751376</v>
      </c>
      <c r="N50">
        <v>34.884698122448981</v>
      </c>
      <c r="O50">
        <v>0</v>
      </c>
      <c r="P50">
        <v>37.08630879485483</v>
      </c>
      <c r="Q50">
        <v>3.1158646890756305</v>
      </c>
      <c r="R50">
        <v>12.517076621416319</v>
      </c>
      <c r="S50">
        <v>7.7995682631578944</v>
      </c>
      <c r="T50">
        <v>0</v>
      </c>
      <c r="U50">
        <v>24.739762156697342</v>
      </c>
      <c r="V50">
        <v>5.6699499896907213</v>
      </c>
      <c r="W50">
        <v>13.703591158012536</v>
      </c>
      <c r="X50">
        <v>43.561162479504155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0.5682599233047545</v>
      </c>
      <c r="AF50">
        <v>2.6204062500000003</v>
      </c>
      <c r="AG50">
        <v>12.961914966000002</v>
      </c>
      <c r="AH50">
        <v>0</v>
      </c>
      <c r="AI50">
        <v>0</v>
      </c>
      <c r="AJ50">
        <v>0</v>
      </c>
      <c r="AK50">
        <v>15.924803048305753</v>
      </c>
      <c r="AL50">
        <v>0</v>
      </c>
      <c r="AM50">
        <v>0</v>
      </c>
      <c r="AN50">
        <v>0.62602899999999995</v>
      </c>
      <c r="AO50">
        <v>0</v>
      </c>
      <c r="AP50">
        <v>0</v>
      </c>
      <c r="AQ50">
        <v>0</v>
      </c>
      <c r="AR50">
        <v>0.6519974999999999</v>
      </c>
      <c r="AS50">
        <v>1.7875070283972647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620.22446161776077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5.0999825838706148</v>
      </c>
      <c r="L51">
        <v>329.99553534693877</v>
      </c>
      <c r="M51">
        <v>25.689233042751376</v>
      </c>
      <c r="N51">
        <v>34.884698122448981</v>
      </c>
      <c r="O51">
        <v>0</v>
      </c>
      <c r="P51">
        <v>37.08630879485483</v>
      </c>
      <c r="Q51">
        <v>3.1158646890756305</v>
      </c>
      <c r="R51">
        <v>12.86616597098334</v>
      </c>
      <c r="S51">
        <v>7.7995682631578944</v>
      </c>
      <c r="T51">
        <v>0</v>
      </c>
      <c r="U51">
        <v>24.739762156697342</v>
      </c>
      <c r="V51">
        <v>5.8409290408548076</v>
      </c>
      <c r="W51">
        <v>13.703591158012536</v>
      </c>
      <c r="X51">
        <v>43.561162479504155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0.5682599233047545</v>
      </c>
      <c r="AF51">
        <v>2.6204062500000003</v>
      </c>
      <c r="AG51">
        <v>12.961914966000002</v>
      </c>
      <c r="AH51">
        <v>0</v>
      </c>
      <c r="AI51">
        <v>0</v>
      </c>
      <c r="AJ51">
        <v>0</v>
      </c>
      <c r="AK51">
        <v>15.924803048305753</v>
      </c>
      <c r="AL51">
        <v>0</v>
      </c>
      <c r="AM51">
        <v>0</v>
      </c>
      <c r="AN51">
        <v>0.62602899999999995</v>
      </c>
      <c r="AO51">
        <v>0</v>
      </c>
      <c r="AP51">
        <v>0</v>
      </c>
      <c r="AQ51">
        <v>0</v>
      </c>
      <c r="AR51">
        <v>0.6519974999999999</v>
      </c>
      <c r="AS51">
        <v>1.7875070283972647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579.52371936515794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5.0999825838706148</v>
      </c>
      <c r="L52">
        <v>288.75930230515917</v>
      </c>
      <c r="M52">
        <v>25.689233042751376</v>
      </c>
      <c r="N52">
        <v>34.884698122448981</v>
      </c>
      <c r="O52">
        <v>0</v>
      </c>
      <c r="P52">
        <v>37.08630879485483</v>
      </c>
      <c r="Q52">
        <v>3.1158646890756305</v>
      </c>
      <c r="R52">
        <v>12.517282378796246</v>
      </c>
      <c r="S52">
        <v>7.7995682631578944</v>
      </c>
      <c r="T52">
        <v>0</v>
      </c>
      <c r="U52">
        <v>24.739762156697342</v>
      </c>
      <c r="V52">
        <v>5.8409290408548076</v>
      </c>
      <c r="W52">
        <v>13.703591158012536</v>
      </c>
      <c r="X52">
        <v>43.561162479504155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0.5682599233047545</v>
      </c>
      <c r="AF52">
        <v>2.6204062500000003</v>
      </c>
      <c r="AG52">
        <v>12.961914966000002</v>
      </c>
      <c r="AH52">
        <v>0</v>
      </c>
      <c r="AI52">
        <v>0</v>
      </c>
      <c r="AJ52">
        <v>0</v>
      </c>
      <c r="AK52">
        <v>15.924803048305753</v>
      </c>
      <c r="AL52">
        <v>0</v>
      </c>
      <c r="AM52">
        <v>0</v>
      </c>
      <c r="AN52">
        <v>0.62602899999999995</v>
      </c>
      <c r="AO52">
        <v>0</v>
      </c>
      <c r="AP52">
        <v>0</v>
      </c>
      <c r="AQ52">
        <v>0</v>
      </c>
      <c r="AR52">
        <v>0.6519974999999999</v>
      </c>
      <c r="AS52">
        <v>1.7875070283972647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537.93860273119139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5.0999825838706148</v>
      </c>
      <c r="L53">
        <v>269.50923999999998</v>
      </c>
      <c r="M53">
        <v>25.689233042751376</v>
      </c>
      <c r="N53">
        <v>34.884698122448981</v>
      </c>
      <c r="O53">
        <v>0</v>
      </c>
      <c r="P53">
        <v>37.08630879485483</v>
      </c>
      <c r="Q53">
        <v>3.1158646890756305</v>
      </c>
      <c r="R53">
        <v>12.517282378796246</v>
      </c>
      <c r="S53">
        <v>7.7995682631578944</v>
      </c>
      <c r="T53">
        <v>0</v>
      </c>
      <c r="U53">
        <v>24.739762156697342</v>
      </c>
      <c r="V53">
        <v>5.8409290408548076</v>
      </c>
      <c r="W53">
        <v>13.703591158012536</v>
      </c>
      <c r="X53">
        <v>43.561162479504155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0.5682599233047545</v>
      </c>
      <c r="AF53">
        <v>2.6204062500000003</v>
      </c>
      <c r="AG53">
        <v>12.961914966000002</v>
      </c>
      <c r="AH53">
        <v>0</v>
      </c>
      <c r="AI53">
        <v>0</v>
      </c>
      <c r="AJ53">
        <v>0</v>
      </c>
      <c r="AK53">
        <v>15.924803048305753</v>
      </c>
      <c r="AL53">
        <v>0</v>
      </c>
      <c r="AM53">
        <v>0</v>
      </c>
      <c r="AN53">
        <v>0.62602899999999995</v>
      </c>
      <c r="AO53">
        <v>0</v>
      </c>
      <c r="AP53">
        <v>0</v>
      </c>
      <c r="AQ53">
        <v>0</v>
      </c>
      <c r="AR53">
        <v>1.3039949999999998</v>
      </c>
      <c r="AS53">
        <v>1.7875070283972647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519.3405379260322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5.0999825838706148</v>
      </c>
      <c r="L54">
        <v>240.63468585439367</v>
      </c>
      <c r="M54">
        <v>25.689233042751376</v>
      </c>
      <c r="N54">
        <v>34.884698122448981</v>
      </c>
      <c r="O54">
        <v>0</v>
      </c>
      <c r="P54">
        <v>37.08630879485483</v>
      </c>
      <c r="Q54">
        <v>3.1158646890756305</v>
      </c>
      <c r="R54">
        <v>12.517282378796246</v>
      </c>
      <c r="S54">
        <v>7.7995682631578944</v>
      </c>
      <c r="T54">
        <v>0</v>
      </c>
      <c r="U54">
        <v>23.250268401366828</v>
      </c>
      <c r="V54">
        <v>5.8409290408548076</v>
      </c>
      <c r="W54">
        <v>13.703591158012536</v>
      </c>
      <c r="X54">
        <v>43.561162479504155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0.5682599233047545</v>
      </c>
      <c r="AF54">
        <v>2.6204062500000003</v>
      </c>
      <c r="AG54">
        <v>12.961914966000002</v>
      </c>
      <c r="AH54">
        <v>0</v>
      </c>
      <c r="AI54">
        <v>0</v>
      </c>
      <c r="AJ54">
        <v>0</v>
      </c>
      <c r="AK54">
        <v>15.924803048305753</v>
      </c>
      <c r="AL54">
        <v>0</v>
      </c>
      <c r="AM54">
        <v>0</v>
      </c>
      <c r="AN54">
        <v>0.62602899999999995</v>
      </c>
      <c r="AO54">
        <v>0</v>
      </c>
      <c r="AP54">
        <v>0</v>
      </c>
      <c r="AQ54">
        <v>0</v>
      </c>
      <c r="AR54">
        <v>1.3039949999999998</v>
      </c>
      <c r="AS54">
        <v>1.7875070283972647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488.97649002509536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5.0899878322815075</v>
      </c>
      <c r="L55">
        <v>204.04779719751272</v>
      </c>
      <c r="M55">
        <v>25.689233042751376</v>
      </c>
      <c r="N55">
        <v>34.884698122448981</v>
      </c>
      <c r="O55">
        <v>0</v>
      </c>
      <c r="P55">
        <v>37.08630879485483</v>
      </c>
      <c r="Q55">
        <v>3.1203179016393441</v>
      </c>
      <c r="R55">
        <v>7.2601326368607282</v>
      </c>
      <c r="S55">
        <v>4.9085998681528666</v>
      </c>
      <c r="T55">
        <v>0</v>
      </c>
      <c r="U55">
        <v>21.929271229781158</v>
      </c>
      <c r="V55">
        <v>3.8499659171388108</v>
      </c>
      <c r="W55">
        <v>13.703591158012536</v>
      </c>
      <c r="X55">
        <v>43.561162479504155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0.5682599233047545</v>
      </c>
      <c r="AF55">
        <v>2.6204062500000003</v>
      </c>
      <c r="AG55">
        <v>12.961914966000002</v>
      </c>
      <c r="AH55">
        <v>0</v>
      </c>
      <c r="AI55">
        <v>0</v>
      </c>
      <c r="AJ55">
        <v>0</v>
      </c>
      <c r="AK55">
        <v>15.924803048305753</v>
      </c>
      <c r="AL55">
        <v>0</v>
      </c>
      <c r="AM55">
        <v>0</v>
      </c>
      <c r="AN55">
        <v>0.62602899999999995</v>
      </c>
      <c r="AO55">
        <v>0</v>
      </c>
      <c r="AP55">
        <v>0</v>
      </c>
      <c r="AQ55">
        <v>0</v>
      </c>
      <c r="AR55">
        <v>1.6299937499999999</v>
      </c>
      <c r="AS55">
        <v>2.30389775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441.76637086854947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5.0999825838706148</v>
      </c>
      <c r="L56">
        <v>204.04779719751272</v>
      </c>
      <c r="M56">
        <v>25.689233042751376</v>
      </c>
      <c r="N56">
        <v>34.884698122448981</v>
      </c>
      <c r="O56">
        <v>0</v>
      </c>
      <c r="P56">
        <v>37.08630879485483</v>
      </c>
      <c r="Q56">
        <v>3.1203179016393441</v>
      </c>
      <c r="R56">
        <v>11.39516338489536</v>
      </c>
      <c r="S56">
        <v>4.8100000000000005</v>
      </c>
      <c r="T56">
        <v>0</v>
      </c>
      <c r="U56">
        <v>20.60990415665843</v>
      </c>
      <c r="V56">
        <v>6.1217158878504678</v>
      </c>
      <c r="W56">
        <v>13.703591158012536</v>
      </c>
      <c r="X56">
        <v>43.561162479504155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0.5682599233047545</v>
      </c>
      <c r="AF56">
        <v>2.6204062500000003</v>
      </c>
      <c r="AG56">
        <v>12.961914966000002</v>
      </c>
      <c r="AH56">
        <v>0</v>
      </c>
      <c r="AI56">
        <v>0</v>
      </c>
      <c r="AJ56">
        <v>0</v>
      </c>
      <c r="AK56">
        <v>15.924803048305753</v>
      </c>
      <c r="AL56">
        <v>0</v>
      </c>
      <c r="AM56">
        <v>0</v>
      </c>
      <c r="AN56">
        <v>0.62602899999999995</v>
      </c>
      <c r="AO56">
        <v>0</v>
      </c>
      <c r="AP56">
        <v>0</v>
      </c>
      <c r="AQ56">
        <v>0</v>
      </c>
      <c r="AR56">
        <v>1.6299937499999999</v>
      </c>
      <c r="AS56">
        <v>2.30389775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446.76517939760936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5.0999825838706148</v>
      </c>
      <c r="L57">
        <v>204.04779719751272</v>
      </c>
      <c r="M57">
        <v>25.689233042751376</v>
      </c>
      <c r="N57">
        <v>34.884698122448981</v>
      </c>
      <c r="O57">
        <v>0</v>
      </c>
      <c r="P57">
        <v>37.08630879485483</v>
      </c>
      <c r="Q57">
        <v>3.1203179016393441</v>
      </c>
      <c r="R57">
        <v>12.523409692583305</v>
      </c>
      <c r="S57">
        <v>4.8100000000000005</v>
      </c>
      <c r="T57">
        <v>0</v>
      </c>
      <c r="U57">
        <v>20.60990415665843</v>
      </c>
      <c r="V57">
        <v>6.1201146926536731</v>
      </c>
      <c r="W57">
        <v>13.703591158012536</v>
      </c>
      <c r="X57">
        <v>43.561162479504155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0.5682599233047545</v>
      </c>
      <c r="AF57">
        <v>2.6204062500000003</v>
      </c>
      <c r="AG57">
        <v>12.961914966000002</v>
      </c>
      <c r="AH57">
        <v>0</v>
      </c>
      <c r="AI57">
        <v>0</v>
      </c>
      <c r="AJ57">
        <v>0</v>
      </c>
      <c r="AK57">
        <v>15.924803048305753</v>
      </c>
      <c r="AL57">
        <v>0</v>
      </c>
      <c r="AM57">
        <v>0</v>
      </c>
      <c r="AN57">
        <v>0.62602899999999995</v>
      </c>
      <c r="AO57">
        <v>0</v>
      </c>
      <c r="AP57">
        <v>0.56739777398508695</v>
      </c>
      <c r="AQ57">
        <v>0</v>
      </c>
      <c r="AR57">
        <v>1.6299937499999999</v>
      </c>
      <c r="AS57">
        <v>2.30389775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448.45922228408557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5.0999825838706148</v>
      </c>
      <c r="L58">
        <v>204.04779719751272</v>
      </c>
      <c r="M58">
        <v>25.689233042751376</v>
      </c>
      <c r="N58">
        <v>34.884698122448981</v>
      </c>
      <c r="O58">
        <v>0</v>
      </c>
      <c r="P58">
        <v>37.08630879485483</v>
      </c>
      <c r="Q58">
        <v>3.1203179016393441</v>
      </c>
      <c r="R58">
        <v>12.523409692583305</v>
      </c>
      <c r="S58">
        <v>4.8100000000000005</v>
      </c>
      <c r="T58">
        <v>0</v>
      </c>
      <c r="U58">
        <v>20.60990415665843</v>
      </c>
      <c r="V58">
        <v>6.1201146926536731</v>
      </c>
      <c r="W58">
        <v>13.703591158012536</v>
      </c>
      <c r="X58">
        <v>43.561162479504155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0.5682599233047545</v>
      </c>
      <c r="AF58">
        <v>2.6204062500000003</v>
      </c>
      <c r="AG58">
        <v>12.961914966000002</v>
      </c>
      <c r="AH58">
        <v>0</v>
      </c>
      <c r="AI58">
        <v>0</v>
      </c>
      <c r="AJ58">
        <v>0</v>
      </c>
      <c r="AK58">
        <v>15.924803048305753</v>
      </c>
      <c r="AL58">
        <v>0</v>
      </c>
      <c r="AM58">
        <v>0</v>
      </c>
      <c r="AN58">
        <v>0.62602899999999995</v>
      </c>
      <c r="AO58">
        <v>0</v>
      </c>
      <c r="AP58">
        <v>0.56739777398508695</v>
      </c>
      <c r="AQ58">
        <v>0</v>
      </c>
      <c r="AR58">
        <v>1.6299937499999999</v>
      </c>
      <c r="AS58">
        <v>2.30389775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448.45922228408557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5.0999825838706148</v>
      </c>
      <c r="L59">
        <v>204.04779719751272</v>
      </c>
      <c r="M59">
        <v>25.689233042751376</v>
      </c>
      <c r="N59">
        <v>34.884698122448981</v>
      </c>
      <c r="O59">
        <v>0</v>
      </c>
      <c r="P59">
        <v>37.08630879485483</v>
      </c>
      <c r="Q59">
        <v>3.1203179016393441</v>
      </c>
      <c r="R59">
        <v>12.523409692583305</v>
      </c>
      <c r="S59">
        <v>4.8100000000000005</v>
      </c>
      <c r="T59">
        <v>0</v>
      </c>
      <c r="U59">
        <v>20.60990415665843</v>
      </c>
      <c r="V59">
        <v>6.1201146926536731</v>
      </c>
      <c r="W59">
        <v>13.703591158012536</v>
      </c>
      <c r="X59">
        <v>43.561162479504155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0.5682599233047545</v>
      </c>
      <c r="AF59">
        <v>2.6204062500000003</v>
      </c>
      <c r="AG59">
        <v>12.961914966000002</v>
      </c>
      <c r="AH59">
        <v>0</v>
      </c>
      <c r="AI59">
        <v>0</v>
      </c>
      <c r="AJ59">
        <v>0</v>
      </c>
      <c r="AK59">
        <v>15.924803048305753</v>
      </c>
      <c r="AL59">
        <v>0</v>
      </c>
      <c r="AM59">
        <v>0</v>
      </c>
      <c r="AN59">
        <v>0.62602899999999995</v>
      </c>
      <c r="AO59">
        <v>0</v>
      </c>
      <c r="AP59">
        <v>0.90783631565865774</v>
      </c>
      <c r="AQ59">
        <v>4.1303377499999989</v>
      </c>
      <c r="AR59">
        <v>1.6299937499999999</v>
      </c>
      <c r="AS59">
        <v>2.30389775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452.92999857575916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5.0999825838706148</v>
      </c>
      <c r="L60">
        <v>204.04779719751272</v>
      </c>
      <c r="M60">
        <v>25.689233042751376</v>
      </c>
      <c r="N60">
        <v>34.884698122448981</v>
      </c>
      <c r="O60">
        <v>0</v>
      </c>
      <c r="P60">
        <v>37.08630879485483</v>
      </c>
      <c r="Q60">
        <v>3.1203179016393441</v>
      </c>
      <c r="R60">
        <v>12.523409692583305</v>
      </c>
      <c r="S60">
        <v>4.8100000000000005</v>
      </c>
      <c r="T60">
        <v>0</v>
      </c>
      <c r="U60">
        <v>20.60990415665843</v>
      </c>
      <c r="V60">
        <v>6.1201146926536731</v>
      </c>
      <c r="W60">
        <v>13.703591158012536</v>
      </c>
      <c r="X60">
        <v>43.561162479504155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0.5682599233047545</v>
      </c>
      <c r="AF60">
        <v>2.6204062500000003</v>
      </c>
      <c r="AG60">
        <v>12.961914966000002</v>
      </c>
      <c r="AH60">
        <v>0</v>
      </c>
      <c r="AI60">
        <v>0</v>
      </c>
      <c r="AJ60">
        <v>0</v>
      </c>
      <c r="AK60">
        <v>15.924803048305753</v>
      </c>
      <c r="AL60">
        <v>0</v>
      </c>
      <c r="AM60">
        <v>0</v>
      </c>
      <c r="AN60">
        <v>0.62602899999999995</v>
      </c>
      <c r="AO60">
        <v>0</v>
      </c>
      <c r="AP60">
        <v>0.90783631565865774</v>
      </c>
      <c r="AQ60">
        <v>4.1303377499999989</v>
      </c>
      <c r="AR60">
        <v>1.6299937499999999</v>
      </c>
      <c r="AS60">
        <v>2.30389775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452.92999857575916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5.0999825838706148</v>
      </c>
      <c r="L61">
        <v>204.04779719751272</v>
      </c>
      <c r="M61">
        <v>25.689233042751376</v>
      </c>
      <c r="N61">
        <v>34.884698122448981</v>
      </c>
      <c r="O61">
        <v>0</v>
      </c>
      <c r="P61">
        <v>37.08630879485483</v>
      </c>
      <c r="Q61">
        <v>3.1203179016393441</v>
      </c>
      <c r="R61">
        <v>12.523409692583305</v>
      </c>
      <c r="S61">
        <v>4.8100000000000005</v>
      </c>
      <c r="T61">
        <v>0</v>
      </c>
      <c r="U61">
        <v>20.60990415665843</v>
      </c>
      <c r="V61">
        <v>6.1201146926536731</v>
      </c>
      <c r="W61">
        <v>13.704498399071293</v>
      </c>
      <c r="X61">
        <v>43.561674201747422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0.5682599233047545</v>
      </c>
      <c r="AF61">
        <v>2.6204062500000003</v>
      </c>
      <c r="AG61">
        <v>12.961914966000002</v>
      </c>
      <c r="AH61">
        <v>0</v>
      </c>
      <c r="AI61">
        <v>0</v>
      </c>
      <c r="AJ61">
        <v>0</v>
      </c>
      <c r="AK61">
        <v>15.924803048305753</v>
      </c>
      <c r="AL61">
        <v>0</v>
      </c>
      <c r="AM61">
        <v>0</v>
      </c>
      <c r="AN61">
        <v>0.62602899999999995</v>
      </c>
      <c r="AO61">
        <v>0</v>
      </c>
      <c r="AP61">
        <v>0.90783631565865774</v>
      </c>
      <c r="AQ61">
        <v>4.1303377499999989</v>
      </c>
      <c r="AR61">
        <v>1.6299937499999999</v>
      </c>
      <c r="AS61">
        <v>2.30389775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452.93141753906116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5.0999825838706148</v>
      </c>
      <c r="L62">
        <v>204.04779719751272</v>
      </c>
      <c r="M62">
        <v>25.689233042751376</v>
      </c>
      <c r="N62">
        <v>34.884698122448981</v>
      </c>
      <c r="O62">
        <v>0</v>
      </c>
      <c r="P62">
        <v>37.08630879485483</v>
      </c>
      <c r="Q62">
        <v>3.1203179016393441</v>
      </c>
      <c r="R62">
        <v>12.523409692583305</v>
      </c>
      <c r="S62">
        <v>4.8100000000000005</v>
      </c>
      <c r="T62">
        <v>0</v>
      </c>
      <c r="U62">
        <v>20.60990415665843</v>
      </c>
      <c r="V62">
        <v>6.1201146926536731</v>
      </c>
      <c r="W62">
        <v>13.704498399071293</v>
      </c>
      <c r="X62">
        <v>43.561674201747422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0.5682599233047545</v>
      </c>
      <c r="AF62">
        <v>2.6204062500000003</v>
      </c>
      <c r="AG62">
        <v>12.961914966000002</v>
      </c>
      <c r="AH62">
        <v>0</v>
      </c>
      <c r="AI62">
        <v>0</v>
      </c>
      <c r="AJ62">
        <v>0</v>
      </c>
      <c r="AK62">
        <v>15.924803048305753</v>
      </c>
      <c r="AL62">
        <v>0</v>
      </c>
      <c r="AM62">
        <v>0</v>
      </c>
      <c r="AN62">
        <v>0.62602899999999995</v>
      </c>
      <c r="AO62">
        <v>0</v>
      </c>
      <c r="AP62">
        <v>0.90783631565865774</v>
      </c>
      <c r="AQ62">
        <v>8.2792807784126961</v>
      </c>
      <c r="AR62">
        <v>1.6299937499999999</v>
      </c>
      <c r="AS62">
        <v>2.30389775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457.0803605674738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5.0999825838706148</v>
      </c>
      <c r="L63">
        <v>204.04779719751272</v>
      </c>
      <c r="M63">
        <v>25.689233042751376</v>
      </c>
      <c r="N63">
        <v>34.884698122448981</v>
      </c>
      <c r="O63">
        <v>0</v>
      </c>
      <c r="P63">
        <v>37.08630879485483</v>
      </c>
      <c r="Q63">
        <v>3.1203179016393441</v>
      </c>
      <c r="R63">
        <v>12.523409692583305</v>
      </c>
      <c r="S63">
        <v>7.790161479325354</v>
      </c>
      <c r="T63">
        <v>0</v>
      </c>
      <c r="U63">
        <v>20.60990415665843</v>
      </c>
      <c r="V63">
        <v>6.1201146926536731</v>
      </c>
      <c r="W63">
        <v>13.704498399071293</v>
      </c>
      <c r="X63">
        <v>43.561674201747422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0.5682599233047545</v>
      </c>
      <c r="AF63">
        <v>2.6204062500000003</v>
      </c>
      <c r="AG63">
        <v>12.961914966000002</v>
      </c>
      <c r="AH63">
        <v>0</v>
      </c>
      <c r="AI63">
        <v>0</v>
      </c>
      <c r="AJ63">
        <v>0</v>
      </c>
      <c r="AK63">
        <v>15.924803048305753</v>
      </c>
      <c r="AL63">
        <v>0</v>
      </c>
      <c r="AM63">
        <v>0</v>
      </c>
      <c r="AN63">
        <v>0.62602899999999995</v>
      </c>
      <c r="AO63">
        <v>0</v>
      </c>
      <c r="AP63">
        <v>0.90783631565865774</v>
      </c>
      <c r="AQ63">
        <v>8.2792807784126961</v>
      </c>
      <c r="AR63">
        <v>1.6299937499999999</v>
      </c>
      <c r="AS63">
        <v>2.30389775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460.06052204679918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5.0999825838706148</v>
      </c>
      <c r="L64">
        <v>204.04779719751272</v>
      </c>
      <c r="M64">
        <v>25.689233042751376</v>
      </c>
      <c r="N64">
        <v>34.884698122448981</v>
      </c>
      <c r="O64">
        <v>0</v>
      </c>
      <c r="P64">
        <v>37.08630879485483</v>
      </c>
      <c r="Q64">
        <v>3.1203179016393441</v>
      </c>
      <c r="R64">
        <v>12.523409692583305</v>
      </c>
      <c r="S64">
        <v>7.790161479325354</v>
      </c>
      <c r="T64">
        <v>0</v>
      </c>
      <c r="U64">
        <v>20.60990415665843</v>
      </c>
      <c r="V64">
        <v>6.1201146926536731</v>
      </c>
      <c r="W64">
        <v>13.704498399071293</v>
      </c>
      <c r="X64">
        <v>43.561674201747422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0.5682599233047545</v>
      </c>
      <c r="AF64">
        <v>2.6204062500000003</v>
      </c>
      <c r="AG64">
        <v>12.961914966000002</v>
      </c>
      <c r="AH64">
        <v>0</v>
      </c>
      <c r="AI64">
        <v>0</v>
      </c>
      <c r="AJ64">
        <v>0</v>
      </c>
      <c r="AK64">
        <v>15.924803048305753</v>
      </c>
      <c r="AL64">
        <v>0</v>
      </c>
      <c r="AM64">
        <v>0</v>
      </c>
      <c r="AN64">
        <v>0.62602899999999995</v>
      </c>
      <c r="AO64">
        <v>0</v>
      </c>
      <c r="AP64">
        <v>0.90783631565865774</v>
      </c>
      <c r="AQ64">
        <v>12.837536249999998</v>
      </c>
      <c r="AR64">
        <v>1.6299937499999999</v>
      </c>
      <c r="AS64">
        <v>2.30389775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464.61877751838648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5.0999825838706148</v>
      </c>
      <c r="L65">
        <v>250.14081058887086</v>
      </c>
      <c r="M65">
        <v>25.689233042751376</v>
      </c>
      <c r="N65">
        <v>34.884698122448981</v>
      </c>
      <c r="O65">
        <v>0</v>
      </c>
      <c r="P65">
        <v>37.08630879485483</v>
      </c>
      <c r="Q65">
        <v>3.1203179016393441</v>
      </c>
      <c r="R65">
        <v>12.523409692583305</v>
      </c>
      <c r="S65">
        <v>7.790161479325354</v>
      </c>
      <c r="T65">
        <v>0</v>
      </c>
      <c r="U65">
        <v>20.60990415665843</v>
      </c>
      <c r="V65">
        <v>6.1201146926536731</v>
      </c>
      <c r="W65">
        <v>13.704498399071293</v>
      </c>
      <c r="X65">
        <v>42.941525112460702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0.5682599233047545</v>
      </c>
      <c r="AF65">
        <v>2.6204062500000003</v>
      </c>
      <c r="AG65">
        <v>12.961914966000002</v>
      </c>
      <c r="AH65">
        <v>0</v>
      </c>
      <c r="AI65">
        <v>0</v>
      </c>
      <c r="AJ65">
        <v>0</v>
      </c>
      <c r="AK65">
        <v>15.924803048305753</v>
      </c>
      <c r="AL65">
        <v>0</v>
      </c>
      <c r="AM65">
        <v>0</v>
      </c>
      <c r="AN65">
        <v>0.62602899999999995</v>
      </c>
      <c r="AO65">
        <v>0</v>
      </c>
      <c r="AP65">
        <v>0.56739777398508695</v>
      </c>
      <c r="AQ65">
        <v>12.837536249999998</v>
      </c>
      <c r="AR65">
        <v>1.6299937499999999</v>
      </c>
      <c r="AS65">
        <v>2.30389775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509.75120327878426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5.0899878322815075</v>
      </c>
      <c r="L66">
        <v>250.14081058887086</v>
      </c>
      <c r="M66">
        <v>25.689233042751376</v>
      </c>
      <c r="N66">
        <v>34.884698122448981</v>
      </c>
      <c r="O66">
        <v>0</v>
      </c>
      <c r="P66">
        <v>37.08630879485483</v>
      </c>
      <c r="Q66">
        <v>3.1203179016393441</v>
      </c>
      <c r="R66">
        <v>12.457491400499583</v>
      </c>
      <c r="S66">
        <v>7.790161479325354</v>
      </c>
      <c r="T66">
        <v>0</v>
      </c>
      <c r="U66">
        <v>20.60990415665843</v>
      </c>
      <c r="V66">
        <v>6.1207501046707939</v>
      </c>
      <c r="W66">
        <v>13.703591158012536</v>
      </c>
      <c r="X66">
        <v>43.561162479504155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0.5682599233047545</v>
      </c>
      <c r="AF66">
        <v>2.6204062500000003</v>
      </c>
      <c r="AG66">
        <v>12.961914966000002</v>
      </c>
      <c r="AH66">
        <v>0</v>
      </c>
      <c r="AI66">
        <v>0</v>
      </c>
      <c r="AJ66">
        <v>0</v>
      </c>
      <c r="AK66">
        <v>15.924803048305753</v>
      </c>
      <c r="AL66">
        <v>0</v>
      </c>
      <c r="AM66">
        <v>0</v>
      </c>
      <c r="AN66">
        <v>0.62602899999999995</v>
      </c>
      <c r="AO66">
        <v>0</v>
      </c>
      <c r="AP66">
        <v>0.56739777398508695</v>
      </c>
      <c r="AQ66">
        <v>12.837536249999998</v>
      </c>
      <c r="AR66">
        <v>1.6299937499999999</v>
      </c>
      <c r="AS66">
        <v>2.30389775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510.29465577311328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5.0901563185216503</v>
      </c>
      <c r="L67">
        <v>250.14318531334973</v>
      </c>
      <c r="M67">
        <v>25.689233042751376</v>
      </c>
      <c r="N67">
        <v>34.884698122448981</v>
      </c>
      <c r="O67">
        <v>0</v>
      </c>
      <c r="P67">
        <v>37.08630879485483</v>
      </c>
      <c r="Q67">
        <v>3.1158646890756305</v>
      </c>
      <c r="R67">
        <v>12.517282378796246</v>
      </c>
      <c r="S67">
        <v>7.7995682631578944</v>
      </c>
      <c r="T67">
        <v>0</v>
      </c>
      <c r="U67">
        <v>20.60990415665843</v>
      </c>
      <c r="V67">
        <v>6.1207501046707939</v>
      </c>
      <c r="W67">
        <v>13.703591158012536</v>
      </c>
      <c r="X67">
        <v>43.561162479504155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4.1672398466095091</v>
      </c>
      <c r="AF67">
        <v>2.6204062500000003</v>
      </c>
      <c r="AG67">
        <v>12.961914966000002</v>
      </c>
      <c r="AH67">
        <v>0</v>
      </c>
      <c r="AI67">
        <v>0</v>
      </c>
      <c r="AJ67">
        <v>0</v>
      </c>
      <c r="AK67">
        <v>15.924803048305753</v>
      </c>
      <c r="AL67">
        <v>0</v>
      </c>
      <c r="AM67">
        <v>0</v>
      </c>
      <c r="AN67">
        <v>0.62602899999999995</v>
      </c>
      <c r="AO67">
        <v>0</v>
      </c>
      <c r="AP67">
        <v>0.56739777398508695</v>
      </c>
      <c r="AQ67">
        <v>12.837536249999998</v>
      </c>
      <c r="AR67">
        <v>2.2819912499999999</v>
      </c>
      <c r="AS67">
        <v>2.30389775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514.61292095670262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5.0901380634887303</v>
      </c>
      <c r="L68">
        <v>250.14318531334973</v>
      </c>
      <c r="M68">
        <v>25.689233042751376</v>
      </c>
      <c r="N68">
        <v>34.884698122448981</v>
      </c>
      <c r="O68">
        <v>0</v>
      </c>
      <c r="P68">
        <v>37.08630879485483</v>
      </c>
      <c r="Q68">
        <v>3.1158646890756305</v>
      </c>
      <c r="R68">
        <v>12.517282378796246</v>
      </c>
      <c r="S68">
        <v>7.7995682631578944</v>
      </c>
      <c r="T68">
        <v>0</v>
      </c>
      <c r="U68">
        <v>20.60990415665843</v>
      </c>
      <c r="V68">
        <v>6.1207501046707939</v>
      </c>
      <c r="W68">
        <v>13.703591158012536</v>
      </c>
      <c r="X68">
        <v>43.561162479504155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4.8658209446609506</v>
      </c>
      <c r="AF68">
        <v>2.6204062500000003</v>
      </c>
      <c r="AG68">
        <v>12.961914966000002</v>
      </c>
      <c r="AH68">
        <v>0</v>
      </c>
      <c r="AI68">
        <v>0</v>
      </c>
      <c r="AJ68">
        <v>0</v>
      </c>
      <c r="AK68">
        <v>15.924803048305753</v>
      </c>
      <c r="AL68">
        <v>0</v>
      </c>
      <c r="AM68">
        <v>0</v>
      </c>
      <c r="AN68">
        <v>0.62602899999999995</v>
      </c>
      <c r="AO68">
        <v>0</v>
      </c>
      <c r="AP68">
        <v>0.56739777398508695</v>
      </c>
      <c r="AQ68">
        <v>12.837536249999998</v>
      </c>
      <c r="AR68">
        <v>2.2819912499999999</v>
      </c>
      <c r="AS68">
        <v>2.30389775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515.31148379972115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4.6699732701420897</v>
      </c>
      <c r="L69">
        <v>296.46898567209701</v>
      </c>
      <c r="M69">
        <v>25.689233042751376</v>
      </c>
      <c r="N69">
        <v>34.884698122448981</v>
      </c>
      <c r="O69">
        <v>0</v>
      </c>
      <c r="P69">
        <v>37.08630879485483</v>
      </c>
      <c r="Q69">
        <v>3.1158646890756305</v>
      </c>
      <c r="R69">
        <v>12.517282378796246</v>
      </c>
      <c r="S69">
        <v>7.7995682631578944</v>
      </c>
      <c r="T69">
        <v>0</v>
      </c>
      <c r="U69">
        <v>20.60990415665843</v>
      </c>
      <c r="V69">
        <v>6.1207501046707939</v>
      </c>
      <c r="W69">
        <v>13.703591158012536</v>
      </c>
      <c r="X69">
        <v>43.561162479504155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4.8658209446609506</v>
      </c>
      <c r="AF69">
        <v>2.6204062500000003</v>
      </c>
      <c r="AG69">
        <v>12.961914966000002</v>
      </c>
      <c r="AH69">
        <v>5.5928949999999995</v>
      </c>
      <c r="AI69">
        <v>0</v>
      </c>
      <c r="AJ69">
        <v>0</v>
      </c>
      <c r="AK69">
        <v>15.924803048305753</v>
      </c>
      <c r="AL69">
        <v>0</v>
      </c>
      <c r="AM69">
        <v>0</v>
      </c>
      <c r="AN69">
        <v>0.62602899999999995</v>
      </c>
      <c r="AO69">
        <v>0</v>
      </c>
      <c r="AP69">
        <v>0.90783631565865774</v>
      </c>
      <c r="AQ69">
        <v>12.837536249999998</v>
      </c>
      <c r="AR69">
        <v>2.2819912499999999</v>
      </c>
      <c r="AS69">
        <v>2.30389775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567.15045290679541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5.089977114715067</v>
      </c>
      <c r="L70">
        <v>371.21636212000692</v>
      </c>
      <c r="M70">
        <v>25.689233042751376</v>
      </c>
      <c r="N70">
        <v>34.884698122448981</v>
      </c>
      <c r="O70">
        <v>0</v>
      </c>
      <c r="P70">
        <v>37.08630879485483</v>
      </c>
      <c r="Q70">
        <v>3.1158646890756305</v>
      </c>
      <c r="R70">
        <v>12.517282378796246</v>
      </c>
      <c r="S70">
        <v>7.7995682631578944</v>
      </c>
      <c r="T70">
        <v>0</v>
      </c>
      <c r="U70">
        <v>20.60990415665843</v>
      </c>
      <c r="V70">
        <v>6.1208052631578953</v>
      </c>
      <c r="W70">
        <v>13.703591158012536</v>
      </c>
      <c r="X70">
        <v>43.561162479504155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4.8658209446609506</v>
      </c>
      <c r="AF70">
        <v>2.6204062500000003</v>
      </c>
      <c r="AG70">
        <v>12.961914966000002</v>
      </c>
      <c r="AH70">
        <v>11.185789999999999</v>
      </c>
      <c r="AI70">
        <v>0</v>
      </c>
      <c r="AJ70">
        <v>0</v>
      </c>
      <c r="AK70">
        <v>15.924803048305753</v>
      </c>
      <c r="AL70">
        <v>0</v>
      </c>
      <c r="AM70">
        <v>0</v>
      </c>
      <c r="AN70">
        <v>0.62602899999999995</v>
      </c>
      <c r="AO70">
        <v>0</v>
      </c>
      <c r="AP70">
        <v>0.90783631565865774</v>
      </c>
      <c r="AQ70">
        <v>12.837536249999998</v>
      </c>
      <c r="AR70">
        <v>2.2819912499999999</v>
      </c>
      <c r="AS70">
        <v>2.30389775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647.91078335776524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8.9500051340788094</v>
      </c>
      <c r="L71">
        <v>371.21636212000692</v>
      </c>
      <c r="M71">
        <v>25.689233042751376</v>
      </c>
      <c r="N71">
        <v>34.884698122448981</v>
      </c>
      <c r="O71">
        <v>0</v>
      </c>
      <c r="P71">
        <v>37.08630879485483</v>
      </c>
      <c r="Q71">
        <v>3.121228346456693</v>
      </c>
      <c r="R71">
        <v>12.517076621416319</v>
      </c>
      <c r="S71">
        <v>7.7970749232585597</v>
      </c>
      <c r="T71">
        <v>0</v>
      </c>
      <c r="U71">
        <v>20.60990415665843</v>
      </c>
      <c r="V71">
        <v>6.1208052631578953</v>
      </c>
      <c r="W71">
        <v>13.703591158012536</v>
      </c>
      <c r="X71">
        <v>43.561162479504155</v>
      </c>
      <c r="Y71">
        <v>0</v>
      </c>
      <c r="Z71">
        <v>0</v>
      </c>
      <c r="AA71">
        <v>0</v>
      </c>
      <c r="AB71">
        <v>0.98415617329332317</v>
      </c>
      <c r="AC71">
        <v>0</v>
      </c>
      <c r="AD71">
        <v>0</v>
      </c>
      <c r="AE71">
        <v>4.8658209446609506</v>
      </c>
      <c r="AF71">
        <v>5.2408125000000005</v>
      </c>
      <c r="AG71">
        <v>12.961914966000002</v>
      </c>
      <c r="AH71">
        <v>20.693711499999999</v>
      </c>
      <c r="AI71">
        <v>0</v>
      </c>
      <c r="AJ71">
        <v>0</v>
      </c>
      <c r="AK71">
        <v>15.924803048305753</v>
      </c>
      <c r="AL71">
        <v>0</v>
      </c>
      <c r="AM71">
        <v>1.5589036534133534</v>
      </c>
      <c r="AN71">
        <v>0.62602899999999995</v>
      </c>
      <c r="AO71">
        <v>0</v>
      </c>
      <c r="AP71">
        <v>0.34043854167357085</v>
      </c>
      <c r="AQ71">
        <v>12.837536249999998</v>
      </c>
      <c r="AR71">
        <v>2.2819912499999999</v>
      </c>
      <c r="AS71">
        <v>2.30389775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665.87746573995241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8.9500051340788094</v>
      </c>
      <c r="L72">
        <v>371.20662367273508</v>
      </c>
      <c r="M72">
        <v>25.689233042751376</v>
      </c>
      <c r="N72">
        <v>34.884698122448981</v>
      </c>
      <c r="O72">
        <v>0</v>
      </c>
      <c r="P72">
        <v>37.08630879485483</v>
      </c>
      <c r="Q72">
        <v>3.121228346456693</v>
      </c>
      <c r="R72">
        <v>12.517076621416319</v>
      </c>
      <c r="S72">
        <v>7.7970749232585597</v>
      </c>
      <c r="T72">
        <v>0</v>
      </c>
      <c r="U72">
        <v>20.60990415665843</v>
      </c>
      <c r="V72">
        <v>6.1208052631578953</v>
      </c>
      <c r="W72">
        <v>13.703591158012536</v>
      </c>
      <c r="X72">
        <v>43.561162479504155</v>
      </c>
      <c r="Y72">
        <v>0</v>
      </c>
      <c r="Z72">
        <v>0.3248437500000001</v>
      </c>
      <c r="AA72">
        <v>2.0758880700421942</v>
      </c>
      <c r="AB72">
        <v>3.8893856534133526</v>
      </c>
      <c r="AC72">
        <v>0</v>
      </c>
      <c r="AD72">
        <v>2.5356580482967455</v>
      </c>
      <c r="AE72">
        <v>4.8658209446609506</v>
      </c>
      <c r="AF72">
        <v>7.861218749999999</v>
      </c>
      <c r="AG72">
        <v>12.961914966000002</v>
      </c>
      <c r="AH72">
        <v>27.628901300000003</v>
      </c>
      <c r="AI72">
        <v>0</v>
      </c>
      <c r="AJ72">
        <v>0</v>
      </c>
      <c r="AK72">
        <v>15.924803048305753</v>
      </c>
      <c r="AL72">
        <v>0</v>
      </c>
      <c r="AM72">
        <v>1.88958</v>
      </c>
      <c r="AN72">
        <v>0.62602899999999995</v>
      </c>
      <c r="AO72">
        <v>0</v>
      </c>
      <c r="AP72">
        <v>0.34043854167357085</v>
      </c>
      <c r="AQ72">
        <v>12.837536249999998</v>
      </c>
      <c r="AR72">
        <v>2.2819912499999999</v>
      </c>
      <c r="AS72">
        <v>2.30389775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683.59561903772646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8.9500051340788094</v>
      </c>
      <c r="L73">
        <v>371.20662367273508</v>
      </c>
      <c r="M73">
        <v>25.689233042751376</v>
      </c>
      <c r="N73">
        <v>34.884698122448981</v>
      </c>
      <c r="O73">
        <v>0</v>
      </c>
      <c r="P73">
        <v>37.08630879485483</v>
      </c>
      <c r="Q73">
        <v>3.121228346456693</v>
      </c>
      <c r="R73">
        <v>12.517076621416319</v>
      </c>
      <c r="S73">
        <v>7.7970749232585597</v>
      </c>
      <c r="T73">
        <v>0</v>
      </c>
      <c r="U73">
        <v>20.60990415665843</v>
      </c>
      <c r="V73">
        <v>6.1208052631578953</v>
      </c>
      <c r="W73">
        <v>13.703591158012536</v>
      </c>
      <c r="X73">
        <v>43.561162479504155</v>
      </c>
      <c r="Y73">
        <v>0</v>
      </c>
      <c r="Z73">
        <v>5.7770212500000007</v>
      </c>
      <c r="AA73">
        <v>4.1051266666666661</v>
      </c>
      <c r="AB73">
        <v>7.7787709999999981</v>
      </c>
      <c r="AC73">
        <v>0</v>
      </c>
      <c r="AD73">
        <v>5.0713160965934909</v>
      </c>
      <c r="AE73">
        <v>9.7316418893219012</v>
      </c>
      <c r="AF73">
        <v>10.481625000000001</v>
      </c>
      <c r="AG73">
        <v>12.961914966000002</v>
      </c>
      <c r="AH73">
        <v>34.536126548299897</v>
      </c>
      <c r="AI73">
        <v>0</v>
      </c>
      <c r="AJ73">
        <v>0</v>
      </c>
      <c r="AK73">
        <v>15.924803048305753</v>
      </c>
      <c r="AL73">
        <v>0</v>
      </c>
      <c r="AM73">
        <v>3.1178070000000004</v>
      </c>
      <c r="AN73">
        <v>0.62602899999999995</v>
      </c>
      <c r="AO73">
        <v>0</v>
      </c>
      <c r="AP73">
        <v>0.34043854167357085</v>
      </c>
      <c r="AQ73">
        <v>12.837536249999998</v>
      </c>
      <c r="AR73">
        <v>2.2819912499999999</v>
      </c>
      <c r="AS73">
        <v>2.0655635000000006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712.8854237221949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8.9500051340788094</v>
      </c>
      <c r="L74">
        <v>371.20662367273508</v>
      </c>
      <c r="M74">
        <v>25.689233042751376</v>
      </c>
      <c r="N74">
        <v>34.884698122448981</v>
      </c>
      <c r="O74">
        <v>0</v>
      </c>
      <c r="P74">
        <v>37.08630879485483</v>
      </c>
      <c r="Q74">
        <v>3.121228346456693</v>
      </c>
      <c r="R74">
        <v>12.517076621416319</v>
      </c>
      <c r="S74">
        <v>7.7970749232585597</v>
      </c>
      <c r="T74">
        <v>0</v>
      </c>
      <c r="U74">
        <v>20.60990415665843</v>
      </c>
      <c r="V74">
        <v>6.1208052631578953</v>
      </c>
      <c r="W74">
        <v>13.703591158012536</v>
      </c>
      <c r="X74">
        <v>43.561162479504155</v>
      </c>
      <c r="Y74">
        <v>0</v>
      </c>
      <c r="Z74">
        <v>5.7770212500000007</v>
      </c>
      <c r="AA74">
        <v>6.5308833333333336</v>
      </c>
      <c r="AB74">
        <v>7.7787709999999981</v>
      </c>
      <c r="AC74">
        <v>0</v>
      </c>
      <c r="AD74">
        <v>7.8020249999999995</v>
      </c>
      <c r="AE74">
        <v>9.7316418893219012</v>
      </c>
      <c r="AF74">
        <v>10.481625000000001</v>
      </c>
      <c r="AG74">
        <v>12.961914966000002</v>
      </c>
      <c r="AH74">
        <v>34.536126548299897</v>
      </c>
      <c r="AI74">
        <v>0</v>
      </c>
      <c r="AJ74">
        <v>0</v>
      </c>
      <c r="AK74">
        <v>15.924803048305753</v>
      </c>
      <c r="AL74">
        <v>0</v>
      </c>
      <c r="AM74">
        <v>4.6672625386346587</v>
      </c>
      <c r="AN74">
        <v>0.62602899999999995</v>
      </c>
      <c r="AO74">
        <v>0</v>
      </c>
      <c r="AP74">
        <v>0.34043854167357085</v>
      </c>
      <c r="AQ74">
        <v>12.837536249999998</v>
      </c>
      <c r="AR74">
        <v>2.2819912499999999</v>
      </c>
      <c r="AS74">
        <v>2.0655635000000006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719.5913448309027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8.9500051340788094</v>
      </c>
      <c r="L75">
        <v>371.20662367273508</v>
      </c>
      <c r="M75">
        <v>25.689233042751376</v>
      </c>
      <c r="N75">
        <v>34.884698122448981</v>
      </c>
      <c r="O75">
        <v>0</v>
      </c>
      <c r="P75">
        <v>37.08630879485483</v>
      </c>
      <c r="Q75">
        <v>3.121228346456693</v>
      </c>
      <c r="R75">
        <v>12.517076621416319</v>
      </c>
      <c r="S75">
        <v>7.7970749232585597</v>
      </c>
      <c r="T75">
        <v>0</v>
      </c>
      <c r="U75">
        <v>20.60990415665843</v>
      </c>
      <c r="V75">
        <v>6.1208052631578953</v>
      </c>
      <c r="W75">
        <v>13.703591158012536</v>
      </c>
      <c r="X75">
        <v>43.561162479504155</v>
      </c>
      <c r="Y75">
        <v>0</v>
      </c>
      <c r="Z75">
        <v>3.8513475000000006</v>
      </c>
      <c r="AA75">
        <v>7.6971124999999994</v>
      </c>
      <c r="AB75">
        <v>7.7787709999999981</v>
      </c>
      <c r="AC75">
        <v>0</v>
      </c>
      <c r="AD75">
        <v>7.8020249999999995</v>
      </c>
      <c r="AE75">
        <v>9.7316418893219012</v>
      </c>
      <c r="AF75">
        <v>10.481625000000001</v>
      </c>
      <c r="AG75">
        <v>12.961914966000002</v>
      </c>
      <c r="AH75">
        <v>34.536126548299897</v>
      </c>
      <c r="AI75">
        <v>0</v>
      </c>
      <c r="AJ75">
        <v>0</v>
      </c>
      <c r="AK75">
        <v>15.924803048305753</v>
      </c>
      <c r="AL75">
        <v>0</v>
      </c>
      <c r="AM75">
        <v>4.6672625386346587</v>
      </c>
      <c r="AN75">
        <v>0.62602899999999995</v>
      </c>
      <c r="AO75">
        <v>0</v>
      </c>
      <c r="AP75">
        <v>0</v>
      </c>
      <c r="AQ75">
        <v>12.837536249999998</v>
      </c>
      <c r="AR75">
        <v>2.2819912499999999</v>
      </c>
      <c r="AS75">
        <v>2.0655635000000006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718.49146170589574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8.9500051340788094</v>
      </c>
      <c r="L76">
        <v>371.20662367273508</v>
      </c>
      <c r="M76">
        <v>25.689233042751376</v>
      </c>
      <c r="N76">
        <v>34.884698122448981</v>
      </c>
      <c r="O76">
        <v>0</v>
      </c>
      <c r="P76">
        <v>37.08630879485483</v>
      </c>
      <c r="Q76">
        <v>3.121228346456693</v>
      </c>
      <c r="R76">
        <v>12.517076621416319</v>
      </c>
      <c r="S76">
        <v>7.7970749232585597</v>
      </c>
      <c r="T76">
        <v>0</v>
      </c>
      <c r="U76">
        <v>20.60990415665843</v>
      </c>
      <c r="V76">
        <v>6.1208052631578953</v>
      </c>
      <c r="W76">
        <v>13.703591158012536</v>
      </c>
      <c r="X76">
        <v>43.561162479504155</v>
      </c>
      <c r="Y76">
        <v>0</v>
      </c>
      <c r="Z76">
        <v>3.8513475000000006</v>
      </c>
      <c r="AA76">
        <v>7.6971124999999994</v>
      </c>
      <c r="AB76">
        <v>7.7787709999999981</v>
      </c>
      <c r="AC76">
        <v>0</v>
      </c>
      <c r="AD76">
        <v>7.8020249999999995</v>
      </c>
      <c r="AE76">
        <v>9.7316418893219012</v>
      </c>
      <c r="AF76">
        <v>10.481625000000001</v>
      </c>
      <c r="AG76">
        <v>12.961914966000002</v>
      </c>
      <c r="AH76">
        <v>34.536126548299897</v>
      </c>
      <c r="AI76">
        <v>0</v>
      </c>
      <c r="AJ76">
        <v>0</v>
      </c>
      <c r="AK76">
        <v>15.924803048305753</v>
      </c>
      <c r="AL76">
        <v>0</v>
      </c>
      <c r="AM76">
        <v>4.6672625386346587</v>
      </c>
      <c r="AN76">
        <v>0.62602899999999995</v>
      </c>
      <c r="AO76">
        <v>0</v>
      </c>
      <c r="AP76">
        <v>0</v>
      </c>
      <c r="AQ76">
        <v>12.837536249999998</v>
      </c>
      <c r="AR76">
        <v>2.2819912499999999</v>
      </c>
      <c r="AS76">
        <v>2.0655635000000006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718.49146170589574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8.9500051340788094</v>
      </c>
      <c r="L77">
        <v>371.20662367273508</v>
      </c>
      <c r="M77">
        <v>25.689233042751376</v>
      </c>
      <c r="N77">
        <v>34.884698122448981</v>
      </c>
      <c r="O77">
        <v>0</v>
      </c>
      <c r="P77">
        <v>37.08630879485483</v>
      </c>
      <c r="Q77">
        <v>3.121228346456693</v>
      </c>
      <c r="R77">
        <v>12.517076621416319</v>
      </c>
      <c r="S77">
        <v>7.7970749232585597</v>
      </c>
      <c r="T77">
        <v>0</v>
      </c>
      <c r="U77">
        <v>20.60990415665843</v>
      </c>
      <c r="V77">
        <v>6.1208052631578953</v>
      </c>
      <c r="W77">
        <v>13.703591158012536</v>
      </c>
      <c r="X77">
        <v>43.561162479504155</v>
      </c>
      <c r="Y77">
        <v>0</v>
      </c>
      <c r="Z77">
        <v>3.8513475000000006</v>
      </c>
      <c r="AA77">
        <v>7.6971124999999994</v>
      </c>
      <c r="AB77">
        <v>7.7787709999999981</v>
      </c>
      <c r="AC77">
        <v>0</v>
      </c>
      <c r="AD77">
        <v>7.8020249999999995</v>
      </c>
      <c r="AE77">
        <v>9.7316418893219012</v>
      </c>
      <c r="AF77">
        <v>10.481625000000001</v>
      </c>
      <c r="AG77">
        <v>12.961914966000002</v>
      </c>
      <c r="AH77">
        <v>34.536126548299897</v>
      </c>
      <c r="AI77">
        <v>0</v>
      </c>
      <c r="AJ77">
        <v>0</v>
      </c>
      <c r="AK77">
        <v>15.924803048305753</v>
      </c>
      <c r="AL77">
        <v>0</v>
      </c>
      <c r="AM77">
        <v>4.6672625386346587</v>
      </c>
      <c r="AN77">
        <v>0.62602899999999995</v>
      </c>
      <c r="AO77">
        <v>0</v>
      </c>
      <c r="AP77">
        <v>0</v>
      </c>
      <c r="AQ77">
        <v>12.837536249999998</v>
      </c>
      <c r="AR77">
        <v>11.572955624999999</v>
      </c>
      <c r="AS77">
        <v>2.0655635000000006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727.78242608089568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8.9500051340788094</v>
      </c>
      <c r="L78">
        <v>371.20662367273508</v>
      </c>
      <c r="M78">
        <v>25.689233042751376</v>
      </c>
      <c r="N78">
        <v>34.884698122448981</v>
      </c>
      <c r="O78">
        <v>0</v>
      </c>
      <c r="P78">
        <v>37.08630879485483</v>
      </c>
      <c r="Q78">
        <v>3.121228346456693</v>
      </c>
      <c r="R78">
        <v>12.517076621416319</v>
      </c>
      <c r="S78">
        <v>7.7970749232585597</v>
      </c>
      <c r="T78">
        <v>0</v>
      </c>
      <c r="U78">
        <v>20.60990415665843</v>
      </c>
      <c r="V78">
        <v>6.1208052631578953</v>
      </c>
      <c r="W78">
        <v>13.703591158012536</v>
      </c>
      <c r="X78">
        <v>43.561162479504155</v>
      </c>
      <c r="Y78">
        <v>0</v>
      </c>
      <c r="Z78">
        <v>3.8513475000000006</v>
      </c>
      <c r="AA78">
        <v>7.6971124999999994</v>
      </c>
      <c r="AB78">
        <v>7.7787709999999981</v>
      </c>
      <c r="AC78">
        <v>0</v>
      </c>
      <c r="AD78">
        <v>5.0713160965934909</v>
      </c>
      <c r="AE78">
        <v>9.7316418893219012</v>
      </c>
      <c r="AF78">
        <v>10.481625000000001</v>
      </c>
      <c r="AG78">
        <v>12.961914966000002</v>
      </c>
      <c r="AH78">
        <v>34.536126548299897</v>
      </c>
      <c r="AI78">
        <v>0</v>
      </c>
      <c r="AJ78">
        <v>0</v>
      </c>
      <c r="AK78">
        <v>15.924803048305753</v>
      </c>
      <c r="AL78">
        <v>0</v>
      </c>
      <c r="AM78">
        <v>3.1178070000000004</v>
      </c>
      <c r="AN78">
        <v>0.62602899999999995</v>
      </c>
      <c r="AO78">
        <v>0</v>
      </c>
      <c r="AP78">
        <v>0</v>
      </c>
      <c r="AQ78">
        <v>12.837536249999998</v>
      </c>
      <c r="AR78">
        <v>11.572955624999999</v>
      </c>
      <c r="AS78">
        <v>2.0655635000000006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723.50226163885452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8.9500051340788094</v>
      </c>
      <c r="L79">
        <v>371.20662367273508</v>
      </c>
      <c r="M79">
        <v>25.689233042751376</v>
      </c>
      <c r="N79">
        <v>34.884698122448981</v>
      </c>
      <c r="O79">
        <v>0</v>
      </c>
      <c r="P79">
        <v>37.08630879485483</v>
      </c>
      <c r="Q79">
        <v>3.121228346456693</v>
      </c>
      <c r="R79">
        <v>12.517076621416319</v>
      </c>
      <c r="S79">
        <v>7.7970749232585597</v>
      </c>
      <c r="T79">
        <v>0</v>
      </c>
      <c r="U79">
        <v>20.60990415665843</v>
      </c>
      <c r="V79">
        <v>6.1208052631578953</v>
      </c>
      <c r="W79">
        <v>13.703591158012536</v>
      </c>
      <c r="X79">
        <v>43.561162479504155</v>
      </c>
      <c r="Y79">
        <v>0</v>
      </c>
      <c r="Z79">
        <v>1.9256737500000003</v>
      </c>
      <c r="AA79">
        <v>4.1480438999999993</v>
      </c>
      <c r="AB79">
        <v>7.7787709999999981</v>
      </c>
      <c r="AC79">
        <v>0</v>
      </c>
      <c r="AD79">
        <v>2.5356580482967455</v>
      </c>
      <c r="AE79">
        <v>4.8658209446609506</v>
      </c>
      <c r="AF79">
        <v>5.8231250000000001</v>
      </c>
      <c r="AG79">
        <v>12.961914966000002</v>
      </c>
      <c r="AH79">
        <v>20.134422000000001</v>
      </c>
      <c r="AI79">
        <v>0</v>
      </c>
      <c r="AJ79">
        <v>0</v>
      </c>
      <c r="AK79">
        <v>15.924803048305753</v>
      </c>
      <c r="AL79">
        <v>0</v>
      </c>
      <c r="AM79">
        <v>1.88958</v>
      </c>
      <c r="AN79">
        <v>0.62602899999999995</v>
      </c>
      <c r="AO79">
        <v>0</v>
      </c>
      <c r="AP79">
        <v>0</v>
      </c>
      <c r="AQ79">
        <v>12.837536249999998</v>
      </c>
      <c r="AR79">
        <v>0.6519974999999999</v>
      </c>
      <c r="AS79">
        <v>2.0655635000000006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679.4166506225971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8.9500051340788094</v>
      </c>
      <c r="L80">
        <v>371.20662367273508</v>
      </c>
      <c r="M80">
        <v>25.689233042751376</v>
      </c>
      <c r="N80">
        <v>34.884698122448981</v>
      </c>
      <c r="O80">
        <v>0</v>
      </c>
      <c r="P80">
        <v>37.08630879485483</v>
      </c>
      <c r="Q80">
        <v>3.121228346456693</v>
      </c>
      <c r="R80">
        <v>12.517076621416319</v>
      </c>
      <c r="S80">
        <v>7.7970749232585597</v>
      </c>
      <c r="T80">
        <v>0</v>
      </c>
      <c r="U80">
        <v>20.60990415665843</v>
      </c>
      <c r="V80">
        <v>6.1208052631578953</v>
      </c>
      <c r="W80">
        <v>13.703591158012536</v>
      </c>
      <c r="X80">
        <v>43.561162479504155</v>
      </c>
      <c r="Y80">
        <v>0</v>
      </c>
      <c r="Z80">
        <v>0</v>
      </c>
      <c r="AA80">
        <v>1.8659666666666666</v>
      </c>
      <c r="AB80">
        <v>3.8893856534133526</v>
      </c>
      <c r="AC80">
        <v>0</v>
      </c>
      <c r="AD80">
        <v>2.5356580482967455</v>
      </c>
      <c r="AE80">
        <v>4.8658209446609506</v>
      </c>
      <c r="AF80">
        <v>2.6204062500000003</v>
      </c>
      <c r="AG80">
        <v>12.961914966000002</v>
      </c>
      <c r="AH80">
        <v>11.185789999999999</v>
      </c>
      <c r="AI80">
        <v>0</v>
      </c>
      <c r="AJ80">
        <v>0</v>
      </c>
      <c r="AK80">
        <v>15.924803048305753</v>
      </c>
      <c r="AL80">
        <v>0</v>
      </c>
      <c r="AM80">
        <v>1.5589036534133534</v>
      </c>
      <c r="AN80">
        <v>0.62602899999999995</v>
      </c>
      <c r="AO80">
        <v>0</v>
      </c>
      <c r="AP80">
        <v>0</v>
      </c>
      <c r="AQ80">
        <v>12.837536249999998</v>
      </c>
      <c r="AR80">
        <v>0.6519974999999999</v>
      </c>
      <c r="AS80">
        <v>2.0655635000000006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658.83748719609048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8.9500051340788094</v>
      </c>
      <c r="L81">
        <v>371.20662367273508</v>
      </c>
      <c r="M81">
        <v>25.689233042751376</v>
      </c>
      <c r="N81">
        <v>34.884698122448981</v>
      </c>
      <c r="O81">
        <v>0</v>
      </c>
      <c r="P81">
        <v>37.08630879485483</v>
      </c>
      <c r="Q81">
        <v>3.121228346456693</v>
      </c>
      <c r="R81">
        <v>12.517076621416319</v>
      </c>
      <c r="S81">
        <v>7.7970749232585597</v>
      </c>
      <c r="T81">
        <v>0</v>
      </c>
      <c r="U81">
        <v>20.60990415665843</v>
      </c>
      <c r="V81">
        <v>6.1208052631578953</v>
      </c>
      <c r="W81">
        <v>13.703591158012536</v>
      </c>
      <c r="X81">
        <v>43.561162479504155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4.8658209446609506</v>
      </c>
      <c r="AF81">
        <v>2.6204062500000003</v>
      </c>
      <c r="AG81">
        <v>12.961914966000002</v>
      </c>
      <c r="AH81">
        <v>5.5928949999999995</v>
      </c>
      <c r="AI81">
        <v>0</v>
      </c>
      <c r="AJ81">
        <v>0</v>
      </c>
      <c r="AK81">
        <v>15.924803048305753</v>
      </c>
      <c r="AL81">
        <v>0</v>
      </c>
      <c r="AM81">
        <v>0</v>
      </c>
      <c r="AN81">
        <v>0.62602899999999995</v>
      </c>
      <c r="AO81">
        <v>0</v>
      </c>
      <c r="AP81">
        <v>0</v>
      </c>
      <c r="AQ81">
        <v>12.837536249999998</v>
      </c>
      <c r="AR81">
        <v>0.6519974999999999</v>
      </c>
      <c r="AS81">
        <v>1.3902829716027358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642.71939764590297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8.9500051340788094</v>
      </c>
      <c r="L82">
        <v>371.20662367273508</v>
      </c>
      <c r="M82">
        <v>25.689233042751376</v>
      </c>
      <c r="N82">
        <v>34.884698122448981</v>
      </c>
      <c r="O82">
        <v>0</v>
      </c>
      <c r="P82">
        <v>37.08630879485483</v>
      </c>
      <c r="Q82">
        <v>3.121228346456693</v>
      </c>
      <c r="R82">
        <v>12.517076621416319</v>
      </c>
      <c r="S82">
        <v>7.7970749232585597</v>
      </c>
      <c r="T82">
        <v>0</v>
      </c>
      <c r="U82">
        <v>20.60990415665843</v>
      </c>
      <c r="V82">
        <v>6.1208052631578953</v>
      </c>
      <c r="W82">
        <v>13.703591158012536</v>
      </c>
      <c r="X82">
        <v>43.561162479504155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4.8658209446609506</v>
      </c>
      <c r="AF82">
        <v>2.6204062500000003</v>
      </c>
      <c r="AG82">
        <v>12.961914966000002</v>
      </c>
      <c r="AH82">
        <v>0</v>
      </c>
      <c r="AI82">
        <v>0</v>
      </c>
      <c r="AJ82">
        <v>0</v>
      </c>
      <c r="AK82">
        <v>15.924803048305753</v>
      </c>
      <c r="AL82">
        <v>0</v>
      </c>
      <c r="AM82">
        <v>0</v>
      </c>
      <c r="AN82">
        <v>0.62602899999999995</v>
      </c>
      <c r="AO82">
        <v>0</v>
      </c>
      <c r="AP82">
        <v>0</v>
      </c>
      <c r="AQ82">
        <v>8.3723062499999976</v>
      </c>
      <c r="AR82">
        <v>0.6519974999999999</v>
      </c>
      <c r="AS82">
        <v>1.3902829716027358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632.66127264590295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8.9500051340788094</v>
      </c>
      <c r="L83">
        <v>371.20662367273508</v>
      </c>
      <c r="M83">
        <v>25.689233042751376</v>
      </c>
      <c r="N83">
        <v>34.884698122448981</v>
      </c>
      <c r="O83">
        <v>0</v>
      </c>
      <c r="P83">
        <v>37.08630879485483</v>
      </c>
      <c r="Q83">
        <v>3.121228346456693</v>
      </c>
      <c r="R83">
        <v>12.517076621416319</v>
      </c>
      <c r="S83">
        <v>7.7970749232585597</v>
      </c>
      <c r="T83">
        <v>0</v>
      </c>
      <c r="U83">
        <v>20.60990415665843</v>
      </c>
      <c r="V83">
        <v>6.1208052631578953</v>
      </c>
      <c r="W83">
        <v>13.703591158012536</v>
      </c>
      <c r="X83">
        <v>43.561162479504155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4.8658209446609506</v>
      </c>
      <c r="AF83">
        <v>2.6204062500000003</v>
      </c>
      <c r="AG83">
        <v>12.961914966000002</v>
      </c>
      <c r="AH83">
        <v>0</v>
      </c>
      <c r="AI83">
        <v>0</v>
      </c>
      <c r="AJ83">
        <v>0</v>
      </c>
      <c r="AK83">
        <v>15.924803048305753</v>
      </c>
      <c r="AL83">
        <v>0</v>
      </c>
      <c r="AM83">
        <v>0</v>
      </c>
      <c r="AN83">
        <v>0.62602899999999995</v>
      </c>
      <c r="AO83">
        <v>0</v>
      </c>
      <c r="AP83">
        <v>0</v>
      </c>
      <c r="AQ83">
        <v>8.2792807784126961</v>
      </c>
      <c r="AR83">
        <v>0.6519974999999999</v>
      </c>
      <c r="AS83">
        <v>2.30389775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633.48186195271307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8.9500051340788094</v>
      </c>
      <c r="L84">
        <v>371.20662367273508</v>
      </c>
      <c r="M84">
        <v>25.689233042751376</v>
      </c>
      <c r="N84">
        <v>34.884698122448981</v>
      </c>
      <c r="O84">
        <v>0</v>
      </c>
      <c r="P84">
        <v>37.08630879485483</v>
      </c>
      <c r="Q84">
        <v>3.121228346456693</v>
      </c>
      <c r="R84">
        <v>12.517076621416319</v>
      </c>
      <c r="S84">
        <v>7.7970749232585597</v>
      </c>
      <c r="T84">
        <v>0</v>
      </c>
      <c r="U84">
        <v>20.60990415665843</v>
      </c>
      <c r="V84">
        <v>6.1208052631578953</v>
      </c>
      <c r="W84">
        <v>13.703591158012536</v>
      </c>
      <c r="X84">
        <v>43.561162479504155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4.8658209446609506</v>
      </c>
      <c r="AF84">
        <v>2.6204062500000003</v>
      </c>
      <c r="AG84">
        <v>12.961914966000002</v>
      </c>
      <c r="AH84">
        <v>0</v>
      </c>
      <c r="AI84">
        <v>0</v>
      </c>
      <c r="AJ84">
        <v>0</v>
      </c>
      <c r="AK84">
        <v>15.924803048305753</v>
      </c>
      <c r="AL84">
        <v>0</v>
      </c>
      <c r="AM84">
        <v>0</v>
      </c>
      <c r="AN84">
        <v>0.62602899999999995</v>
      </c>
      <c r="AO84">
        <v>0</v>
      </c>
      <c r="AP84">
        <v>0</v>
      </c>
      <c r="AQ84">
        <v>8.2792807784126961</v>
      </c>
      <c r="AR84">
        <v>11.572955624999999</v>
      </c>
      <c r="AS84">
        <v>2.30389775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644.40282007771305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8.9500051340788094</v>
      </c>
      <c r="L85">
        <v>371.20662367273508</v>
      </c>
      <c r="M85">
        <v>25.689233042751376</v>
      </c>
      <c r="N85">
        <v>34.884698122448981</v>
      </c>
      <c r="O85">
        <v>0</v>
      </c>
      <c r="P85">
        <v>37.08630879485483</v>
      </c>
      <c r="Q85">
        <v>3.121228346456693</v>
      </c>
      <c r="R85">
        <v>12.517076621416319</v>
      </c>
      <c r="S85">
        <v>7.7970749232585597</v>
      </c>
      <c r="T85">
        <v>0</v>
      </c>
      <c r="U85">
        <v>20.60990415665843</v>
      </c>
      <c r="V85">
        <v>6.1208052631578953</v>
      </c>
      <c r="W85">
        <v>13.703591158012536</v>
      </c>
      <c r="X85">
        <v>43.561162479504155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4.8658209446609506</v>
      </c>
      <c r="AF85">
        <v>2.6204062500000003</v>
      </c>
      <c r="AG85">
        <v>12.961914966000002</v>
      </c>
      <c r="AH85">
        <v>0</v>
      </c>
      <c r="AI85">
        <v>0</v>
      </c>
      <c r="AJ85">
        <v>0</v>
      </c>
      <c r="AK85">
        <v>15.924803048305753</v>
      </c>
      <c r="AL85">
        <v>0</v>
      </c>
      <c r="AM85">
        <v>0</v>
      </c>
      <c r="AN85">
        <v>0.62602899999999995</v>
      </c>
      <c r="AO85">
        <v>0</v>
      </c>
      <c r="AP85">
        <v>0</v>
      </c>
      <c r="AQ85">
        <v>8.2792807784126961</v>
      </c>
      <c r="AR85">
        <v>11.572955624999999</v>
      </c>
      <c r="AS85">
        <v>2.30389775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644.40282007771305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8.9500051340788094</v>
      </c>
      <c r="L86">
        <v>371.20662367273508</v>
      </c>
      <c r="M86">
        <v>25.689233042751376</v>
      </c>
      <c r="N86">
        <v>34.884698122448981</v>
      </c>
      <c r="O86">
        <v>0</v>
      </c>
      <c r="P86">
        <v>37.08630879485483</v>
      </c>
      <c r="Q86">
        <v>3.121228346456693</v>
      </c>
      <c r="R86">
        <v>12.517076621416319</v>
      </c>
      <c r="S86">
        <v>7.7970749232585597</v>
      </c>
      <c r="T86">
        <v>0</v>
      </c>
      <c r="U86">
        <v>20.60990415665843</v>
      </c>
      <c r="V86">
        <v>6.1208052631578953</v>
      </c>
      <c r="W86">
        <v>13.703591158012536</v>
      </c>
      <c r="X86">
        <v>43.561162479504155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4.8658209446609506</v>
      </c>
      <c r="AF86">
        <v>2.6204062500000003</v>
      </c>
      <c r="AG86">
        <v>12.961914966000002</v>
      </c>
      <c r="AH86">
        <v>0</v>
      </c>
      <c r="AI86">
        <v>0</v>
      </c>
      <c r="AJ86">
        <v>0</v>
      </c>
      <c r="AK86">
        <v>15.924803048305753</v>
      </c>
      <c r="AL86">
        <v>0</v>
      </c>
      <c r="AM86">
        <v>0</v>
      </c>
      <c r="AN86">
        <v>0.62602899999999995</v>
      </c>
      <c r="AO86">
        <v>0</v>
      </c>
      <c r="AP86">
        <v>0</v>
      </c>
      <c r="AQ86">
        <v>8.2792807784126961</v>
      </c>
      <c r="AR86">
        <v>0.6519974999999999</v>
      </c>
      <c r="AS86">
        <v>2.30389775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633.48186195271307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8.9599866972064657</v>
      </c>
      <c r="L87">
        <v>371.20662367273508</v>
      </c>
      <c r="M87">
        <v>25.689233042751376</v>
      </c>
      <c r="N87">
        <v>34.884698122448981</v>
      </c>
      <c r="O87">
        <v>0</v>
      </c>
      <c r="P87">
        <v>37.08630879485483</v>
      </c>
      <c r="Q87">
        <v>3.121228346456693</v>
      </c>
      <c r="R87">
        <v>12.517076621416319</v>
      </c>
      <c r="S87">
        <v>7.7970749232585597</v>
      </c>
      <c r="T87">
        <v>0</v>
      </c>
      <c r="U87">
        <v>20.60990415665843</v>
      </c>
      <c r="V87">
        <v>6.1208052631578953</v>
      </c>
      <c r="W87">
        <v>13.703591158012536</v>
      </c>
      <c r="X87">
        <v>43.561162479504155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4.8658209446609506</v>
      </c>
      <c r="AF87">
        <v>2.6204062500000003</v>
      </c>
      <c r="AG87">
        <v>12.961914966000002</v>
      </c>
      <c r="AH87">
        <v>0</v>
      </c>
      <c r="AI87">
        <v>0</v>
      </c>
      <c r="AJ87">
        <v>0</v>
      </c>
      <c r="AK87">
        <v>15.924803048305753</v>
      </c>
      <c r="AL87">
        <v>0</v>
      </c>
      <c r="AM87">
        <v>0</v>
      </c>
      <c r="AN87">
        <v>0.62602899999999995</v>
      </c>
      <c r="AO87">
        <v>0</v>
      </c>
      <c r="AP87">
        <v>0</v>
      </c>
      <c r="AQ87">
        <v>4.2791787499999989</v>
      </c>
      <c r="AR87">
        <v>0.6519974999999999</v>
      </c>
      <c r="AS87">
        <v>2.30389775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629.49174148742804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8.9599866972064657</v>
      </c>
      <c r="L88">
        <v>371.20662367273508</v>
      </c>
      <c r="M88">
        <v>25.689233042751376</v>
      </c>
      <c r="N88">
        <v>34.884698122448981</v>
      </c>
      <c r="O88">
        <v>0</v>
      </c>
      <c r="P88">
        <v>37.08630879485483</v>
      </c>
      <c r="Q88">
        <v>3.121228346456693</v>
      </c>
      <c r="R88">
        <v>12.517076621416319</v>
      </c>
      <c r="S88">
        <v>7.7970749232585597</v>
      </c>
      <c r="T88">
        <v>0</v>
      </c>
      <c r="U88">
        <v>20.60990415665843</v>
      </c>
      <c r="V88">
        <v>6.1208052631578953</v>
      </c>
      <c r="W88">
        <v>13.703591158012536</v>
      </c>
      <c r="X88">
        <v>43.561162479504155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4.8658209446609506</v>
      </c>
      <c r="AF88">
        <v>2.6204062500000003</v>
      </c>
      <c r="AG88">
        <v>12.961914966000002</v>
      </c>
      <c r="AH88">
        <v>0</v>
      </c>
      <c r="AI88">
        <v>0</v>
      </c>
      <c r="AJ88">
        <v>0</v>
      </c>
      <c r="AK88">
        <v>15.924803048305753</v>
      </c>
      <c r="AL88">
        <v>0</v>
      </c>
      <c r="AM88">
        <v>0</v>
      </c>
      <c r="AN88">
        <v>0.62602899999999995</v>
      </c>
      <c r="AO88">
        <v>0</v>
      </c>
      <c r="AP88">
        <v>0</v>
      </c>
      <c r="AQ88">
        <v>4.2791787499999989</v>
      </c>
      <c r="AR88">
        <v>0.6519974999999999</v>
      </c>
      <c r="AS88">
        <v>2.30389775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629.49174148742804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8.9599866972064657</v>
      </c>
      <c r="L89">
        <v>371.20662367273508</v>
      </c>
      <c r="M89">
        <v>25.689233042751376</v>
      </c>
      <c r="N89">
        <v>34.884698122448981</v>
      </c>
      <c r="O89">
        <v>0</v>
      </c>
      <c r="P89">
        <v>37.08630879485483</v>
      </c>
      <c r="Q89">
        <v>3.121228346456693</v>
      </c>
      <c r="R89">
        <v>12.517076621416319</v>
      </c>
      <c r="S89">
        <v>7.7970749232585597</v>
      </c>
      <c r="T89">
        <v>0</v>
      </c>
      <c r="U89">
        <v>20.60990415665843</v>
      </c>
      <c r="V89">
        <v>6.1208052631578953</v>
      </c>
      <c r="W89">
        <v>13.703591158012536</v>
      </c>
      <c r="X89">
        <v>43.561162479504155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4.8658209446609506</v>
      </c>
      <c r="AF89">
        <v>2.6204062500000003</v>
      </c>
      <c r="AG89">
        <v>12.961914966000002</v>
      </c>
      <c r="AH89">
        <v>0</v>
      </c>
      <c r="AI89">
        <v>0</v>
      </c>
      <c r="AJ89">
        <v>0</v>
      </c>
      <c r="AK89">
        <v>15.924803048305753</v>
      </c>
      <c r="AL89">
        <v>0</v>
      </c>
      <c r="AM89">
        <v>0</v>
      </c>
      <c r="AN89">
        <v>0.62602899999999995</v>
      </c>
      <c r="AO89">
        <v>0</v>
      </c>
      <c r="AP89">
        <v>0</v>
      </c>
      <c r="AQ89">
        <v>4.2605737784126969</v>
      </c>
      <c r="AR89">
        <v>11.572955624999999</v>
      </c>
      <c r="AS89">
        <v>2.30389775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640.39409464084065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8.9599866972064657</v>
      </c>
      <c r="L90">
        <v>371.20662367273508</v>
      </c>
      <c r="M90">
        <v>25.689233042751376</v>
      </c>
      <c r="N90">
        <v>34.884698122448981</v>
      </c>
      <c r="O90">
        <v>0</v>
      </c>
      <c r="P90">
        <v>37.08630879485483</v>
      </c>
      <c r="Q90">
        <v>3.121228346456693</v>
      </c>
      <c r="R90">
        <v>12.517076621416319</v>
      </c>
      <c r="S90">
        <v>7.7970749232585597</v>
      </c>
      <c r="T90">
        <v>0</v>
      </c>
      <c r="U90">
        <v>20.60990415665843</v>
      </c>
      <c r="V90">
        <v>6.1208052631578953</v>
      </c>
      <c r="W90">
        <v>13.703591158012536</v>
      </c>
      <c r="X90">
        <v>43.561162479504155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4.8658209446609506</v>
      </c>
      <c r="AF90">
        <v>2.6204062500000003</v>
      </c>
      <c r="AG90">
        <v>12.961914966000002</v>
      </c>
      <c r="AH90">
        <v>0</v>
      </c>
      <c r="AI90">
        <v>0</v>
      </c>
      <c r="AJ90">
        <v>0</v>
      </c>
      <c r="AK90">
        <v>15.924803048305753</v>
      </c>
      <c r="AL90">
        <v>0</v>
      </c>
      <c r="AM90">
        <v>0</v>
      </c>
      <c r="AN90">
        <v>0.62602899999999995</v>
      </c>
      <c r="AO90">
        <v>0</v>
      </c>
      <c r="AP90">
        <v>0</v>
      </c>
      <c r="AQ90">
        <v>4.2233632215873005</v>
      </c>
      <c r="AR90">
        <v>11.572955624999999</v>
      </c>
      <c r="AS90">
        <v>2.30389775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640.35688408401529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5.1799911099405271</v>
      </c>
      <c r="L91">
        <v>319.99615626403232</v>
      </c>
      <c r="M91">
        <v>25.689233042751376</v>
      </c>
      <c r="N91">
        <v>34.884698122448981</v>
      </c>
      <c r="O91">
        <v>0</v>
      </c>
      <c r="P91">
        <v>37.08630879485483</v>
      </c>
      <c r="Q91">
        <v>3.1158646890756305</v>
      </c>
      <c r="R91">
        <v>7.2204495738025409</v>
      </c>
      <c r="S91">
        <v>4.8096010272452068</v>
      </c>
      <c r="T91">
        <v>0</v>
      </c>
      <c r="U91">
        <v>20.60990415665843</v>
      </c>
      <c r="V91">
        <v>3.8512012800519821</v>
      </c>
      <c r="W91">
        <v>13.703591158012536</v>
      </c>
      <c r="X91">
        <v>43.561162479504155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4.8658209446609506</v>
      </c>
      <c r="AF91">
        <v>2.6204062500000003</v>
      </c>
      <c r="AG91">
        <v>12.961914966000002</v>
      </c>
      <c r="AH91">
        <v>0</v>
      </c>
      <c r="AI91">
        <v>0</v>
      </c>
      <c r="AJ91">
        <v>0</v>
      </c>
      <c r="AK91">
        <v>15.924803048305753</v>
      </c>
      <c r="AL91">
        <v>0</v>
      </c>
      <c r="AM91">
        <v>0</v>
      </c>
      <c r="AN91">
        <v>0.62602899999999995</v>
      </c>
      <c r="AO91">
        <v>0</v>
      </c>
      <c r="AP91">
        <v>0</v>
      </c>
      <c r="AQ91">
        <v>0</v>
      </c>
      <c r="AR91">
        <v>0.97799625000000001</v>
      </c>
      <c r="AS91">
        <v>2.30389775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559.98902990734541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5.0999737705738237</v>
      </c>
      <c r="L92">
        <v>269.50923999999998</v>
      </c>
      <c r="M92">
        <v>25.689233042751376</v>
      </c>
      <c r="N92">
        <v>34.884698122448981</v>
      </c>
      <c r="O92">
        <v>0</v>
      </c>
      <c r="P92">
        <v>37.08630879485483</v>
      </c>
      <c r="Q92">
        <v>3.1158646890756305</v>
      </c>
      <c r="R92">
        <v>7.2182961531962837</v>
      </c>
      <c r="S92">
        <v>4.8096010272452068</v>
      </c>
      <c r="T92">
        <v>0</v>
      </c>
      <c r="U92">
        <v>20.60990415665843</v>
      </c>
      <c r="V92">
        <v>3.8502449802036205</v>
      </c>
      <c r="W92">
        <v>13.703591158012536</v>
      </c>
      <c r="X92">
        <v>43.561162479504155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4.8658209446609506</v>
      </c>
      <c r="AF92">
        <v>2.6204062500000003</v>
      </c>
      <c r="AG92">
        <v>12.961914966000002</v>
      </c>
      <c r="AH92">
        <v>0</v>
      </c>
      <c r="AI92">
        <v>0</v>
      </c>
      <c r="AJ92">
        <v>0</v>
      </c>
      <c r="AK92">
        <v>15.924803048305753</v>
      </c>
      <c r="AL92">
        <v>0</v>
      </c>
      <c r="AM92">
        <v>0</v>
      </c>
      <c r="AN92">
        <v>0.62602899999999995</v>
      </c>
      <c r="AO92">
        <v>0</v>
      </c>
      <c r="AP92">
        <v>0</v>
      </c>
      <c r="AQ92">
        <v>0</v>
      </c>
      <c r="AR92">
        <v>0.97799625000000001</v>
      </c>
      <c r="AS92">
        <v>2.30389775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509.41898658349146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5.0999737705738237</v>
      </c>
      <c r="L93">
        <v>206.89844801036097</v>
      </c>
      <c r="M93">
        <v>25.689233042751376</v>
      </c>
      <c r="N93">
        <v>34.884698122448981</v>
      </c>
      <c r="O93">
        <v>0</v>
      </c>
      <c r="P93">
        <v>37.08630879485483</v>
      </c>
      <c r="Q93">
        <v>3.1158646890756305</v>
      </c>
      <c r="R93">
        <v>12.520134937777778</v>
      </c>
      <c r="S93">
        <v>4.8096010272452068</v>
      </c>
      <c r="T93">
        <v>0</v>
      </c>
      <c r="U93">
        <v>20.60990415665843</v>
      </c>
      <c r="V93">
        <v>6.1221839320498308</v>
      </c>
      <c r="W93">
        <v>13.703591158012536</v>
      </c>
      <c r="X93">
        <v>43.561162479504155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0.5682599233047545</v>
      </c>
      <c r="AF93">
        <v>2.6204062500000003</v>
      </c>
      <c r="AG93">
        <v>12.961914966000002</v>
      </c>
      <c r="AH93">
        <v>0</v>
      </c>
      <c r="AI93">
        <v>0</v>
      </c>
      <c r="AJ93">
        <v>0</v>
      </c>
      <c r="AK93">
        <v>15.924803048305753</v>
      </c>
      <c r="AL93">
        <v>0</v>
      </c>
      <c r="AM93">
        <v>0</v>
      </c>
      <c r="AN93">
        <v>0.62602899999999995</v>
      </c>
      <c r="AO93">
        <v>0</v>
      </c>
      <c r="AP93">
        <v>0</v>
      </c>
      <c r="AQ93">
        <v>0</v>
      </c>
      <c r="AR93">
        <v>0.97799625000000001</v>
      </c>
      <c r="AS93">
        <v>2.30389775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450.08441130892402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5.0999737705738237</v>
      </c>
      <c r="L94">
        <v>204.0589515336323</v>
      </c>
      <c r="M94">
        <v>25.689233042751376</v>
      </c>
      <c r="N94">
        <v>34.884698122448981</v>
      </c>
      <c r="O94">
        <v>0</v>
      </c>
      <c r="P94">
        <v>37.08630879485483</v>
      </c>
      <c r="Q94">
        <v>3.1158646890756305</v>
      </c>
      <c r="R94">
        <v>7.2204495738025409</v>
      </c>
      <c r="S94">
        <v>4.8096010272452068</v>
      </c>
      <c r="T94">
        <v>0</v>
      </c>
      <c r="U94">
        <v>20.60990415665843</v>
      </c>
      <c r="V94">
        <v>3.8512012800519821</v>
      </c>
      <c r="W94">
        <v>13.703591158012536</v>
      </c>
      <c r="X94">
        <v>43.561162479504155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0.5682599233047545</v>
      </c>
      <c r="AF94">
        <v>2.6204062500000003</v>
      </c>
      <c r="AG94">
        <v>12.961914966000002</v>
      </c>
      <c r="AH94">
        <v>0</v>
      </c>
      <c r="AI94">
        <v>0</v>
      </c>
      <c r="AJ94">
        <v>0</v>
      </c>
      <c r="AK94">
        <v>15.924803048305753</v>
      </c>
      <c r="AL94">
        <v>0</v>
      </c>
      <c r="AM94">
        <v>0</v>
      </c>
      <c r="AN94">
        <v>0.62602899999999995</v>
      </c>
      <c r="AO94">
        <v>0</v>
      </c>
      <c r="AP94">
        <v>0</v>
      </c>
      <c r="AQ94">
        <v>0</v>
      </c>
      <c r="AR94">
        <v>0.97799625000000001</v>
      </c>
      <c r="AS94">
        <v>2.30389775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439.67424681622236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5.7500116305537938</v>
      </c>
      <c r="L95">
        <v>204.0589515336323</v>
      </c>
      <c r="M95">
        <v>25.689233042751376</v>
      </c>
      <c r="N95">
        <v>34.884698122448981</v>
      </c>
      <c r="O95">
        <v>0</v>
      </c>
      <c r="P95">
        <v>37.08630879485483</v>
      </c>
      <c r="Q95">
        <v>3.1158646890756305</v>
      </c>
      <c r="R95">
        <v>7.2204495738025409</v>
      </c>
      <c r="S95">
        <v>4.8096010272452068</v>
      </c>
      <c r="T95">
        <v>0</v>
      </c>
      <c r="U95">
        <v>20.60990415665843</v>
      </c>
      <c r="V95">
        <v>3.8512012800519821</v>
      </c>
      <c r="W95">
        <v>13.703591158012536</v>
      </c>
      <c r="X95">
        <v>43.561162479504155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0.5682599233047545</v>
      </c>
      <c r="AF95">
        <v>0</v>
      </c>
      <c r="AG95">
        <v>12.961914966000002</v>
      </c>
      <c r="AH95">
        <v>0</v>
      </c>
      <c r="AI95">
        <v>0</v>
      </c>
      <c r="AJ95">
        <v>0</v>
      </c>
      <c r="AK95">
        <v>15.924803048305753</v>
      </c>
      <c r="AL95">
        <v>0</v>
      </c>
      <c r="AM95">
        <v>0</v>
      </c>
      <c r="AN95">
        <v>0.62602899999999995</v>
      </c>
      <c r="AO95">
        <v>0</v>
      </c>
      <c r="AP95">
        <v>0</v>
      </c>
      <c r="AQ95">
        <v>0</v>
      </c>
      <c r="AR95">
        <v>0.97799625000000001</v>
      </c>
      <c r="AS95">
        <v>2.30389775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437.70387842620238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5.1301855237440979</v>
      </c>
      <c r="L96">
        <v>204.0589515336323</v>
      </c>
      <c r="M96">
        <v>25.689233042751376</v>
      </c>
      <c r="N96">
        <v>34.884698122448981</v>
      </c>
      <c r="O96">
        <v>0</v>
      </c>
      <c r="P96">
        <v>37.08630879485483</v>
      </c>
      <c r="Q96">
        <v>3.1158646890756305</v>
      </c>
      <c r="R96">
        <v>7.2204495738025409</v>
      </c>
      <c r="S96">
        <v>4.8096010272452068</v>
      </c>
      <c r="T96">
        <v>0</v>
      </c>
      <c r="U96">
        <v>20.60990415665843</v>
      </c>
      <c r="V96">
        <v>3.8512012800519821</v>
      </c>
      <c r="W96">
        <v>13.703591158012536</v>
      </c>
      <c r="X96">
        <v>43.561162479504155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0.5682599233047545</v>
      </c>
      <c r="AF96">
        <v>0</v>
      </c>
      <c r="AG96">
        <v>12.961914966000002</v>
      </c>
      <c r="AH96">
        <v>0</v>
      </c>
      <c r="AI96">
        <v>0</v>
      </c>
      <c r="AJ96">
        <v>0</v>
      </c>
      <c r="AK96">
        <v>15.924803048305753</v>
      </c>
      <c r="AL96">
        <v>0</v>
      </c>
      <c r="AM96">
        <v>0</v>
      </c>
      <c r="AN96">
        <v>0.62602899999999995</v>
      </c>
      <c r="AO96">
        <v>0</v>
      </c>
      <c r="AP96">
        <v>0</v>
      </c>
      <c r="AQ96">
        <v>0</v>
      </c>
      <c r="AR96">
        <v>0.97799625000000001</v>
      </c>
      <c r="AS96">
        <v>2.30389775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437.0840523193927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5.0999825838706148</v>
      </c>
      <c r="L97">
        <v>204.0589515336323</v>
      </c>
      <c r="M97">
        <v>25.689233042751376</v>
      </c>
      <c r="N97">
        <v>34.884698122448981</v>
      </c>
      <c r="O97">
        <v>0</v>
      </c>
      <c r="P97">
        <v>37.08630879485483</v>
      </c>
      <c r="Q97">
        <v>3.1158646890756305</v>
      </c>
      <c r="R97">
        <v>7.2204495738025409</v>
      </c>
      <c r="S97">
        <v>4.8096010272452068</v>
      </c>
      <c r="T97">
        <v>0</v>
      </c>
      <c r="U97">
        <v>20.60990415665843</v>
      </c>
      <c r="V97">
        <v>3.8512012800519821</v>
      </c>
      <c r="W97">
        <v>13.703591158012536</v>
      </c>
      <c r="X97">
        <v>43.561162479504155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0.5682599233047545</v>
      </c>
      <c r="AF97">
        <v>0</v>
      </c>
      <c r="AG97">
        <v>12.961914966000002</v>
      </c>
      <c r="AH97">
        <v>0</v>
      </c>
      <c r="AI97">
        <v>0</v>
      </c>
      <c r="AJ97">
        <v>0</v>
      </c>
      <c r="AK97">
        <v>15.924803048305753</v>
      </c>
      <c r="AL97">
        <v>0</v>
      </c>
      <c r="AM97">
        <v>0</v>
      </c>
      <c r="AN97">
        <v>0.62602899999999995</v>
      </c>
      <c r="AO97">
        <v>0</v>
      </c>
      <c r="AP97">
        <v>0</v>
      </c>
      <c r="AQ97">
        <v>0</v>
      </c>
      <c r="AR97">
        <v>3.5859862499999995</v>
      </c>
      <c r="AS97">
        <v>2.30389775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439.66183937951928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5.0999825838706148</v>
      </c>
      <c r="L98">
        <v>204.0589515336323</v>
      </c>
      <c r="M98">
        <v>25.689233042751376</v>
      </c>
      <c r="N98">
        <v>34.884698122448981</v>
      </c>
      <c r="O98">
        <v>0</v>
      </c>
      <c r="P98">
        <v>37.08630879485483</v>
      </c>
      <c r="Q98">
        <v>3.1158646890756305</v>
      </c>
      <c r="R98">
        <v>7.2204495738025409</v>
      </c>
      <c r="S98">
        <v>4.8096010272452068</v>
      </c>
      <c r="T98">
        <v>0</v>
      </c>
      <c r="U98">
        <v>20.60990415665843</v>
      </c>
      <c r="V98">
        <v>3.8512012800519821</v>
      </c>
      <c r="W98">
        <v>13.703591158012536</v>
      </c>
      <c r="X98">
        <v>43.561162479504155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0.5682599233047545</v>
      </c>
      <c r="AF98">
        <v>0</v>
      </c>
      <c r="AG98">
        <v>12.961914966000002</v>
      </c>
      <c r="AH98">
        <v>0</v>
      </c>
      <c r="AI98">
        <v>0</v>
      </c>
      <c r="AJ98">
        <v>0</v>
      </c>
      <c r="AK98">
        <v>15.924803048305753</v>
      </c>
      <c r="AL98">
        <v>0</v>
      </c>
      <c r="AM98">
        <v>0</v>
      </c>
      <c r="AN98">
        <v>0.62602899999999995</v>
      </c>
      <c r="AO98">
        <v>0</v>
      </c>
      <c r="AP98">
        <v>0</v>
      </c>
      <c r="AQ98">
        <v>0</v>
      </c>
      <c r="AR98">
        <v>3.5859862499999995</v>
      </c>
      <c r="AS98">
        <v>2.30389775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439.66183937951928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0.16320764033395274</v>
      </c>
      <c r="L99">
        <f t="shared" si="2"/>
        <v>6.9759957694773966</v>
      </c>
      <c r="M99">
        <f t="shared" si="2"/>
        <v>0.6165415930260324</v>
      </c>
      <c r="N99">
        <f t="shared" si="2"/>
        <v>0.83723275493877347</v>
      </c>
      <c r="O99">
        <f t="shared" si="2"/>
        <v>0</v>
      </c>
      <c r="P99">
        <f t="shared" si="2"/>
        <v>0.89007141107651422</v>
      </c>
      <c r="Q99">
        <f t="shared" si="2"/>
        <v>7.4864676107240374E-2</v>
      </c>
      <c r="R99">
        <f t="shared" si="2"/>
        <v>0.25777684294265735</v>
      </c>
      <c r="S99">
        <f t="shared" si="2"/>
        <v>0.156465902289533</v>
      </c>
      <c r="T99">
        <f t="shared" si="2"/>
        <v>0</v>
      </c>
      <c r="U99">
        <f t="shared" si="2"/>
        <v>0.54828332208975583</v>
      </c>
      <c r="V99">
        <f t="shared" si="2"/>
        <v>0.1260468224681619</v>
      </c>
      <c r="W99">
        <f t="shared" si="2"/>
        <v>0.29737408606610455</v>
      </c>
      <c r="X99">
        <f t="shared" si="2"/>
        <v>0.94070977688739821</v>
      </c>
      <c r="Y99">
        <f t="shared" si="2"/>
        <v>0</v>
      </c>
      <c r="Z99">
        <f t="shared" si="2"/>
        <v>1.5567811875000004E-2</v>
      </c>
      <c r="AA99">
        <f t="shared" si="2"/>
        <v>2.4910538357911391E-2</v>
      </c>
      <c r="AB99">
        <f t="shared" si="2"/>
        <v>3.3309752610090011E-2</v>
      </c>
      <c r="AC99">
        <f t="shared" si="2"/>
        <v>0</v>
      </c>
      <c r="AD99">
        <f t="shared" si="2"/>
        <v>2.5356191060541256E-2</v>
      </c>
      <c r="AE99">
        <f t="shared" si="2"/>
        <v>8.178056848573656E-2</v>
      </c>
      <c r="AF99">
        <f t="shared" si="2"/>
        <v>7.8903343749999938E-2</v>
      </c>
      <c r="AG99">
        <f t="shared" si="2"/>
        <v>0.31108595918399995</v>
      </c>
      <c r="AH99">
        <f t="shared" si="2"/>
        <v>0.16219395476989965</v>
      </c>
      <c r="AI99">
        <f t="shared" si="2"/>
        <v>0</v>
      </c>
      <c r="AJ99">
        <f t="shared" si="2"/>
        <v>0</v>
      </c>
      <c r="AK99">
        <f t="shared" si="2"/>
        <v>0.38219527315933738</v>
      </c>
      <c r="AL99">
        <f t="shared" si="2"/>
        <v>0</v>
      </c>
      <c r="AM99">
        <f t="shared" si="2"/>
        <v>1.4956025730682672E-2</v>
      </c>
      <c r="AN99">
        <f t="shared" si="2"/>
        <v>1.502469600000002E-2</v>
      </c>
      <c r="AO99">
        <f t="shared" si="2"/>
        <v>0</v>
      </c>
      <c r="AP99">
        <f t="shared" si="2"/>
        <v>3.1963403230323116E-3</v>
      </c>
      <c r="AQ99">
        <f t="shared" si="2"/>
        <v>0.14418971921023799</v>
      </c>
      <c r="AR99">
        <f t="shared" si="2"/>
        <v>6.8418987656249999E-2</v>
      </c>
      <c r="AS99">
        <f t="shared" si="2"/>
        <v>5.8898350649215774E-2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13.30455811052547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18.636144000000002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18.636144000000002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18.173054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18.173054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15.820895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15.820895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14.644211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14.644211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11.652986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11.652986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10.963594000000001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10.963594000000001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10.840157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10.840157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11.236789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11.236789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10.800222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10.800222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12.101452999999999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12.101452999999999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11.135135999999999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11.135135999999999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13.777229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13.777229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14.440702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14.440702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15.458551999999999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15.458551999999999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16.709762000000001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16.709762000000001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16.898648999999999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16.898648999999999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19.091972999999999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19.091972999999999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18.635539000000001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18.635539000000001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18.554155000000002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18.554155000000002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17.847923000000002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17.847923000000002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18.366882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18.366882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18.899355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18.899355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18.063936999999999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18.063936999999999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17.713494000000001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17.713494000000001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19.062626000000002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19.062626000000002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18.091671000000002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18.091671000000002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17.84873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17.84873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16.449375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16.449375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18.451594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18.451594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18.438786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18.438786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17.620614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17.620614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19.002925000000001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19.002925000000001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18.315449999999998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18.315449999999998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19.080577000000002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19.080577000000002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19.173962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19.173962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17.466116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17.466116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18.330779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18.330779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18.708048000000002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18.708048000000002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0.43575101150000001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0.43575101150000001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45330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50.04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50.04</v>
      </c>
    </row>
    <row r="4" spans="1:9">
      <c r="A4" s="8" t="s">
        <v>46</v>
      </c>
      <c r="B4" s="8">
        <v>50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</v>
      </c>
    </row>
    <row r="5" spans="1:9">
      <c r="A5" s="8" t="s">
        <v>47</v>
      </c>
      <c r="B5" s="8">
        <v>50.01</v>
      </c>
      <c r="C5" s="8">
        <f t="shared" si="0"/>
        <v>1</v>
      </c>
      <c r="D5" s="8">
        <f t="shared" si="1"/>
        <v>0</v>
      </c>
      <c r="F5" s="8">
        <f t="shared" si="2"/>
        <v>50.01</v>
      </c>
    </row>
    <row r="6" spans="1:9">
      <c r="A6" s="8" t="s">
        <v>48</v>
      </c>
      <c r="B6" s="8">
        <v>50</v>
      </c>
      <c r="C6" s="8">
        <f t="shared" si="0"/>
        <v>1</v>
      </c>
      <c r="D6" s="8">
        <f t="shared" si="1"/>
        <v>0</v>
      </c>
      <c r="F6" s="8">
        <f t="shared" si="2"/>
        <v>50</v>
      </c>
    </row>
    <row r="7" spans="1:9">
      <c r="A7" s="8" t="s">
        <v>49</v>
      </c>
      <c r="B7" s="8">
        <v>50</v>
      </c>
      <c r="C7" s="8">
        <f t="shared" si="0"/>
        <v>1</v>
      </c>
      <c r="D7" s="8">
        <f t="shared" si="1"/>
        <v>0</v>
      </c>
      <c r="F7" s="8">
        <f t="shared" si="2"/>
        <v>50</v>
      </c>
    </row>
    <row r="8" spans="1:9">
      <c r="A8" s="8" t="s">
        <v>50</v>
      </c>
      <c r="B8" s="8">
        <v>50</v>
      </c>
      <c r="C8" s="8">
        <f t="shared" si="0"/>
        <v>1</v>
      </c>
      <c r="D8" s="8">
        <f t="shared" si="1"/>
        <v>0</v>
      </c>
      <c r="F8" s="8">
        <f t="shared" si="2"/>
        <v>50</v>
      </c>
    </row>
    <row r="9" spans="1:9">
      <c r="A9" s="8" t="s">
        <v>51</v>
      </c>
      <c r="B9" s="8">
        <v>49.98</v>
      </c>
      <c r="C9" s="8">
        <f t="shared" si="0"/>
        <v>1</v>
      </c>
      <c r="D9" s="8">
        <f t="shared" si="1"/>
        <v>0</v>
      </c>
      <c r="F9" s="8">
        <f t="shared" si="2"/>
        <v>49.98</v>
      </c>
    </row>
    <row r="10" spans="1:9">
      <c r="A10" s="8" t="s">
        <v>52</v>
      </c>
      <c r="B10" s="8">
        <v>50.01</v>
      </c>
      <c r="C10" s="8">
        <f t="shared" si="0"/>
        <v>1</v>
      </c>
      <c r="D10" s="8">
        <f t="shared" si="1"/>
        <v>0</v>
      </c>
      <c r="F10" s="8">
        <f t="shared" si="2"/>
        <v>50.01</v>
      </c>
    </row>
    <row r="11" spans="1:9">
      <c r="A11" s="8" t="s">
        <v>53</v>
      </c>
      <c r="B11" s="8">
        <v>50.02</v>
      </c>
      <c r="C11" s="8">
        <f t="shared" si="0"/>
        <v>1</v>
      </c>
      <c r="D11" s="8">
        <f t="shared" si="1"/>
        <v>0</v>
      </c>
      <c r="F11" s="8">
        <f t="shared" si="2"/>
        <v>50.02</v>
      </c>
    </row>
    <row r="12" spans="1:9">
      <c r="A12" s="8" t="s">
        <v>54</v>
      </c>
      <c r="B12" s="8">
        <v>50.02</v>
      </c>
      <c r="C12" s="8">
        <f t="shared" si="0"/>
        <v>1</v>
      </c>
      <c r="D12" s="8">
        <f t="shared" si="1"/>
        <v>0</v>
      </c>
      <c r="F12" s="8">
        <f t="shared" si="2"/>
        <v>50.02</v>
      </c>
    </row>
    <row r="13" spans="1:9">
      <c r="A13" s="8" t="s">
        <v>55</v>
      </c>
      <c r="B13" s="8">
        <v>49.98</v>
      </c>
      <c r="C13" s="8">
        <f t="shared" si="0"/>
        <v>1</v>
      </c>
      <c r="D13" s="8">
        <f t="shared" si="1"/>
        <v>0</v>
      </c>
      <c r="F13" s="8">
        <f t="shared" si="2"/>
        <v>49.98</v>
      </c>
    </row>
    <row r="14" spans="1:9">
      <c r="A14" s="8" t="s">
        <v>56</v>
      </c>
      <c r="B14" s="8">
        <v>49.96</v>
      </c>
      <c r="C14" s="8">
        <f t="shared" si="0"/>
        <v>1</v>
      </c>
      <c r="D14" s="8">
        <f t="shared" si="1"/>
        <v>0</v>
      </c>
      <c r="F14" s="8">
        <f t="shared" si="2"/>
        <v>49.96</v>
      </c>
    </row>
    <row r="15" spans="1:9">
      <c r="A15" s="8" t="s">
        <v>57</v>
      </c>
      <c r="B15" s="8">
        <v>49.94</v>
      </c>
      <c r="C15" s="8">
        <f t="shared" si="0"/>
        <v>1</v>
      </c>
      <c r="D15" s="8">
        <f t="shared" si="1"/>
        <v>0</v>
      </c>
      <c r="F15" s="8">
        <f t="shared" si="2"/>
        <v>49.94</v>
      </c>
    </row>
    <row r="16" spans="1:9">
      <c r="A16" s="8" t="s">
        <v>58</v>
      </c>
      <c r="B16" s="8">
        <v>49.95</v>
      </c>
      <c r="C16" s="8">
        <f t="shared" si="0"/>
        <v>1</v>
      </c>
      <c r="D16" s="8">
        <f t="shared" si="1"/>
        <v>0</v>
      </c>
      <c r="F16" s="8">
        <f t="shared" si="2"/>
        <v>49.95</v>
      </c>
    </row>
    <row r="17" spans="1:6">
      <c r="A17" s="8" t="s">
        <v>59</v>
      </c>
      <c r="B17" s="8">
        <v>49.99</v>
      </c>
      <c r="C17" s="8">
        <f t="shared" si="0"/>
        <v>1</v>
      </c>
      <c r="D17" s="8">
        <f t="shared" si="1"/>
        <v>0</v>
      </c>
      <c r="F17" s="8">
        <f t="shared" si="2"/>
        <v>49.99</v>
      </c>
    </row>
    <row r="18" spans="1:6">
      <c r="A18" s="8" t="s">
        <v>60</v>
      </c>
      <c r="B18" s="8">
        <v>50</v>
      </c>
      <c r="C18" s="8">
        <f t="shared" si="0"/>
        <v>1</v>
      </c>
      <c r="D18" s="8">
        <f t="shared" si="1"/>
        <v>0</v>
      </c>
      <c r="F18" s="8">
        <f t="shared" si="2"/>
        <v>50</v>
      </c>
    </row>
    <row r="19" spans="1:6">
      <c r="A19" s="8" t="s">
        <v>61</v>
      </c>
      <c r="B19" s="8">
        <v>49.96</v>
      </c>
      <c r="C19" s="8">
        <f t="shared" si="0"/>
        <v>1</v>
      </c>
      <c r="D19" s="8">
        <f t="shared" si="1"/>
        <v>0</v>
      </c>
      <c r="F19" s="8">
        <f t="shared" si="2"/>
        <v>49.96</v>
      </c>
    </row>
    <row r="20" spans="1:6">
      <c r="A20" s="8" t="s">
        <v>62</v>
      </c>
      <c r="B20" s="8">
        <v>49.99</v>
      </c>
      <c r="C20" s="8">
        <f t="shared" si="0"/>
        <v>1</v>
      </c>
      <c r="D20" s="8">
        <f t="shared" si="1"/>
        <v>0</v>
      </c>
      <c r="F20" s="8">
        <f t="shared" si="2"/>
        <v>49.99</v>
      </c>
    </row>
    <row r="21" spans="1:6">
      <c r="A21" s="8" t="s">
        <v>63</v>
      </c>
      <c r="B21" s="8">
        <v>49.97</v>
      </c>
      <c r="C21" s="8">
        <f t="shared" si="0"/>
        <v>1</v>
      </c>
      <c r="D21" s="8">
        <f t="shared" si="1"/>
        <v>0</v>
      </c>
      <c r="F21" s="8">
        <f t="shared" si="2"/>
        <v>49.97</v>
      </c>
    </row>
    <row r="22" spans="1:6">
      <c r="A22" s="8" t="s">
        <v>64</v>
      </c>
      <c r="B22" s="8">
        <v>49.96</v>
      </c>
      <c r="C22" s="8">
        <f t="shared" si="0"/>
        <v>1</v>
      </c>
      <c r="D22" s="8">
        <f t="shared" si="1"/>
        <v>0</v>
      </c>
      <c r="F22" s="8">
        <f t="shared" si="2"/>
        <v>49.96</v>
      </c>
    </row>
    <row r="23" spans="1:6">
      <c r="A23" s="8" t="s">
        <v>65</v>
      </c>
      <c r="B23" s="8">
        <v>49.98</v>
      </c>
      <c r="C23" s="8">
        <f t="shared" si="0"/>
        <v>1</v>
      </c>
      <c r="D23" s="8">
        <f t="shared" si="1"/>
        <v>0</v>
      </c>
      <c r="F23" s="8">
        <f t="shared" si="2"/>
        <v>49.98</v>
      </c>
    </row>
    <row r="24" spans="1:6">
      <c r="A24" s="8" t="s">
        <v>66</v>
      </c>
      <c r="B24" s="8">
        <v>50.02</v>
      </c>
      <c r="C24" s="8">
        <f t="shared" si="0"/>
        <v>1</v>
      </c>
      <c r="D24" s="8">
        <f t="shared" si="1"/>
        <v>0</v>
      </c>
      <c r="F24" s="8">
        <f t="shared" si="2"/>
        <v>50.02</v>
      </c>
    </row>
    <row r="25" spans="1:6">
      <c r="A25" s="8" t="s">
        <v>67</v>
      </c>
      <c r="B25" s="8">
        <v>50.03</v>
      </c>
      <c r="C25" s="8">
        <f t="shared" si="0"/>
        <v>1</v>
      </c>
      <c r="D25" s="8">
        <f t="shared" si="1"/>
        <v>0</v>
      </c>
      <c r="F25" s="8">
        <f t="shared" si="2"/>
        <v>50.03</v>
      </c>
    </row>
    <row r="26" spans="1:6">
      <c r="A26" s="8" t="s">
        <v>68</v>
      </c>
      <c r="B26" s="8">
        <v>50.04</v>
      </c>
      <c r="C26" s="8">
        <f t="shared" si="0"/>
        <v>1</v>
      </c>
      <c r="D26" s="8">
        <f t="shared" si="1"/>
        <v>0</v>
      </c>
      <c r="F26" s="8">
        <f t="shared" si="2"/>
        <v>50.04</v>
      </c>
    </row>
    <row r="27" spans="1:6">
      <c r="A27" s="8" t="s">
        <v>69</v>
      </c>
      <c r="B27" s="8">
        <v>50.04</v>
      </c>
      <c r="C27" s="8">
        <f t="shared" si="0"/>
        <v>1</v>
      </c>
      <c r="D27" s="8">
        <f t="shared" si="1"/>
        <v>0</v>
      </c>
      <c r="F27" s="8">
        <f t="shared" si="2"/>
        <v>50.04</v>
      </c>
    </row>
    <row r="28" spans="1:6">
      <c r="A28" s="8" t="s">
        <v>70</v>
      </c>
      <c r="B28" s="8">
        <v>50.02</v>
      </c>
      <c r="C28" s="8">
        <f t="shared" si="0"/>
        <v>1</v>
      </c>
      <c r="D28" s="8">
        <f t="shared" si="1"/>
        <v>0</v>
      </c>
      <c r="F28" s="8">
        <f t="shared" si="2"/>
        <v>50.02</v>
      </c>
    </row>
    <row r="29" spans="1:6">
      <c r="A29" s="8" t="s">
        <v>71</v>
      </c>
      <c r="B29" s="8">
        <v>50.04</v>
      </c>
      <c r="C29" s="8">
        <f t="shared" si="0"/>
        <v>1</v>
      </c>
      <c r="D29" s="8">
        <f t="shared" si="1"/>
        <v>0</v>
      </c>
      <c r="F29" s="8">
        <f t="shared" si="2"/>
        <v>50.04</v>
      </c>
    </row>
    <row r="30" spans="1:6">
      <c r="A30" s="8" t="s">
        <v>72</v>
      </c>
      <c r="B30" s="8">
        <v>50.01</v>
      </c>
      <c r="C30" s="8">
        <f t="shared" si="0"/>
        <v>1</v>
      </c>
      <c r="D30" s="8">
        <f t="shared" si="1"/>
        <v>0</v>
      </c>
      <c r="F30" s="8">
        <f t="shared" si="2"/>
        <v>50.01</v>
      </c>
    </row>
    <row r="31" spans="1:6">
      <c r="A31" s="8" t="s">
        <v>73</v>
      </c>
      <c r="B31" s="8">
        <v>49.9</v>
      </c>
      <c r="C31" s="8">
        <f t="shared" si="0"/>
        <v>1</v>
      </c>
      <c r="D31" s="8">
        <f t="shared" si="1"/>
        <v>0</v>
      </c>
      <c r="F31" s="8">
        <f t="shared" si="2"/>
        <v>49.9</v>
      </c>
    </row>
    <row r="32" spans="1:6">
      <c r="A32" s="8" t="s">
        <v>74</v>
      </c>
      <c r="B32" s="8">
        <v>49.96</v>
      </c>
      <c r="C32" s="8">
        <f t="shared" si="0"/>
        <v>1</v>
      </c>
      <c r="D32" s="8">
        <f t="shared" si="1"/>
        <v>0</v>
      </c>
      <c r="F32" s="8">
        <f t="shared" si="2"/>
        <v>49.96</v>
      </c>
    </row>
    <row r="33" spans="1:6">
      <c r="A33" s="8" t="s">
        <v>75</v>
      </c>
      <c r="B33" s="8">
        <v>50.02</v>
      </c>
      <c r="C33" s="8">
        <f t="shared" si="0"/>
        <v>1</v>
      </c>
      <c r="D33" s="8">
        <f t="shared" si="1"/>
        <v>0</v>
      </c>
      <c r="F33" s="8">
        <f t="shared" si="2"/>
        <v>50.02</v>
      </c>
    </row>
    <row r="34" spans="1:6">
      <c r="A34" s="8" t="s">
        <v>76</v>
      </c>
      <c r="B34" s="8">
        <v>50.06</v>
      </c>
      <c r="C34" s="8">
        <f t="shared" si="0"/>
        <v>1</v>
      </c>
      <c r="D34" s="8">
        <f t="shared" si="1"/>
        <v>0</v>
      </c>
      <c r="F34" s="8">
        <f t="shared" si="2"/>
        <v>50.06</v>
      </c>
    </row>
    <row r="35" spans="1:6">
      <c r="A35" s="8" t="s">
        <v>77</v>
      </c>
      <c r="B35" s="8">
        <v>50.05</v>
      </c>
      <c r="C35" s="8">
        <f t="shared" si="0"/>
        <v>1</v>
      </c>
      <c r="D35" s="8">
        <f t="shared" si="1"/>
        <v>0</v>
      </c>
      <c r="F35" s="8">
        <f t="shared" si="2"/>
        <v>50.05</v>
      </c>
    </row>
    <row r="36" spans="1:6">
      <c r="A36" s="8" t="s">
        <v>78</v>
      </c>
      <c r="B36" s="8">
        <v>50.03</v>
      </c>
      <c r="C36" s="8">
        <f t="shared" si="0"/>
        <v>1</v>
      </c>
      <c r="D36" s="8">
        <f t="shared" si="1"/>
        <v>0</v>
      </c>
      <c r="F36" s="8">
        <f t="shared" si="2"/>
        <v>50.03</v>
      </c>
    </row>
    <row r="37" spans="1:6">
      <c r="A37" s="8" t="s">
        <v>79</v>
      </c>
      <c r="B37" s="8">
        <v>50.02</v>
      </c>
      <c r="C37" s="8">
        <f t="shared" si="0"/>
        <v>1</v>
      </c>
      <c r="D37" s="8">
        <f t="shared" si="1"/>
        <v>0</v>
      </c>
      <c r="F37" s="8">
        <f t="shared" si="2"/>
        <v>50.02</v>
      </c>
    </row>
    <row r="38" spans="1:6">
      <c r="A38" s="8" t="s">
        <v>80</v>
      </c>
      <c r="B38" s="8">
        <v>50.05</v>
      </c>
      <c r="C38" s="8">
        <f t="shared" si="0"/>
        <v>1</v>
      </c>
      <c r="D38" s="8">
        <f t="shared" si="1"/>
        <v>0</v>
      </c>
      <c r="F38" s="8">
        <f t="shared" si="2"/>
        <v>50.05</v>
      </c>
    </row>
    <row r="39" spans="1:6">
      <c r="A39" s="8" t="s">
        <v>81</v>
      </c>
      <c r="B39" s="8">
        <v>50.04</v>
      </c>
      <c r="C39" s="8">
        <f t="shared" si="0"/>
        <v>1</v>
      </c>
      <c r="D39" s="8">
        <f t="shared" si="1"/>
        <v>0</v>
      </c>
      <c r="F39" s="8">
        <f t="shared" si="2"/>
        <v>50.04</v>
      </c>
    </row>
    <row r="40" spans="1:6">
      <c r="A40" s="8" t="s">
        <v>82</v>
      </c>
      <c r="B40" s="8">
        <v>50.02</v>
      </c>
      <c r="C40" s="8">
        <f t="shared" si="0"/>
        <v>1</v>
      </c>
      <c r="D40" s="8">
        <f t="shared" si="1"/>
        <v>0</v>
      </c>
      <c r="F40" s="8">
        <f t="shared" si="2"/>
        <v>50.02</v>
      </c>
    </row>
    <row r="41" spans="1:6">
      <c r="A41" s="8" t="s">
        <v>83</v>
      </c>
      <c r="B41" s="8">
        <v>50.07</v>
      </c>
      <c r="C41" s="8">
        <f t="shared" si="0"/>
        <v>1</v>
      </c>
      <c r="D41" s="8">
        <f t="shared" si="1"/>
        <v>0</v>
      </c>
      <c r="F41" s="8">
        <f t="shared" si="2"/>
        <v>50.07</v>
      </c>
    </row>
    <row r="42" spans="1:6">
      <c r="A42" s="8" t="s">
        <v>84</v>
      </c>
      <c r="B42" s="8">
        <v>50.06</v>
      </c>
      <c r="C42" s="8">
        <f t="shared" si="0"/>
        <v>1</v>
      </c>
      <c r="D42" s="8">
        <f t="shared" si="1"/>
        <v>0</v>
      </c>
      <c r="F42" s="8">
        <f t="shared" si="2"/>
        <v>50.06</v>
      </c>
    </row>
    <row r="43" spans="1:6">
      <c r="A43" s="8" t="s">
        <v>85</v>
      </c>
      <c r="B43" s="8">
        <v>49.99</v>
      </c>
      <c r="C43" s="8">
        <f t="shared" si="0"/>
        <v>1</v>
      </c>
      <c r="D43" s="8">
        <f t="shared" si="1"/>
        <v>0</v>
      </c>
      <c r="F43" s="8">
        <f t="shared" si="2"/>
        <v>49.99</v>
      </c>
    </row>
    <row r="44" spans="1:6">
      <c r="A44" s="8" t="s">
        <v>86</v>
      </c>
      <c r="B44" s="8">
        <v>50</v>
      </c>
      <c r="C44" s="8">
        <f t="shared" si="0"/>
        <v>1</v>
      </c>
      <c r="D44" s="8">
        <f t="shared" si="1"/>
        <v>0</v>
      </c>
      <c r="F44" s="8">
        <f t="shared" si="2"/>
        <v>50</v>
      </c>
    </row>
    <row r="45" spans="1:6">
      <c r="A45" s="8" t="s">
        <v>87</v>
      </c>
      <c r="B45" s="8">
        <v>49.96</v>
      </c>
      <c r="C45" s="8">
        <f t="shared" si="0"/>
        <v>1</v>
      </c>
      <c r="D45" s="8">
        <f t="shared" si="1"/>
        <v>0</v>
      </c>
      <c r="F45" s="8">
        <f t="shared" si="2"/>
        <v>49.96</v>
      </c>
    </row>
    <row r="46" spans="1:6">
      <c r="A46" s="8" t="s">
        <v>88</v>
      </c>
      <c r="B46" s="8">
        <v>49.99</v>
      </c>
      <c r="C46" s="8">
        <f t="shared" si="0"/>
        <v>1</v>
      </c>
      <c r="D46" s="8">
        <f t="shared" si="1"/>
        <v>0</v>
      </c>
      <c r="F46" s="8">
        <f t="shared" si="2"/>
        <v>49.99</v>
      </c>
    </row>
    <row r="47" spans="1:6">
      <c r="A47" s="8" t="s">
        <v>89</v>
      </c>
      <c r="B47" s="8">
        <v>49.98</v>
      </c>
      <c r="C47" s="8">
        <f t="shared" si="0"/>
        <v>1</v>
      </c>
      <c r="D47" s="8">
        <f t="shared" si="1"/>
        <v>0</v>
      </c>
      <c r="F47" s="8">
        <f t="shared" si="2"/>
        <v>49.98</v>
      </c>
    </row>
    <row r="48" spans="1:6">
      <c r="A48" s="8" t="s">
        <v>90</v>
      </c>
      <c r="B48" s="8">
        <v>49.95</v>
      </c>
      <c r="C48" s="8">
        <f t="shared" si="0"/>
        <v>1</v>
      </c>
      <c r="D48" s="8">
        <f t="shared" si="1"/>
        <v>0</v>
      </c>
      <c r="F48" s="8">
        <f t="shared" si="2"/>
        <v>49.95</v>
      </c>
    </row>
    <row r="49" spans="1:6">
      <c r="A49" s="8" t="s">
        <v>91</v>
      </c>
      <c r="B49" s="8">
        <v>49.89</v>
      </c>
      <c r="C49" s="8">
        <f t="shared" si="0"/>
        <v>1</v>
      </c>
      <c r="D49" s="8">
        <f t="shared" si="1"/>
        <v>0</v>
      </c>
      <c r="F49" s="8">
        <f t="shared" si="2"/>
        <v>49.89</v>
      </c>
    </row>
    <row r="50" spans="1:6">
      <c r="A50" s="8" t="s">
        <v>92</v>
      </c>
      <c r="B50" s="8">
        <v>49.99</v>
      </c>
      <c r="C50" s="8">
        <f t="shared" si="0"/>
        <v>1</v>
      </c>
      <c r="D50" s="8">
        <f t="shared" si="1"/>
        <v>0</v>
      </c>
      <c r="F50" s="8">
        <f t="shared" si="2"/>
        <v>49.99</v>
      </c>
    </row>
    <row r="51" spans="1:6">
      <c r="A51" s="8" t="s">
        <v>93</v>
      </c>
      <c r="B51" s="8">
        <v>49.98</v>
      </c>
      <c r="C51" s="8">
        <f t="shared" si="0"/>
        <v>1</v>
      </c>
      <c r="D51" s="8">
        <f t="shared" si="1"/>
        <v>0</v>
      </c>
      <c r="F51" s="8">
        <f t="shared" si="2"/>
        <v>49.98</v>
      </c>
    </row>
    <row r="52" spans="1:6">
      <c r="A52" s="8" t="s">
        <v>94</v>
      </c>
      <c r="B52" s="8">
        <v>49.95</v>
      </c>
      <c r="C52" s="8">
        <f t="shared" si="0"/>
        <v>1</v>
      </c>
      <c r="D52" s="8">
        <f t="shared" si="1"/>
        <v>0</v>
      </c>
      <c r="F52" s="8">
        <f t="shared" si="2"/>
        <v>49.95</v>
      </c>
    </row>
    <row r="53" spans="1:6">
      <c r="A53" s="8" t="s">
        <v>95</v>
      </c>
      <c r="B53" s="8">
        <v>50</v>
      </c>
      <c r="C53" s="8">
        <f t="shared" si="0"/>
        <v>1</v>
      </c>
      <c r="D53" s="8">
        <f t="shared" si="1"/>
        <v>0</v>
      </c>
      <c r="F53" s="8">
        <f t="shared" si="2"/>
        <v>50</v>
      </c>
    </row>
    <row r="54" spans="1:6">
      <c r="A54" s="8" t="s">
        <v>96</v>
      </c>
      <c r="B54" s="8">
        <v>50.04</v>
      </c>
      <c r="C54" s="8">
        <f t="shared" si="0"/>
        <v>1</v>
      </c>
      <c r="D54" s="8">
        <f t="shared" si="1"/>
        <v>0</v>
      </c>
      <c r="F54" s="8">
        <f t="shared" si="2"/>
        <v>50.04</v>
      </c>
    </row>
    <row r="55" spans="1:6">
      <c r="A55" s="8" t="s">
        <v>97</v>
      </c>
      <c r="B55" s="8">
        <v>50.14</v>
      </c>
      <c r="C55" s="8">
        <f t="shared" si="0"/>
        <v>1</v>
      </c>
      <c r="D55" s="8">
        <f t="shared" si="1"/>
        <v>0</v>
      </c>
      <c r="F55" s="8">
        <f t="shared" si="2"/>
        <v>50.14</v>
      </c>
    </row>
    <row r="56" spans="1:6">
      <c r="A56" s="8" t="s">
        <v>98</v>
      </c>
      <c r="B56" s="8">
        <v>50.03</v>
      </c>
      <c r="C56" s="8">
        <f t="shared" si="0"/>
        <v>1</v>
      </c>
      <c r="D56" s="8">
        <f t="shared" si="1"/>
        <v>0</v>
      </c>
      <c r="F56" s="8">
        <f t="shared" si="2"/>
        <v>50.03</v>
      </c>
    </row>
    <row r="57" spans="1:6">
      <c r="A57" s="8" t="s">
        <v>99</v>
      </c>
      <c r="B57" s="8">
        <v>49.98</v>
      </c>
      <c r="C57" s="8">
        <f t="shared" si="0"/>
        <v>1</v>
      </c>
      <c r="D57" s="8">
        <f t="shared" si="1"/>
        <v>0</v>
      </c>
      <c r="F57" s="8">
        <f t="shared" si="2"/>
        <v>49.98</v>
      </c>
    </row>
    <row r="58" spans="1:6">
      <c r="A58" s="8" t="s">
        <v>100</v>
      </c>
      <c r="B58" s="8">
        <v>50.02</v>
      </c>
      <c r="C58" s="8">
        <f t="shared" si="0"/>
        <v>1</v>
      </c>
      <c r="D58" s="8">
        <f t="shared" si="1"/>
        <v>0</v>
      </c>
      <c r="F58" s="8">
        <f t="shared" si="2"/>
        <v>50.02</v>
      </c>
    </row>
    <row r="59" spans="1:6">
      <c r="A59" s="8" t="s">
        <v>101</v>
      </c>
      <c r="B59" s="8">
        <v>50.02</v>
      </c>
      <c r="C59" s="8">
        <f t="shared" si="0"/>
        <v>1</v>
      </c>
      <c r="D59" s="8">
        <f t="shared" si="1"/>
        <v>0</v>
      </c>
      <c r="F59" s="8">
        <f t="shared" si="2"/>
        <v>50.02</v>
      </c>
    </row>
    <row r="60" spans="1:6">
      <c r="A60" s="8" t="s">
        <v>102</v>
      </c>
      <c r="B60" s="8">
        <v>49.96</v>
      </c>
      <c r="C60" s="8">
        <f t="shared" si="0"/>
        <v>1</v>
      </c>
      <c r="D60" s="8">
        <f t="shared" si="1"/>
        <v>0</v>
      </c>
      <c r="F60" s="8">
        <f t="shared" si="2"/>
        <v>49.96</v>
      </c>
    </row>
    <row r="61" spans="1:6">
      <c r="A61" s="8" t="s">
        <v>103</v>
      </c>
      <c r="B61" s="8">
        <v>49.98</v>
      </c>
      <c r="C61" s="8">
        <f t="shared" si="0"/>
        <v>1</v>
      </c>
      <c r="D61" s="8">
        <f t="shared" si="1"/>
        <v>0</v>
      </c>
      <c r="F61" s="8">
        <f t="shared" si="2"/>
        <v>49.98</v>
      </c>
    </row>
    <row r="62" spans="1:6">
      <c r="A62" s="8" t="s">
        <v>104</v>
      </c>
      <c r="B62" s="8">
        <v>49.99</v>
      </c>
      <c r="C62" s="8">
        <f t="shared" si="0"/>
        <v>1</v>
      </c>
      <c r="D62" s="8">
        <f t="shared" si="1"/>
        <v>0</v>
      </c>
      <c r="F62" s="8">
        <f t="shared" si="2"/>
        <v>49.99</v>
      </c>
    </row>
    <row r="63" spans="1:6">
      <c r="A63" s="8" t="s">
        <v>105</v>
      </c>
      <c r="B63" s="8">
        <v>50.03</v>
      </c>
      <c r="C63" s="8">
        <f t="shared" si="0"/>
        <v>1</v>
      </c>
      <c r="D63" s="8">
        <f t="shared" si="1"/>
        <v>0</v>
      </c>
      <c r="F63" s="8">
        <f t="shared" si="2"/>
        <v>50.03</v>
      </c>
    </row>
    <row r="64" spans="1:6">
      <c r="A64" s="8" t="s">
        <v>106</v>
      </c>
      <c r="B64" s="8">
        <v>50</v>
      </c>
      <c r="C64" s="8">
        <f t="shared" si="0"/>
        <v>1</v>
      </c>
      <c r="D64" s="8">
        <f t="shared" si="1"/>
        <v>0</v>
      </c>
      <c r="F64" s="8">
        <f t="shared" si="2"/>
        <v>50</v>
      </c>
    </row>
    <row r="65" spans="1:6">
      <c r="A65" s="8" t="s">
        <v>107</v>
      </c>
      <c r="B65" s="8">
        <v>49.99</v>
      </c>
      <c r="C65" s="8">
        <f t="shared" si="0"/>
        <v>1</v>
      </c>
      <c r="D65" s="8">
        <f t="shared" si="1"/>
        <v>0</v>
      </c>
      <c r="F65" s="8">
        <f t="shared" si="2"/>
        <v>49.99</v>
      </c>
    </row>
    <row r="66" spans="1:6">
      <c r="A66" s="8" t="s">
        <v>108</v>
      </c>
      <c r="B66" s="8">
        <v>50.01</v>
      </c>
      <c r="C66" s="8">
        <f t="shared" si="0"/>
        <v>1</v>
      </c>
      <c r="D66" s="8">
        <f t="shared" si="1"/>
        <v>0</v>
      </c>
      <c r="F66" s="8">
        <f t="shared" si="2"/>
        <v>50.01</v>
      </c>
    </row>
    <row r="67" spans="1:6">
      <c r="A67" s="8" t="s">
        <v>109</v>
      </c>
      <c r="B67" s="8">
        <v>50.02</v>
      </c>
      <c r="C67" s="8">
        <f t="shared" si="0"/>
        <v>1</v>
      </c>
      <c r="D67" s="8">
        <f t="shared" si="1"/>
        <v>0</v>
      </c>
      <c r="F67" s="8">
        <f t="shared" si="2"/>
        <v>50.02</v>
      </c>
    </row>
    <row r="68" spans="1:6">
      <c r="A68" s="8" t="s">
        <v>110</v>
      </c>
      <c r="B68" s="8">
        <v>50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50</v>
      </c>
    </row>
    <row r="69" spans="1:6">
      <c r="A69" s="8" t="s">
        <v>111</v>
      </c>
      <c r="B69" s="8">
        <v>50</v>
      </c>
      <c r="C69" s="8">
        <f t="shared" si="3"/>
        <v>1</v>
      </c>
      <c r="D69" s="8">
        <f t="shared" si="4"/>
        <v>0</v>
      </c>
      <c r="F69" s="8">
        <f t="shared" si="5"/>
        <v>50</v>
      </c>
    </row>
    <row r="70" spans="1:6">
      <c r="A70" s="8" t="s">
        <v>112</v>
      </c>
      <c r="B70" s="8">
        <v>49.91</v>
      </c>
      <c r="C70" s="8">
        <f t="shared" si="3"/>
        <v>1</v>
      </c>
      <c r="D70" s="8">
        <f t="shared" si="4"/>
        <v>0</v>
      </c>
      <c r="F70" s="8">
        <f t="shared" si="5"/>
        <v>49.91</v>
      </c>
    </row>
    <row r="71" spans="1:6">
      <c r="A71" s="8" t="s">
        <v>113</v>
      </c>
      <c r="B71" s="8">
        <v>49.94</v>
      </c>
      <c r="C71" s="8">
        <f t="shared" si="3"/>
        <v>1</v>
      </c>
      <c r="D71" s="8">
        <f t="shared" si="4"/>
        <v>0</v>
      </c>
      <c r="F71" s="8">
        <f t="shared" si="5"/>
        <v>49.94</v>
      </c>
    </row>
    <row r="72" spans="1:6">
      <c r="A72" s="8" t="s">
        <v>114</v>
      </c>
      <c r="B72" s="8">
        <v>50</v>
      </c>
      <c r="C72" s="8">
        <f t="shared" si="3"/>
        <v>1</v>
      </c>
      <c r="D72" s="8">
        <f t="shared" si="4"/>
        <v>0</v>
      </c>
      <c r="F72" s="8">
        <f t="shared" si="5"/>
        <v>50</v>
      </c>
    </row>
    <row r="73" spans="1:6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</row>
    <row r="74" spans="1:6">
      <c r="A74" s="8" t="s">
        <v>116</v>
      </c>
      <c r="B74" s="8">
        <v>49.99</v>
      </c>
      <c r="C74" s="8">
        <f t="shared" si="3"/>
        <v>1</v>
      </c>
      <c r="D74" s="8">
        <f t="shared" si="4"/>
        <v>0</v>
      </c>
      <c r="F74" s="8">
        <f t="shared" si="5"/>
        <v>49.99</v>
      </c>
    </row>
    <row r="75" spans="1:6">
      <c r="A75" s="8" t="s">
        <v>117</v>
      </c>
      <c r="B75" s="8">
        <v>49.98</v>
      </c>
      <c r="C75" s="8">
        <f t="shared" si="3"/>
        <v>1</v>
      </c>
      <c r="D75" s="8">
        <f t="shared" si="4"/>
        <v>0</v>
      </c>
      <c r="F75" s="8">
        <f t="shared" si="5"/>
        <v>49.98</v>
      </c>
    </row>
    <row r="76" spans="1:6">
      <c r="A76" s="8" t="s">
        <v>118</v>
      </c>
      <c r="B76" s="8">
        <v>49.88</v>
      </c>
      <c r="C76" s="8">
        <f t="shared" si="3"/>
        <v>1</v>
      </c>
      <c r="D76" s="8">
        <f t="shared" si="4"/>
        <v>0</v>
      </c>
      <c r="F76" s="8">
        <f t="shared" si="5"/>
        <v>49.88</v>
      </c>
    </row>
    <row r="77" spans="1:6">
      <c r="A77" s="8" t="s">
        <v>119</v>
      </c>
      <c r="B77" s="8">
        <v>49.86</v>
      </c>
      <c r="C77" s="8">
        <f t="shared" si="3"/>
        <v>1</v>
      </c>
      <c r="D77" s="8">
        <f t="shared" si="4"/>
        <v>0</v>
      </c>
      <c r="F77" s="8">
        <f t="shared" si="5"/>
        <v>49.86</v>
      </c>
    </row>
    <row r="78" spans="1:6">
      <c r="A78" s="8" t="s">
        <v>120</v>
      </c>
      <c r="B78" s="8">
        <v>49.93</v>
      </c>
      <c r="C78" s="8">
        <f t="shared" si="3"/>
        <v>1</v>
      </c>
      <c r="D78" s="8">
        <f t="shared" si="4"/>
        <v>0</v>
      </c>
      <c r="F78" s="8">
        <f t="shared" si="5"/>
        <v>49.93</v>
      </c>
    </row>
    <row r="79" spans="1:6">
      <c r="A79" s="8" t="s">
        <v>121</v>
      </c>
      <c r="B79" s="8">
        <v>49.96</v>
      </c>
      <c r="C79" s="8">
        <f t="shared" si="3"/>
        <v>1</v>
      </c>
      <c r="D79" s="8">
        <f t="shared" si="4"/>
        <v>0</v>
      </c>
      <c r="F79" s="8">
        <f t="shared" si="5"/>
        <v>49.96</v>
      </c>
    </row>
    <row r="80" spans="1:6">
      <c r="A80" s="8" t="s">
        <v>122</v>
      </c>
      <c r="B80" s="8">
        <v>50</v>
      </c>
      <c r="C80" s="8">
        <f t="shared" si="3"/>
        <v>1</v>
      </c>
      <c r="D80" s="8">
        <f t="shared" si="4"/>
        <v>0</v>
      </c>
      <c r="F80" s="8">
        <f t="shared" si="5"/>
        <v>50</v>
      </c>
    </row>
    <row r="81" spans="1:6">
      <c r="A81" s="8" t="s">
        <v>123</v>
      </c>
      <c r="B81" s="8">
        <v>49.99</v>
      </c>
      <c r="C81" s="8">
        <f t="shared" si="3"/>
        <v>1</v>
      </c>
      <c r="D81" s="8">
        <f t="shared" si="4"/>
        <v>0</v>
      </c>
      <c r="F81" s="8">
        <f t="shared" si="5"/>
        <v>49.99</v>
      </c>
    </row>
    <row r="82" spans="1:6">
      <c r="A82" s="8" t="s">
        <v>124</v>
      </c>
      <c r="B82" s="8">
        <v>50.01</v>
      </c>
      <c r="C82" s="8">
        <f t="shared" si="3"/>
        <v>1</v>
      </c>
      <c r="D82" s="8">
        <f t="shared" si="4"/>
        <v>0</v>
      </c>
      <c r="F82" s="8">
        <f t="shared" si="5"/>
        <v>50.01</v>
      </c>
    </row>
    <row r="83" spans="1:6">
      <c r="A83" s="8" t="s">
        <v>125</v>
      </c>
      <c r="B83" s="8">
        <v>50.01</v>
      </c>
      <c r="C83" s="8">
        <f t="shared" si="3"/>
        <v>1</v>
      </c>
      <c r="D83" s="8">
        <f t="shared" si="4"/>
        <v>0</v>
      </c>
      <c r="F83" s="8">
        <f t="shared" si="5"/>
        <v>50.01</v>
      </c>
    </row>
    <row r="84" spans="1:6">
      <c r="A84" s="8" t="s">
        <v>126</v>
      </c>
      <c r="B84" s="8">
        <v>50</v>
      </c>
      <c r="C84" s="8">
        <f t="shared" si="3"/>
        <v>1</v>
      </c>
      <c r="D84" s="8">
        <f t="shared" si="4"/>
        <v>0</v>
      </c>
      <c r="F84" s="8">
        <f t="shared" si="5"/>
        <v>50</v>
      </c>
    </row>
    <row r="85" spans="1:6">
      <c r="A85" s="8" t="s">
        <v>127</v>
      </c>
      <c r="B85" s="8">
        <v>49.97</v>
      </c>
      <c r="C85" s="8">
        <f t="shared" si="3"/>
        <v>1</v>
      </c>
      <c r="D85" s="8">
        <f t="shared" si="4"/>
        <v>0</v>
      </c>
      <c r="F85" s="8">
        <f t="shared" si="5"/>
        <v>49.97</v>
      </c>
    </row>
    <row r="86" spans="1:6">
      <c r="A86" s="8" t="s">
        <v>128</v>
      </c>
      <c r="B86" s="8">
        <v>50.01</v>
      </c>
      <c r="C86" s="8">
        <f t="shared" si="3"/>
        <v>1</v>
      </c>
      <c r="D86" s="8">
        <f t="shared" si="4"/>
        <v>0</v>
      </c>
      <c r="F86" s="8">
        <f t="shared" si="5"/>
        <v>50.01</v>
      </c>
    </row>
    <row r="87" spans="1:6">
      <c r="A87" s="8" t="s">
        <v>129</v>
      </c>
      <c r="B87" s="8">
        <v>49.96</v>
      </c>
      <c r="C87" s="8">
        <f t="shared" si="3"/>
        <v>1</v>
      </c>
      <c r="D87" s="8">
        <f t="shared" si="4"/>
        <v>0</v>
      </c>
      <c r="F87" s="8">
        <f t="shared" si="5"/>
        <v>49.96</v>
      </c>
    </row>
    <row r="88" spans="1:6">
      <c r="A88" s="8" t="s">
        <v>130</v>
      </c>
      <c r="B88" s="8">
        <v>49.99</v>
      </c>
      <c r="C88" s="8">
        <f t="shared" si="3"/>
        <v>1</v>
      </c>
      <c r="D88" s="8">
        <f t="shared" si="4"/>
        <v>0</v>
      </c>
      <c r="F88" s="8">
        <f t="shared" si="5"/>
        <v>49.99</v>
      </c>
    </row>
    <row r="89" spans="1:6">
      <c r="A89" s="8" t="s">
        <v>131</v>
      </c>
      <c r="B89" s="8">
        <v>49.98</v>
      </c>
      <c r="C89" s="8">
        <f t="shared" si="3"/>
        <v>1</v>
      </c>
      <c r="D89" s="8">
        <f t="shared" si="4"/>
        <v>0</v>
      </c>
      <c r="F89" s="8">
        <f t="shared" si="5"/>
        <v>49.98</v>
      </c>
    </row>
    <row r="90" spans="1:6">
      <c r="A90" s="8" t="s">
        <v>132</v>
      </c>
      <c r="B90" s="8">
        <v>50.02</v>
      </c>
      <c r="C90" s="8">
        <f t="shared" si="3"/>
        <v>1</v>
      </c>
      <c r="D90" s="8">
        <f t="shared" si="4"/>
        <v>0</v>
      </c>
      <c r="F90" s="8">
        <f t="shared" si="5"/>
        <v>50.02</v>
      </c>
    </row>
    <row r="91" spans="1:6">
      <c r="A91" s="8" t="s">
        <v>133</v>
      </c>
      <c r="B91" s="8">
        <v>49.96</v>
      </c>
      <c r="C91" s="8">
        <f t="shared" si="3"/>
        <v>1</v>
      </c>
      <c r="D91" s="8">
        <f t="shared" si="4"/>
        <v>0</v>
      </c>
      <c r="F91" s="8">
        <f t="shared" si="5"/>
        <v>49.96</v>
      </c>
    </row>
    <row r="92" spans="1:6">
      <c r="A92" s="8" t="s">
        <v>134</v>
      </c>
      <c r="B92" s="8">
        <v>49.99</v>
      </c>
      <c r="C92" s="8">
        <f t="shared" si="3"/>
        <v>1</v>
      </c>
      <c r="D92" s="8">
        <f t="shared" si="4"/>
        <v>0</v>
      </c>
      <c r="F92" s="8">
        <f t="shared" si="5"/>
        <v>49.99</v>
      </c>
    </row>
    <row r="93" spans="1:6">
      <c r="A93" s="8" t="s">
        <v>135</v>
      </c>
      <c r="B93" s="8">
        <v>49.98</v>
      </c>
      <c r="C93" s="8">
        <f t="shared" si="3"/>
        <v>1</v>
      </c>
      <c r="D93" s="8">
        <f t="shared" si="4"/>
        <v>0</v>
      </c>
      <c r="F93" s="8">
        <f t="shared" si="5"/>
        <v>49.98</v>
      </c>
    </row>
    <row r="94" spans="1:6">
      <c r="A94" s="8" t="s">
        <v>136</v>
      </c>
      <c r="B94" s="8">
        <v>50</v>
      </c>
      <c r="C94" s="8">
        <f t="shared" si="3"/>
        <v>1</v>
      </c>
      <c r="D94" s="8">
        <f t="shared" si="4"/>
        <v>0</v>
      </c>
      <c r="F94" s="8">
        <f t="shared" si="5"/>
        <v>50</v>
      </c>
    </row>
    <row r="95" spans="1:6">
      <c r="A95" s="8" t="s">
        <v>137</v>
      </c>
      <c r="B95" s="8">
        <v>49.96</v>
      </c>
      <c r="C95" s="8">
        <f t="shared" si="3"/>
        <v>1</v>
      </c>
      <c r="D95" s="8">
        <f t="shared" si="4"/>
        <v>0</v>
      </c>
      <c r="F95" s="8">
        <f t="shared" si="5"/>
        <v>49.96</v>
      </c>
    </row>
    <row r="96" spans="1:6">
      <c r="A96" s="8" t="s">
        <v>138</v>
      </c>
      <c r="B96" s="8">
        <v>49.96</v>
      </c>
      <c r="C96" s="8">
        <f t="shared" si="3"/>
        <v>1</v>
      </c>
      <c r="D96" s="8">
        <f t="shared" si="4"/>
        <v>0</v>
      </c>
      <c r="F96" s="8">
        <f t="shared" si="5"/>
        <v>49.96</v>
      </c>
    </row>
    <row r="97" spans="1:6">
      <c r="A97" s="8" t="s">
        <v>139</v>
      </c>
      <c r="B97" s="8">
        <v>50</v>
      </c>
      <c r="C97" s="8">
        <f t="shared" si="3"/>
        <v>1</v>
      </c>
      <c r="D97" s="8">
        <f t="shared" si="4"/>
        <v>0</v>
      </c>
      <c r="F97" s="8">
        <f t="shared" si="5"/>
        <v>50</v>
      </c>
    </row>
    <row r="98" spans="1:6" ht="13.5" thickBot="1">
      <c r="A98" s="8" t="s">
        <v>140</v>
      </c>
      <c r="B98" s="8">
        <v>50.02</v>
      </c>
      <c r="C98" s="8">
        <f t="shared" si="3"/>
        <v>1</v>
      </c>
      <c r="D98" s="8">
        <f t="shared" si="4"/>
        <v>0</v>
      </c>
      <c r="F98" s="8">
        <f t="shared" si="5"/>
        <v>50.02</v>
      </c>
    </row>
    <row r="99" spans="1:6" ht="13.5" thickBot="1">
      <c r="A99" s="8" t="s">
        <v>171</v>
      </c>
      <c r="B99" s="27">
        <f>AVERAGE(B3:B98)</f>
        <v>49.993854166666658</v>
      </c>
      <c r="C99" s="8">
        <f>SUM(C3:C98)/4000</f>
        <v>2.4E-2</v>
      </c>
      <c r="D99" s="8">
        <f>SUM(D3:D98)</f>
        <v>0</v>
      </c>
      <c r="F99" s="8">
        <f t="shared" si="5"/>
        <v>49.993854166666658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AB3" activePane="bottomRight" state="frozen"/>
      <selection pane="topRight" activeCell="B1" sqref="B1"/>
      <selection pane="bottomLeft" activeCell="A3" sqref="A3"/>
      <selection pane="bottomRight" activeCell="AG12" sqref="AG12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270.11</v>
      </c>
      <c r="L3" s="200">
        <v>3.36</v>
      </c>
      <c r="M3" s="200">
        <v>58.05</v>
      </c>
      <c r="N3" s="200">
        <v>49.93</v>
      </c>
      <c r="O3" s="200">
        <v>35.270000000000003</v>
      </c>
      <c r="P3" s="200">
        <v>23.89</v>
      </c>
      <c r="Q3" s="200">
        <v>2.4700000000000002</v>
      </c>
      <c r="R3" s="200">
        <v>9.92</v>
      </c>
      <c r="S3" s="200">
        <v>6.18</v>
      </c>
      <c r="T3" s="200">
        <v>0</v>
      </c>
      <c r="U3" s="200">
        <v>59.78</v>
      </c>
      <c r="V3" s="200">
        <v>5.39</v>
      </c>
      <c r="W3" s="200">
        <v>9.6199999999999992</v>
      </c>
      <c r="X3" s="200">
        <v>33.69</v>
      </c>
      <c r="Y3" s="200">
        <v>0</v>
      </c>
      <c r="Z3">
        <v>0</v>
      </c>
      <c r="AA3" s="200">
        <v>15.26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5">
        <v>183.6</v>
      </c>
      <c r="AJ3" s="200">
        <v>0</v>
      </c>
      <c r="AK3" s="200">
        <v>0</v>
      </c>
      <c r="AL3" s="200">
        <v>0</v>
      </c>
      <c r="AM3" s="200">
        <v>135</v>
      </c>
      <c r="AN3" s="200">
        <v>0</v>
      </c>
      <c r="AO3">
        <v>0</v>
      </c>
      <c r="AP3" s="200">
        <v>65.16</v>
      </c>
      <c r="AQ3" s="200">
        <v>14.44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270.11</v>
      </c>
      <c r="L4" s="200">
        <v>3.36</v>
      </c>
      <c r="M4" s="200">
        <v>58.05</v>
      </c>
      <c r="N4" s="200">
        <v>49.93</v>
      </c>
      <c r="O4" s="200">
        <v>35.270000000000003</v>
      </c>
      <c r="P4" s="200">
        <v>23.89</v>
      </c>
      <c r="Q4" s="200">
        <v>2.4700000000000002</v>
      </c>
      <c r="R4" s="200">
        <v>9.92</v>
      </c>
      <c r="S4" s="200">
        <v>6.18</v>
      </c>
      <c r="T4" s="200">
        <v>0</v>
      </c>
      <c r="U4" s="200">
        <v>59.78</v>
      </c>
      <c r="V4" s="200">
        <v>5.39</v>
      </c>
      <c r="W4" s="200">
        <v>10.54</v>
      </c>
      <c r="X4" s="200">
        <v>34.53</v>
      </c>
      <c r="Y4" s="200">
        <v>0</v>
      </c>
      <c r="Z4">
        <v>0</v>
      </c>
      <c r="AA4" s="200">
        <v>15.26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5">
        <v>183.6</v>
      </c>
      <c r="AJ4" s="200">
        <v>0</v>
      </c>
      <c r="AK4" s="200">
        <v>0</v>
      </c>
      <c r="AL4" s="200">
        <v>0</v>
      </c>
      <c r="AM4" s="200">
        <v>135</v>
      </c>
      <c r="AN4" s="200">
        <v>0</v>
      </c>
      <c r="AO4">
        <v>0</v>
      </c>
      <c r="AP4" s="200">
        <v>65.16</v>
      </c>
      <c r="AQ4" s="200">
        <v>14.44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270.11</v>
      </c>
      <c r="L5" s="200">
        <v>3.36</v>
      </c>
      <c r="M5" s="200">
        <v>58.05</v>
      </c>
      <c r="N5" s="200">
        <v>49.93</v>
      </c>
      <c r="O5" s="200">
        <v>35.270000000000003</v>
      </c>
      <c r="P5" s="200">
        <v>23.89</v>
      </c>
      <c r="Q5" s="200">
        <v>2.4700000000000002</v>
      </c>
      <c r="R5" s="200">
        <v>9.92</v>
      </c>
      <c r="S5" s="200">
        <v>6.18</v>
      </c>
      <c r="T5" s="200">
        <v>0</v>
      </c>
      <c r="U5" s="200">
        <v>59.78</v>
      </c>
      <c r="V5" s="200">
        <v>5.39</v>
      </c>
      <c r="W5" s="200">
        <v>10.54</v>
      </c>
      <c r="X5" s="200">
        <v>34.53</v>
      </c>
      <c r="Y5" s="200">
        <v>0</v>
      </c>
      <c r="Z5">
        <v>0</v>
      </c>
      <c r="AA5" s="200">
        <v>15.26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5">
        <v>183.6</v>
      </c>
      <c r="AJ5" s="200">
        <v>0</v>
      </c>
      <c r="AK5" s="200">
        <v>0</v>
      </c>
      <c r="AL5" s="200">
        <v>0</v>
      </c>
      <c r="AM5" s="200">
        <v>139</v>
      </c>
      <c r="AN5" s="200">
        <v>0</v>
      </c>
      <c r="AO5">
        <v>0</v>
      </c>
      <c r="AP5" s="200">
        <v>65.16</v>
      </c>
      <c r="AQ5" s="200">
        <v>14.44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270.11</v>
      </c>
      <c r="L6" s="200">
        <v>3.36</v>
      </c>
      <c r="M6" s="200">
        <v>58.05</v>
      </c>
      <c r="N6" s="200">
        <v>49.93</v>
      </c>
      <c r="O6" s="200">
        <v>35.270000000000003</v>
      </c>
      <c r="P6" s="200">
        <v>23.89</v>
      </c>
      <c r="Q6" s="200">
        <v>2.4700000000000002</v>
      </c>
      <c r="R6" s="200">
        <v>9.92</v>
      </c>
      <c r="S6" s="200">
        <v>6.18</v>
      </c>
      <c r="T6" s="200">
        <v>0</v>
      </c>
      <c r="U6" s="200">
        <v>59.78</v>
      </c>
      <c r="V6" s="200">
        <v>5.39</v>
      </c>
      <c r="W6" s="200">
        <v>10.54</v>
      </c>
      <c r="X6" s="200">
        <v>34.53</v>
      </c>
      <c r="Y6" s="200">
        <v>0</v>
      </c>
      <c r="Z6">
        <v>0</v>
      </c>
      <c r="AA6" s="200">
        <v>15.26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5">
        <v>183.6</v>
      </c>
      <c r="AJ6" s="200">
        <v>0</v>
      </c>
      <c r="AK6" s="200">
        <v>0</v>
      </c>
      <c r="AL6" s="200">
        <v>0</v>
      </c>
      <c r="AM6" s="200">
        <v>139</v>
      </c>
      <c r="AN6" s="200">
        <v>0</v>
      </c>
      <c r="AO6">
        <v>0</v>
      </c>
      <c r="AP6" s="200">
        <v>65.16</v>
      </c>
      <c r="AQ6" s="200">
        <v>14.44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270.11</v>
      </c>
      <c r="L7" s="200">
        <v>3.36</v>
      </c>
      <c r="M7" s="200">
        <v>58.05</v>
      </c>
      <c r="N7" s="200">
        <v>49.93</v>
      </c>
      <c r="O7" s="200">
        <v>35.270000000000003</v>
      </c>
      <c r="P7" s="200">
        <v>23.89</v>
      </c>
      <c r="Q7" s="200">
        <v>2.4700000000000002</v>
      </c>
      <c r="R7" s="200">
        <v>9.92</v>
      </c>
      <c r="S7" s="200">
        <v>6.18</v>
      </c>
      <c r="T7" s="200">
        <v>0</v>
      </c>
      <c r="U7" s="200">
        <v>59.78</v>
      </c>
      <c r="V7" s="200">
        <v>5.39</v>
      </c>
      <c r="W7" s="200">
        <v>10.54</v>
      </c>
      <c r="X7" s="200">
        <v>34.53</v>
      </c>
      <c r="Y7" s="200">
        <v>0</v>
      </c>
      <c r="Z7">
        <v>0</v>
      </c>
      <c r="AA7" s="200">
        <v>15.26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5">
        <v>183.60999999999996</v>
      </c>
      <c r="AJ7" s="200">
        <v>0</v>
      </c>
      <c r="AK7" s="200">
        <v>0</v>
      </c>
      <c r="AL7" s="200">
        <v>0</v>
      </c>
      <c r="AM7" s="200">
        <v>139</v>
      </c>
      <c r="AN7" s="200">
        <v>0</v>
      </c>
      <c r="AO7">
        <v>0</v>
      </c>
      <c r="AP7" s="200">
        <v>65.16</v>
      </c>
      <c r="AQ7" s="200">
        <v>14.44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270.11</v>
      </c>
      <c r="L8" s="200">
        <v>3.36</v>
      </c>
      <c r="M8" s="200">
        <v>58.05</v>
      </c>
      <c r="N8" s="200">
        <v>49.93</v>
      </c>
      <c r="O8" s="200">
        <v>35.270000000000003</v>
      </c>
      <c r="P8" s="200">
        <v>23.89</v>
      </c>
      <c r="Q8" s="200">
        <v>2.4700000000000002</v>
      </c>
      <c r="R8" s="200">
        <v>9.92</v>
      </c>
      <c r="S8" s="200">
        <v>6.18</v>
      </c>
      <c r="T8" s="200">
        <v>0</v>
      </c>
      <c r="U8" s="200">
        <v>59.78</v>
      </c>
      <c r="V8" s="200">
        <v>5.39</v>
      </c>
      <c r="W8" s="200">
        <v>10.54</v>
      </c>
      <c r="X8" s="200">
        <v>34.53</v>
      </c>
      <c r="Y8" s="200">
        <v>0</v>
      </c>
      <c r="Z8">
        <v>0</v>
      </c>
      <c r="AA8" s="200">
        <v>15.74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5">
        <v>183.60000000000002</v>
      </c>
      <c r="AJ8" s="200">
        <v>0</v>
      </c>
      <c r="AK8" s="200">
        <v>0</v>
      </c>
      <c r="AL8" s="200">
        <v>0</v>
      </c>
      <c r="AM8" s="200">
        <v>139</v>
      </c>
      <c r="AN8" s="200">
        <v>0</v>
      </c>
      <c r="AO8">
        <v>0</v>
      </c>
      <c r="AP8" s="200">
        <v>65.16</v>
      </c>
      <c r="AQ8" s="200">
        <v>14.44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270.11</v>
      </c>
      <c r="L9" s="200">
        <v>3.36</v>
      </c>
      <c r="M9" s="200">
        <v>58.05</v>
      </c>
      <c r="N9" s="200">
        <v>49.93</v>
      </c>
      <c r="O9" s="200">
        <v>35.270000000000003</v>
      </c>
      <c r="P9" s="200">
        <v>23.89</v>
      </c>
      <c r="Q9" s="200">
        <v>2.4700000000000002</v>
      </c>
      <c r="R9" s="200">
        <v>9.92</v>
      </c>
      <c r="S9" s="200">
        <v>6.18</v>
      </c>
      <c r="T9" s="200">
        <v>0</v>
      </c>
      <c r="U9" s="200">
        <v>59.78</v>
      </c>
      <c r="V9" s="200">
        <v>5.39</v>
      </c>
      <c r="W9" s="200">
        <v>10.54</v>
      </c>
      <c r="X9" s="200">
        <v>34.53</v>
      </c>
      <c r="Y9" s="200">
        <v>0</v>
      </c>
      <c r="Z9">
        <v>0</v>
      </c>
      <c r="AA9" s="200">
        <v>15.74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5">
        <v>183.60000000000002</v>
      </c>
      <c r="AJ9" s="200">
        <v>0</v>
      </c>
      <c r="AK9" s="200">
        <v>0</v>
      </c>
      <c r="AL9" s="200">
        <v>0</v>
      </c>
      <c r="AM9" s="200">
        <v>139</v>
      </c>
      <c r="AN9" s="200">
        <v>0</v>
      </c>
      <c r="AO9">
        <v>0</v>
      </c>
      <c r="AP9" s="200">
        <v>65.16</v>
      </c>
      <c r="AQ9" s="200">
        <v>14.44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270.11</v>
      </c>
      <c r="L10" s="200">
        <v>3.36</v>
      </c>
      <c r="M10" s="200">
        <v>58.05</v>
      </c>
      <c r="N10" s="200">
        <v>49.93</v>
      </c>
      <c r="O10" s="200">
        <v>35.270000000000003</v>
      </c>
      <c r="P10" s="200">
        <v>23.89</v>
      </c>
      <c r="Q10" s="200">
        <v>2.4700000000000002</v>
      </c>
      <c r="R10" s="200">
        <v>9.92</v>
      </c>
      <c r="S10" s="200">
        <v>6.18</v>
      </c>
      <c r="T10" s="200">
        <v>0</v>
      </c>
      <c r="U10" s="200">
        <v>59.78</v>
      </c>
      <c r="V10" s="200">
        <v>5.39</v>
      </c>
      <c r="W10" s="200">
        <v>10.54</v>
      </c>
      <c r="X10" s="200">
        <v>34.53</v>
      </c>
      <c r="Y10" s="200">
        <v>0</v>
      </c>
      <c r="Z10">
        <v>0</v>
      </c>
      <c r="AA10" s="200">
        <v>15.74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5">
        <v>183.60000000000002</v>
      </c>
      <c r="AJ10" s="200">
        <v>0</v>
      </c>
      <c r="AK10" s="200">
        <v>0</v>
      </c>
      <c r="AL10" s="200">
        <v>0</v>
      </c>
      <c r="AM10" s="200">
        <v>139</v>
      </c>
      <c r="AN10" s="200">
        <v>0</v>
      </c>
      <c r="AO10">
        <v>0</v>
      </c>
      <c r="AP10" s="200">
        <v>65.16</v>
      </c>
      <c r="AQ10" s="200">
        <v>14.44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270.11</v>
      </c>
      <c r="L11" s="200">
        <v>3.36</v>
      </c>
      <c r="M11" s="200">
        <v>58.05</v>
      </c>
      <c r="N11" s="200">
        <v>49.93</v>
      </c>
      <c r="O11" s="200">
        <v>35.270000000000003</v>
      </c>
      <c r="P11" s="200">
        <v>23.89</v>
      </c>
      <c r="Q11" s="200">
        <v>2.4700000000000002</v>
      </c>
      <c r="R11" s="200">
        <v>9.92</v>
      </c>
      <c r="S11" s="200">
        <v>6.18</v>
      </c>
      <c r="T11" s="200">
        <v>0</v>
      </c>
      <c r="U11" s="200">
        <v>59.78</v>
      </c>
      <c r="V11" s="200">
        <v>5.39</v>
      </c>
      <c r="W11" s="200">
        <v>10.54</v>
      </c>
      <c r="X11" s="200">
        <v>34.53</v>
      </c>
      <c r="Y11" s="200">
        <v>0</v>
      </c>
      <c r="Z11">
        <v>0</v>
      </c>
      <c r="AA11" s="200">
        <v>15.74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133.61000000000001</v>
      </c>
      <c r="AJ11" s="200">
        <v>0</v>
      </c>
      <c r="AK11" s="200">
        <v>0</v>
      </c>
      <c r="AL11" s="200">
        <v>0</v>
      </c>
      <c r="AM11" s="200">
        <v>139</v>
      </c>
      <c r="AN11" s="200">
        <v>0</v>
      </c>
      <c r="AO11">
        <v>0</v>
      </c>
      <c r="AP11" s="200">
        <v>65.16</v>
      </c>
      <c r="AQ11" s="200">
        <v>14.44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270.11</v>
      </c>
      <c r="L12" s="200">
        <v>3.36</v>
      </c>
      <c r="M12" s="200">
        <v>58.05</v>
      </c>
      <c r="N12" s="200">
        <v>49.93</v>
      </c>
      <c r="O12" s="200">
        <v>35.270000000000003</v>
      </c>
      <c r="P12" s="200">
        <v>23.89</v>
      </c>
      <c r="Q12" s="200">
        <v>2.4700000000000002</v>
      </c>
      <c r="R12" s="200">
        <v>9.92</v>
      </c>
      <c r="S12" s="200">
        <v>6.18</v>
      </c>
      <c r="T12" s="200">
        <v>0</v>
      </c>
      <c r="U12" s="200">
        <v>59.78</v>
      </c>
      <c r="V12" s="200">
        <v>5.39</v>
      </c>
      <c r="W12" s="200">
        <v>10.54</v>
      </c>
      <c r="X12" s="200">
        <v>34.53</v>
      </c>
      <c r="Y12" s="200">
        <v>0</v>
      </c>
      <c r="Z12">
        <v>0</v>
      </c>
      <c r="AA12" s="200">
        <v>15.74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133.61000000000001</v>
      </c>
      <c r="AJ12" s="200">
        <v>0</v>
      </c>
      <c r="AK12" s="200">
        <v>0</v>
      </c>
      <c r="AL12" s="200">
        <v>0</v>
      </c>
      <c r="AM12" s="200">
        <v>139</v>
      </c>
      <c r="AN12" s="200">
        <v>0</v>
      </c>
      <c r="AO12">
        <v>0</v>
      </c>
      <c r="AP12" s="200">
        <v>65.16</v>
      </c>
      <c r="AQ12" s="200">
        <v>14.44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270.11</v>
      </c>
      <c r="L13" s="200">
        <v>3.36</v>
      </c>
      <c r="M13" s="200">
        <v>58.05</v>
      </c>
      <c r="N13" s="200">
        <v>49.93</v>
      </c>
      <c r="O13" s="200">
        <v>35.270000000000003</v>
      </c>
      <c r="P13" s="200">
        <v>23.89</v>
      </c>
      <c r="Q13" s="200">
        <v>2.4700000000000002</v>
      </c>
      <c r="R13" s="200">
        <v>9.92</v>
      </c>
      <c r="S13" s="200">
        <v>6.18</v>
      </c>
      <c r="T13" s="200">
        <v>0</v>
      </c>
      <c r="U13" s="200">
        <v>59.78</v>
      </c>
      <c r="V13" s="200">
        <v>5.39</v>
      </c>
      <c r="W13" s="200">
        <v>10.54</v>
      </c>
      <c r="X13" s="200">
        <v>34.53</v>
      </c>
      <c r="Y13" s="200">
        <v>0</v>
      </c>
      <c r="Z13">
        <v>0</v>
      </c>
      <c r="AA13" s="200">
        <v>15.74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133.61000000000001</v>
      </c>
      <c r="AJ13" s="200">
        <v>0</v>
      </c>
      <c r="AK13" s="200">
        <v>0</v>
      </c>
      <c r="AL13" s="200">
        <v>0</v>
      </c>
      <c r="AM13" s="200">
        <v>139</v>
      </c>
      <c r="AN13" s="200">
        <v>0</v>
      </c>
      <c r="AO13">
        <v>0</v>
      </c>
      <c r="AP13" s="200">
        <v>65.16</v>
      </c>
      <c r="AQ13" s="200">
        <v>14.44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270.11</v>
      </c>
      <c r="L14" s="200">
        <v>3.36</v>
      </c>
      <c r="M14" s="200">
        <v>58.05</v>
      </c>
      <c r="N14" s="200">
        <v>49.93</v>
      </c>
      <c r="O14" s="200">
        <v>35.270000000000003</v>
      </c>
      <c r="P14" s="200">
        <v>23.89</v>
      </c>
      <c r="Q14" s="200">
        <v>2.4700000000000002</v>
      </c>
      <c r="R14" s="200">
        <v>9.92</v>
      </c>
      <c r="S14" s="200">
        <v>6.18</v>
      </c>
      <c r="T14" s="200">
        <v>0</v>
      </c>
      <c r="U14" s="200">
        <v>59.78</v>
      </c>
      <c r="V14" s="200">
        <v>5.39</v>
      </c>
      <c r="W14" s="200">
        <v>10.54</v>
      </c>
      <c r="X14" s="200">
        <v>34.53</v>
      </c>
      <c r="Y14" s="200">
        <v>0</v>
      </c>
      <c r="Z14">
        <v>0</v>
      </c>
      <c r="AA14" s="200">
        <v>15.74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133.61000000000001</v>
      </c>
      <c r="AJ14" s="200">
        <v>0</v>
      </c>
      <c r="AK14" s="200">
        <v>0</v>
      </c>
      <c r="AL14" s="200">
        <v>0</v>
      </c>
      <c r="AM14" s="200">
        <v>139</v>
      </c>
      <c r="AN14" s="200">
        <v>0</v>
      </c>
      <c r="AO14">
        <v>0</v>
      </c>
      <c r="AP14" s="200">
        <v>65.16</v>
      </c>
      <c r="AQ14" s="200">
        <v>14.44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268.70999999999998</v>
      </c>
      <c r="L15" s="200">
        <v>3.33</v>
      </c>
      <c r="M15" s="200">
        <v>58.05</v>
      </c>
      <c r="N15" s="200">
        <v>49.93</v>
      </c>
      <c r="O15" s="200">
        <v>35.270000000000003</v>
      </c>
      <c r="P15" s="200">
        <v>23.89</v>
      </c>
      <c r="Q15" s="200">
        <v>2.77</v>
      </c>
      <c r="R15" s="200">
        <v>9.9700000000000006</v>
      </c>
      <c r="S15" s="200">
        <v>6.09</v>
      </c>
      <c r="T15" s="200">
        <v>0</v>
      </c>
      <c r="U15" s="200">
        <v>59.78</v>
      </c>
      <c r="V15" s="200">
        <v>4.9800000000000004</v>
      </c>
      <c r="W15" s="200">
        <v>10.54</v>
      </c>
      <c r="X15" s="200">
        <v>33.909999999999997</v>
      </c>
      <c r="Y15" s="200">
        <v>0</v>
      </c>
      <c r="Z15">
        <v>0</v>
      </c>
      <c r="AA15" s="200">
        <v>15.74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133.61000000000001</v>
      </c>
      <c r="AJ15" s="200">
        <v>0</v>
      </c>
      <c r="AK15" s="200">
        <v>0</v>
      </c>
      <c r="AL15" s="200">
        <v>0</v>
      </c>
      <c r="AM15" s="200">
        <v>139</v>
      </c>
      <c r="AN15" s="200">
        <v>0</v>
      </c>
      <c r="AO15">
        <v>0</v>
      </c>
      <c r="AP15" s="200">
        <v>57.75</v>
      </c>
      <c r="AQ15" s="200">
        <v>14.44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268.70999999999998</v>
      </c>
      <c r="L16" s="200">
        <v>3.33</v>
      </c>
      <c r="M16" s="200">
        <v>58.05</v>
      </c>
      <c r="N16" s="200">
        <v>49.93</v>
      </c>
      <c r="O16" s="200">
        <v>35.270000000000003</v>
      </c>
      <c r="P16" s="200">
        <v>23.89</v>
      </c>
      <c r="Q16" s="200">
        <v>2.77</v>
      </c>
      <c r="R16" s="200">
        <v>9.9700000000000006</v>
      </c>
      <c r="S16" s="200">
        <v>6.09</v>
      </c>
      <c r="T16" s="200">
        <v>0</v>
      </c>
      <c r="U16" s="200">
        <v>59.78</v>
      </c>
      <c r="V16" s="200">
        <v>4.9800000000000004</v>
      </c>
      <c r="W16" s="200">
        <v>10.54</v>
      </c>
      <c r="X16" s="200">
        <v>33.909999999999997</v>
      </c>
      <c r="Y16" s="200">
        <v>0</v>
      </c>
      <c r="Z16">
        <v>0</v>
      </c>
      <c r="AA16" s="200">
        <v>15.74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133.61000000000001</v>
      </c>
      <c r="AJ16" s="200">
        <v>0</v>
      </c>
      <c r="AK16" s="200">
        <v>0</v>
      </c>
      <c r="AL16" s="200">
        <v>0</v>
      </c>
      <c r="AM16" s="200">
        <v>139</v>
      </c>
      <c r="AN16" s="200">
        <v>0</v>
      </c>
      <c r="AO16">
        <v>0</v>
      </c>
      <c r="AP16" s="200">
        <v>57.75</v>
      </c>
      <c r="AQ16" s="200">
        <v>14.44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268.70999999999998</v>
      </c>
      <c r="L17" s="200">
        <v>3.33</v>
      </c>
      <c r="M17" s="200">
        <v>58.05</v>
      </c>
      <c r="N17" s="200">
        <v>49.93</v>
      </c>
      <c r="O17" s="200">
        <v>35.270000000000003</v>
      </c>
      <c r="P17" s="200">
        <v>23.89</v>
      </c>
      <c r="Q17" s="200">
        <v>2.77</v>
      </c>
      <c r="R17" s="200">
        <v>9.9700000000000006</v>
      </c>
      <c r="S17" s="200">
        <v>6.09</v>
      </c>
      <c r="T17" s="200">
        <v>0</v>
      </c>
      <c r="U17" s="200">
        <v>59.78</v>
      </c>
      <c r="V17" s="200">
        <v>4.9800000000000004</v>
      </c>
      <c r="W17" s="200">
        <v>10.54</v>
      </c>
      <c r="X17" s="200">
        <v>33.909999999999997</v>
      </c>
      <c r="Y17" s="200">
        <v>0</v>
      </c>
      <c r="Z17">
        <v>0</v>
      </c>
      <c r="AA17" s="200">
        <v>15.74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133.61000000000001</v>
      </c>
      <c r="AJ17" s="200">
        <v>0</v>
      </c>
      <c r="AK17" s="200">
        <v>0</v>
      </c>
      <c r="AL17" s="200">
        <v>0</v>
      </c>
      <c r="AM17" s="200">
        <v>139</v>
      </c>
      <c r="AN17" s="200">
        <v>0</v>
      </c>
      <c r="AO17">
        <v>0</v>
      </c>
      <c r="AP17" s="200">
        <v>57.75</v>
      </c>
      <c r="AQ17" s="200">
        <v>14.44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268.70999999999998</v>
      </c>
      <c r="L18" s="200">
        <v>3.33</v>
      </c>
      <c r="M18" s="200">
        <v>58.05</v>
      </c>
      <c r="N18" s="200">
        <v>49.93</v>
      </c>
      <c r="O18" s="200">
        <v>35.270000000000003</v>
      </c>
      <c r="P18" s="200">
        <v>23.89</v>
      </c>
      <c r="Q18" s="200">
        <v>2.77</v>
      </c>
      <c r="R18" s="200">
        <v>9.9700000000000006</v>
      </c>
      <c r="S18" s="200">
        <v>6.09</v>
      </c>
      <c r="T18" s="200">
        <v>0</v>
      </c>
      <c r="U18" s="200">
        <v>59.78</v>
      </c>
      <c r="V18" s="200">
        <v>4.9800000000000004</v>
      </c>
      <c r="W18" s="200">
        <v>10.54</v>
      </c>
      <c r="X18" s="200">
        <v>33.909999999999997</v>
      </c>
      <c r="Y18" s="200">
        <v>0</v>
      </c>
      <c r="Z18">
        <v>0</v>
      </c>
      <c r="AA18" s="200">
        <v>15.74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133.61000000000001</v>
      </c>
      <c r="AJ18" s="200">
        <v>0</v>
      </c>
      <c r="AK18" s="200">
        <v>0</v>
      </c>
      <c r="AL18" s="200">
        <v>0</v>
      </c>
      <c r="AM18" s="200">
        <v>139</v>
      </c>
      <c r="AN18" s="200">
        <v>0</v>
      </c>
      <c r="AO18">
        <v>0</v>
      </c>
      <c r="AP18" s="200">
        <v>57.75</v>
      </c>
      <c r="AQ18" s="200">
        <v>14.44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268.70999999999998</v>
      </c>
      <c r="L19" s="200">
        <v>3.33</v>
      </c>
      <c r="M19" s="200">
        <v>58.05</v>
      </c>
      <c r="N19" s="200">
        <v>49.93</v>
      </c>
      <c r="O19" s="200">
        <v>35.270000000000003</v>
      </c>
      <c r="P19" s="200">
        <v>23.89</v>
      </c>
      <c r="Q19" s="200">
        <v>2.77</v>
      </c>
      <c r="R19" s="200">
        <v>9.9700000000000006</v>
      </c>
      <c r="S19" s="200">
        <v>6.09</v>
      </c>
      <c r="T19" s="200">
        <v>0</v>
      </c>
      <c r="U19" s="200">
        <v>59.78</v>
      </c>
      <c r="V19" s="200">
        <v>4.9800000000000004</v>
      </c>
      <c r="W19" s="200">
        <v>10.54</v>
      </c>
      <c r="X19" s="200">
        <v>33.909999999999997</v>
      </c>
      <c r="Y19" s="200">
        <v>0</v>
      </c>
      <c r="Z19">
        <v>0</v>
      </c>
      <c r="AA19" s="200">
        <v>15.74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133.61000000000001</v>
      </c>
      <c r="AJ19" s="200">
        <v>0</v>
      </c>
      <c r="AK19" s="200">
        <v>0</v>
      </c>
      <c r="AL19" s="200">
        <v>0</v>
      </c>
      <c r="AM19" s="200">
        <v>139</v>
      </c>
      <c r="AN19" s="200">
        <v>0</v>
      </c>
      <c r="AO19">
        <v>0</v>
      </c>
      <c r="AP19" s="200">
        <v>57.75</v>
      </c>
      <c r="AQ19" s="200">
        <v>14.44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268.70999999999998</v>
      </c>
      <c r="L20" s="200">
        <v>3.33</v>
      </c>
      <c r="M20" s="200">
        <v>58.05</v>
      </c>
      <c r="N20" s="200">
        <v>49.93</v>
      </c>
      <c r="O20" s="200">
        <v>35.270000000000003</v>
      </c>
      <c r="P20" s="200">
        <v>23.89</v>
      </c>
      <c r="Q20" s="200">
        <v>2.77</v>
      </c>
      <c r="R20" s="200">
        <v>9.9700000000000006</v>
      </c>
      <c r="S20" s="200">
        <v>6.09</v>
      </c>
      <c r="T20" s="200">
        <v>0</v>
      </c>
      <c r="U20" s="200">
        <v>59.78</v>
      </c>
      <c r="V20" s="200">
        <v>4.9800000000000004</v>
      </c>
      <c r="W20" s="200">
        <v>10.54</v>
      </c>
      <c r="X20" s="200">
        <v>33.909999999999997</v>
      </c>
      <c r="Y20" s="200">
        <v>0</v>
      </c>
      <c r="Z20">
        <v>0</v>
      </c>
      <c r="AA20" s="200">
        <v>15.74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133.61000000000001</v>
      </c>
      <c r="AJ20" s="200">
        <v>0</v>
      </c>
      <c r="AK20" s="200">
        <v>0</v>
      </c>
      <c r="AL20" s="200">
        <v>0</v>
      </c>
      <c r="AM20" s="200">
        <v>139</v>
      </c>
      <c r="AN20" s="200">
        <v>0</v>
      </c>
      <c r="AO20">
        <v>0</v>
      </c>
      <c r="AP20" s="200">
        <v>57.75</v>
      </c>
      <c r="AQ20" s="200">
        <v>14.44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268.70999999999998</v>
      </c>
      <c r="L21" s="200">
        <v>3.33</v>
      </c>
      <c r="M21" s="200">
        <v>58.05</v>
      </c>
      <c r="N21" s="200">
        <v>49.93</v>
      </c>
      <c r="O21" s="200">
        <v>35.270000000000003</v>
      </c>
      <c r="P21" s="200">
        <v>23.89</v>
      </c>
      <c r="Q21" s="200">
        <v>2.77</v>
      </c>
      <c r="R21" s="200">
        <v>9.9700000000000006</v>
      </c>
      <c r="S21" s="200">
        <v>6.09</v>
      </c>
      <c r="T21" s="200">
        <v>0</v>
      </c>
      <c r="U21" s="200">
        <v>59.78</v>
      </c>
      <c r="V21" s="200">
        <v>4.9800000000000004</v>
      </c>
      <c r="W21" s="200">
        <v>10.54</v>
      </c>
      <c r="X21" s="200">
        <v>33.909999999999997</v>
      </c>
      <c r="Y21" s="200">
        <v>0</v>
      </c>
      <c r="Z21">
        <v>0</v>
      </c>
      <c r="AA21" s="200">
        <v>15.74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133.61000000000001</v>
      </c>
      <c r="AJ21" s="200">
        <v>0</v>
      </c>
      <c r="AK21" s="200">
        <v>0</v>
      </c>
      <c r="AL21" s="200">
        <v>0</v>
      </c>
      <c r="AM21" s="200">
        <v>139</v>
      </c>
      <c r="AN21" s="200">
        <v>0</v>
      </c>
      <c r="AO21">
        <v>0</v>
      </c>
      <c r="AP21" s="200">
        <v>57.75</v>
      </c>
      <c r="AQ21" s="200">
        <v>14.44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268.70999999999998</v>
      </c>
      <c r="L22" s="200">
        <v>3.33</v>
      </c>
      <c r="M22" s="200">
        <v>58.05</v>
      </c>
      <c r="N22" s="200">
        <v>49.93</v>
      </c>
      <c r="O22" s="200">
        <v>35.270000000000003</v>
      </c>
      <c r="P22" s="200">
        <v>23.89</v>
      </c>
      <c r="Q22" s="200">
        <v>2.77</v>
      </c>
      <c r="R22" s="200">
        <v>9.9700000000000006</v>
      </c>
      <c r="S22" s="200">
        <v>6.09</v>
      </c>
      <c r="T22" s="200">
        <v>0</v>
      </c>
      <c r="U22" s="200">
        <v>59.78</v>
      </c>
      <c r="V22" s="200">
        <v>4.9800000000000004</v>
      </c>
      <c r="W22" s="200">
        <v>10.54</v>
      </c>
      <c r="X22" s="200">
        <v>33.909999999999997</v>
      </c>
      <c r="Y22" s="200">
        <v>0</v>
      </c>
      <c r="Z22">
        <v>0</v>
      </c>
      <c r="AA22" s="200">
        <v>15.74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133.61000000000001</v>
      </c>
      <c r="AJ22" s="200">
        <v>0</v>
      </c>
      <c r="AK22" s="200">
        <v>0</v>
      </c>
      <c r="AL22" s="200">
        <v>0</v>
      </c>
      <c r="AM22" s="200">
        <v>139</v>
      </c>
      <c r="AN22" s="200">
        <v>0</v>
      </c>
      <c r="AO22">
        <v>0</v>
      </c>
      <c r="AP22" s="200">
        <v>57.75</v>
      </c>
      <c r="AQ22" s="200">
        <v>14.44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268.70999999999998</v>
      </c>
      <c r="L23" s="200">
        <v>3.33</v>
      </c>
      <c r="M23" s="200">
        <v>58.05</v>
      </c>
      <c r="N23" s="200">
        <v>49.93</v>
      </c>
      <c r="O23" s="200">
        <v>35.270000000000003</v>
      </c>
      <c r="P23" s="200">
        <v>23.89</v>
      </c>
      <c r="Q23" s="200">
        <v>2.77</v>
      </c>
      <c r="R23" s="200">
        <v>9.9700000000000006</v>
      </c>
      <c r="S23" s="200">
        <v>6.09</v>
      </c>
      <c r="T23" s="200">
        <v>0</v>
      </c>
      <c r="U23" s="200">
        <v>59.78</v>
      </c>
      <c r="V23" s="200">
        <v>4.9800000000000004</v>
      </c>
      <c r="W23" s="200">
        <v>10.54</v>
      </c>
      <c r="X23" s="200">
        <v>33.229999999999997</v>
      </c>
      <c r="Y23" s="200">
        <v>0</v>
      </c>
      <c r="Z23">
        <v>0</v>
      </c>
      <c r="AA23" s="200">
        <v>15.74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133.61000000000001</v>
      </c>
      <c r="AJ23" s="200">
        <v>0</v>
      </c>
      <c r="AK23" s="200">
        <v>0</v>
      </c>
      <c r="AL23" s="200">
        <v>0</v>
      </c>
      <c r="AM23" s="200">
        <v>139</v>
      </c>
      <c r="AN23" s="200">
        <v>0</v>
      </c>
      <c r="AO23">
        <v>0</v>
      </c>
      <c r="AP23" s="200">
        <v>57.75</v>
      </c>
      <c r="AQ23" s="200">
        <v>14.44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268.70999999999998</v>
      </c>
      <c r="L24" s="200">
        <v>3.33</v>
      </c>
      <c r="M24" s="200">
        <v>58.05</v>
      </c>
      <c r="N24" s="200">
        <v>49.93</v>
      </c>
      <c r="O24" s="200">
        <v>35.270000000000003</v>
      </c>
      <c r="P24" s="200">
        <v>23.89</v>
      </c>
      <c r="Q24" s="200">
        <v>2.77</v>
      </c>
      <c r="R24" s="200">
        <v>9.9700000000000006</v>
      </c>
      <c r="S24" s="200">
        <v>6.09</v>
      </c>
      <c r="T24" s="200">
        <v>0</v>
      </c>
      <c r="U24" s="200">
        <v>59.78</v>
      </c>
      <c r="V24" s="200">
        <v>4.9800000000000004</v>
      </c>
      <c r="W24" s="200">
        <v>10.54</v>
      </c>
      <c r="X24" s="200">
        <v>33.229999999999997</v>
      </c>
      <c r="Y24" s="200">
        <v>0</v>
      </c>
      <c r="Z24">
        <v>0</v>
      </c>
      <c r="AA24" s="200">
        <v>15.74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133.61000000000001</v>
      </c>
      <c r="AJ24" s="200">
        <v>0</v>
      </c>
      <c r="AK24" s="200">
        <v>0</v>
      </c>
      <c r="AL24" s="200">
        <v>0</v>
      </c>
      <c r="AM24" s="200">
        <v>139</v>
      </c>
      <c r="AN24" s="200">
        <v>0</v>
      </c>
      <c r="AO24">
        <v>0</v>
      </c>
      <c r="AP24" s="200">
        <v>57.75</v>
      </c>
      <c r="AQ24" s="200">
        <v>24.36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308</v>
      </c>
      <c r="L25" s="200">
        <v>6.04</v>
      </c>
      <c r="M25" s="200">
        <v>58.05</v>
      </c>
      <c r="N25" s="200">
        <v>49.93</v>
      </c>
      <c r="O25" s="200">
        <v>35.270000000000003</v>
      </c>
      <c r="P25" s="200">
        <v>23.89</v>
      </c>
      <c r="Q25" s="200">
        <v>4.47</v>
      </c>
      <c r="R25" s="200">
        <v>17.920000000000002</v>
      </c>
      <c r="S25" s="200">
        <v>10.45</v>
      </c>
      <c r="T25" s="200">
        <v>0</v>
      </c>
      <c r="U25" s="200">
        <v>59.78</v>
      </c>
      <c r="V25" s="200">
        <v>7.67</v>
      </c>
      <c r="W25" s="200">
        <v>19.62</v>
      </c>
      <c r="X25" s="200">
        <v>62.36</v>
      </c>
      <c r="Y25" s="200">
        <v>0</v>
      </c>
      <c r="Z25">
        <v>0</v>
      </c>
      <c r="AA25" s="200">
        <v>15.74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133.61000000000001</v>
      </c>
      <c r="AJ25" s="200">
        <v>0</v>
      </c>
      <c r="AK25" s="200">
        <v>0</v>
      </c>
      <c r="AL25" s="200">
        <v>0</v>
      </c>
      <c r="AM25" s="200">
        <v>139</v>
      </c>
      <c r="AN25" s="200">
        <v>0</v>
      </c>
      <c r="AO25">
        <v>0</v>
      </c>
      <c r="AP25" s="200">
        <v>117.65</v>
      </c>
      <c r="AQ25" s="200">
        <v>38.130000000000003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375.37</v>
      </c>
      <c r="L26" s="200">
        <v>6.04</v>
      </c>
      <c r="M26" s="200">
        <v>58.05</v>
      </c>
      <c r="N26" s="200">
        <v>49.93</v>
      </c>
      <c r="O26" s="200">
        <v>35.270000000000003</v>
      </c>
      <c r="P26" s="200">
        <v>23.89</v>
      </c>
      <c r="Q26" s="200">
        <v>4.47</v>
      </c>
      <c r="R26" s="200">
        <v>17.54</v>
      </c>
      <c r="S26" s="200">
        <v>11.16</v>
      </c>
      <c r="T26" s="200">
        <v>0</v>
      </c>
      <c r="U26" s="200">
        <v>59.78</v>
      </c>
      <c r="V26" s="200">
        <v>7.67</v>
      </c>
      <c r="W26" s="200">
        <v>19.62</v>
      </c>
      <c r="X26" s="200">
        <v>62.36</v>
      </c>
      <c r="Y26" s="200">
        <v>0</v>
      </c>
      <c r="Z26">
        <v>0</v>
      </c>
      <c r="AA26" s="200">
        <v>15.74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133.61000000000001</v>
      </c>
      <c r="AJ26" s="200">
        <v>0</v>
      </c>
      <c r="AK26" s="200">
        <v>0</v>
      </c>
      <c r="AL26" s="200">
        <v>0</v>
      </c>
      <c r="AM26" s="200">
        <v>139</v>
      </c>
      <c r="AN26" s="200">
        <v>0</v>
      </c>
      <c r="AO26">
        <v>0</v>
      </c>
      <c r="AP26" s="200">
        <v>117.64</v>
      </c>
      <c r="AQ26" s="200">
        <v>38.130000000000003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452.37</v>
      </c>
      <c r="L27" s="200">
        <v>6.04</v>
      </c>
      <c r="M27" s="200">
        <v>58.05</v>
      </c>
      <c r="N27" s="200">
        <v>49.93</v>
      </c>
      <c r="O27" s="200">
        <v>35.270000000000003</v>
      </c>
      <c r="P27" s="200">
        <v>23.89</v>
      </c>
      <c r="Q27" s="200">
        <v>4.47</v>
      </c>
      <c r="R27" s="200">
        <v>17.920000000000002</v>
      </c>
      <c r="S27" s="200">
        <v>11.16</v>
      </c>
      <c r="T27" s="200">
        <v>0</v>
      </c>
      <c r="U27" s="200">
        <v>59.78</v>
      </c>
      <c r="V27" s="200">
        <v>7.67</v>
      </c>
      <c r="W27" s="200">
        <v>19.21</v>
      </c>
      <c r="X27" s="200">
        <v>62.36</v>
      </c>
      <c r="Y27" s="200">
        <v>0</v>
      </c>
      <c r="Z27">
        <v>0</v>
      </c>
      <c r="AA27" s="200">
        <v>15.74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132.16</v>
      </c>
      <c r="AJ27" s="200">
        <v>0</v>
      </c>
      <c r="AK27" s="200">
        <v>0</v>
      </c>
      <c r="AL27" s="200">
        <v>0</v>
      </c>
      <c r="AM27" s="200">
        <v>139</v>
      </c>
      <c r="AN27" s="200">
        <v>0</v>
      </c>
      <c r="AO27">
        <v>0</v>
      </c>
      <c r="AP27" s="200">
        <v>117.64</v>
      </c>
      <c r="AQ27" s="200">
        <v>38.130000000000003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477.87</v>
      </c>
      <c r="L28" s="200">
        <v>5.85</v>
      </c>
      <c r="M28" s="200">
        <v>58.05</v>
      </c>
      <c r="N28" s="200">
        <v>49.93</v>
      </c>
      <c r="O28" s="200">
        <v>35.270000000000003</v>
      </c>
      <c r="P28" s="200">
        <v>23.89</v>
      </c>
      <c r="Q28" s="200">
        <v>4.46</v>
      </c>
      <c r="R28" s="200">
        <v>17.920000000000002</v>
      </c>
      <c r="S28" s="200">
        <v>11.16</v>
      </c>
      <c r="T28" s="200">
        <v>0</v>
      </c>
      <c r="U28" s="200">
        <v>59.78</v>
      </c>
      <c r="V28" s="200">
        <v>7.67</v>
      </c>
      <c r="W28" s="200">
        <v>19.62</v>
      </c>
      <c r="X28" s="200">
        <v>62.36</v>
      </c>
      <c r="Y28" s="200">
        <v>0</v>
      </c>
      <c r="Z28">
        <v>0</v>
      </c>
      <c r="AA28" s="200">
        <v>15.74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112.56</v>
      </c>
      <c r="AJ28" s="200">
        <v>0</v>
      </c>
      <c r="AK28" s="200">
        <v>0</v>
      </c>
      <c r="AL28" s="200">
        <v>0</v>
      </c>
      <c r="AM28" s="200">
        <v>199</v>
      </c>
      <c r="AN28" s="200">
        <v>0</v>
      </c>
      <c r="AO28">
        <v>0</v>
      </c>
      <c r="AP28" s="200">
        <v>117.65</v>
      </c>
      <c r="AQ28" s="200">
        <v>38.14</v>
      </c>
      <c r="AR28" s="200">
        <v>0.98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487.68</v>
      </c>
      <c r="L29" s="200">
        <v>6.04</v>
      </c>
      <c r="M29" s="200">
        <v>58.05</v>
      </c>
      <c r="N29" s="200">
        <v>49.93</v>
      </c>
      <c r="O29" s="200">
        <v>35.270000000000003</v>
      </c>
      <c r="P29" s="200">
        <v>23.89</v>
      </c>
      <c r="Q29" s="200">
        <v>4.46</v>
      </c>
      <c r="R29" s="200">
        <v>17.920000000000002</v>
      </c>
      <c r="S29" s="200">
        <v>11.16</v>
      </c>
      <c r="T29" s="200">
        <v>0</v>
      </c>
      <c r="U29" s="200">
        <v>59.78</v>
      </c>
      <c r="V29" s="200">
        <v>7.1</v>
      </c>
      <c r="W29" s="200">
        <v>19.62</v>
      </c>
      <c r="X29" s="200">
        <v>62.36</v>
      </c>
      <c r="Y29" s="200">
        <v>0</v>
      </c>
      <c r="Z29">
        <v>0</v>
      </c>
      <c r="AA29" s="200">
        <v>15.74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102.56</v>
      </c>
      <c r="AJ29" s="200">
        <v>0</v>
      </c>
      <c r="AK29" s="200">
        <v>0</v>
      </c>
      <c r="AL29" s="200">
        <v>0</v>
      </c>
      <c r="AM29" s="200">
        <v>229</v>
      </c>
      <c r="AN29" s="200">
        <v>0</v>
      </c>
      <c r="AO29">
        <v>0</v>
      </c>
      <c r="AP29" s="200">
        <v>117.65</v>
      </c>
      <c r="AQ29" s="200">
        <v>38.14</v>
      </c>
      <c r="AR29" s="200">
        <v>3.05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487.68</v>
      </c>
      <c r="L30" s="200">
        <v>6.04</v>
      </c>
      <c r="M30" s="200">
        <v>58.05</v>
      </c>
      <c r="N30" s="200">
        <v>49.93</v>
      </c>
      <c r="O30" s="200">
        <v>35.270000000000003</v>
      </c>
      <c r="P30" s="200">
        <v>23.89</v>
      </c>
      <c r="Q30" s="200">
        <v>4.46</v>
      </c>
      <c r="R30" s="200">
        <v>17.920000000000002</v>
      </c>
      <c r="S30" s="200">
        <v>11.16</v>
      </c>
      <c r="T30" s="200">
        <v>0</v>
      </c>
      <c r="U30" s="200">
        <v>59.78</v>
      </c>
      <c r="V30" s="200">
        <v>7.1</v>
      </c>
      <c r="W30" s="200">
        <v>19.62</v>
      </c>
      <c r="X30" s="200">
        <v>62.36</v>
      </c>
      <c r="Y30" s="200">
        <v>0</v>
      </c>
      <c r="Z30">
        <v>0</v>
      </c>
      <c r="AA30" s="200">
        <v>15.74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102.56</v>
      </c>
      <c r="AJ30" s="200">
        <v>0</v>
      </c>
      <c r="AK30" s="200">
        <v>0</v>
      </c>
      <c r="AL30" s="200">
        <v>0</v>
      </c>
      <c r="AM30" s="200">
        <v>219</v>
      </c>
      <c r="AN30" s="200">
        <v>0</v>
      </c>
      <c r="AO30">
        <v>0</v>
      </c>
      <c r="AP30" s="200">
        <v>117.65</v>
      </c>
      <c r="AQ30" s="200">
        <v>38.14</v>
      </c>
      <c r="AR30" s="200">
        <v>7.83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487.68</v>
      </c>
      <c r="L31" s="200">
        <v>6.04</v>
      </c>
      <c r="M31" s="200">
        <v>58.05</v>
      </c>
      <c r="N31" s="200">
        <v>49.93</v>
      </c>
      <c r="O31" s="200">
        <v>35.270000000000003</v>
      </c>
      <c r="P31" s="200">
        <v>23.89</v>
      </c>
      <c r="Q31" s="200">
        <v>4.46</v>
      </c>
      <c r="R31" s="200">
        <v>17.920000000000002</v>
      </c>
      <c r="S31" s="200">
        <v>11.16</v>
      </c>
      <c r="T31" s="200">
        <v>0</v>
      </c>
      <c r="U31" s="200">
        <v>59.78</v>
      </c>
      <c r="V31" s="200">
        <v>7.1</v>
      </c>
      <c r="W31" s="200">
        <v>19.62</v>
      </c>
      <c r="X31" s="200">
        <v>62.36</v>
      </c>
      <c r="Y31" s="200">
        <v>0</v>
      </c>
      <c r="Z31">
        <v>0</v>
      </c>
      <c r="AA31" s="200">
        <v>15.74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102.56</v>
      </c>
      <c r="AJ31" s="200">
        <v>0</v>
      </c>
      <c r="AK31" s="200">
        <v>0</v>
      </c>
      <c r="AL31" s="200">
        <v>0</v>
      </c>
      <c r="AM31" s="200">
        <v>209</v>
      </c>
      <c r="AN31" s="200">
        <v>0</v>
      </c>
      <c r="AO31">
        <v>0</v>
      </c>
      <c r="AP31" s="200">
        <v>117.65</v>
      </c>
      <c r="AQ31" s="200">
        <v>38.14</v>
      </c>
      <c r="AR31" s="200">
        <v>17.59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487.68</v>
      </c>
      <c r="L32" s="200">
        <v>6.04</v>
      </c>
      <c r="M32" s="200">
        <v>58.05</v>
      </c>
      <c r="N32" s="200">
        <v>49.93</v>
      </c>
      <c r="O32" s="200">
        <v>35.270000000000003</v>
      </c>
      <c r="P32" s="200">
        <v>23.89</v>
      </c>
      <c r="Q32" s="200">
        <v>4.46</v>
      </c>
      <c r="R32" s="200">
        <v>17.920000000000002</v>
      </c>
      <c r="S32" s="200">
        <v>11.16</v>
      </c>
      <c r="T32" s="200">
        <v>0</v>
      </c>
      <c r="U32" s="200">
        <v>59.78</v>
      </c>
      <c r="V32" s="200">
        <v>7.1</v>
      </c>
      <c r="W32" s="200">
        <v>19.62</v>
      </c>
      <c r="X32" s="200">
        <v>62.36</v>
      </c>
      <c r="Y32" s="200">
        <v>0</v>
      </c>
      <c r="Z32">
        <v>0</v>
      </c>
      <c r="AA32" s="200">
        <v>15.74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102.56</v>
      </c>
      <c r="AJ32" s="200">
        <v>0</v>
      </c>
      <c r="AK32" s="200">
        <v>0</v>
      </c>
      <c r="AL32" s="200">
        <v>0</v>
      </c>
      <c r="AM32" s="200">
        <v>209</v>
      </c>
      <c r="AN32" s="200">
        <v>0</v>
      </c>
      <c r="AO32">
        <v>0</v>
      </c>
      <c r="AP32" s="200">
        <v>117.65</v>
      </c>
      <c r="AQ32" s="200">
        <v>38.14</v>
      </c>
      <c r="AR32" s="200">
        <v>31.19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487.68</v>
      </c>
      <c r="L33" s="200">
        <v>6.04</v>
      </c>
      <c r="M33" s="200">
        <v>58.05</v>
      </c>
      <c r="N33" s="200">
        <v>49.93</v>
      </c>
      <c r="O33" s="200">
        <v>35.270000000000003</v>
      </c>
      <c r="P33" s="200">
        <v>23.89</v>
      </c>
      <c r="Q33" s="200">
        <v>4.46</v>
      </c>
      <c r="R33" s="200">
        <v>17.920000000000002</v>
      </c>
      <c r="S33" s="200">
        <v>11.16</v>
      </c>
      <c r="T33" s="200">
        <v>0</v>
      </c>
      <c r="U33" s="200">
        <v>59.78</v>
      </c>
      <c r="V33" s="200">
        <v>7.1</v>
      </c>
      <c r="W33" s="200">
        <v>19.62</v>
      </c>
      <c r="X33" s="200">
        <v>62.36</v>
      </c>
      <c r="Y33" s="200">
        <v>0</v>
      </c>
      <c r="Z33">
        <v>0</v>
      </c>
      <c r="AA33" s="200">
        <v>15.74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102.56</v>
      </c>
      <c r="AJ33" s="200">
        <v>0</v>
      </c>
      <c r="AK33" s="200">
        <v>0</v>
      </c>
      <c r="AL33" s="200">
        <v>0</v>
      </c>
      <c r="AM33" s="200">
        <v>269</v>
      </c>
      <c r="AN33" s="200">
        <v>0</v>
      </c>
      <c r="AO33">
        <v>0</v>
      </c>
      <c r="AP33" s="200">
        <v>117.65</v>
      </c>
      <c r="AQ33" s="200">
        <v>38.14</v>
      </c>
      <c r="AR33" s="200">
        <v>41.9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487.68</v>
      </c>
      <c r="L34" s="200">
        <v>6.04</v>
      </c>
      <c r="M34" s="200">
        <v>58.05</v>
      </c>
      <c r="N34" s="200">
        <v>49.93</v>
      </c>
      <c r="O34" s="200">
        <v>35.270000000000003</v>
      </c>
      <c r="P34" s="200">
        <v>23.89</v>
      </c>
      <c r="Q34" s="200">
        <v>4.46</v>
      </c>
      <c r="R34" s="200">
        <v>17.920000000000002</v>
      </c>
      <c r="S34" s="200">
        <v>11.16</v>
      </c>
      <c r="T34" s="200">
        <v>0</v>
      </c>
      <c r="U34" s="200">
        <v>59.78</v>
      </c>
      <c r="V34" s="200">
        <v>7.1</v>
      </c>
      <c r="W34" s="200">
        <v>19.62</v>
      </c>
      <c r="X34" s="200">
        <v>62.36</v>
      </c>
      <c r="Y34" s="200">
        <v>0</v>
      </c>
      <c r="Z34">
        <v>0</v>
      </c>
      <c r="AA34" s="200">
        <v>15.74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102.56</v>
      </c>
      <c r="AJ34" s="200">
        <v>0</v>
      </c>
      <c r="AK34" s="200">
        <v>0</v>
      </c>
      <c r="AL34" s="200">
        <v>0</v>
      </c>
      <c r="AM34" s="200">
        <v>288.42</v>
      </c>
      <c r="AN34" s="200">
        <v>0</v>
      </c>
      <c r="AO34">
        <v>0</v>
      </c>
      <c r="AP34" s="200">
        <v>117.65</v>
      </c>
      <c r="AQ34" s="200">
        <v>38.14</v>
      </c>
      <c r="AR34" s="200">
        <v>44.5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487.68</v>
      </c>
      <c r="L35" s="200">
        <v>6.04</v>
      </c>
      <c r="M35" s="200">
        <v>58.05</v>
      </c>
      <c r="N35" s="200">
        <v>49.93</v>
      </c>
      <c r="O35" s="200">
        <v>35.270000000000003</v>
      </c>
      <c r="P35" s="200">
        <v>23.89</v>
      </c>
      <c r="Q35" s="200">
        <v>4.46</v>
      </c>
      <c r="R35" s="200">
        <v>17.920000000000002</v>
      </c>
      <c r="S35" s="200">
        <v>11.16</v>
      </c>
      <c r="T35" s="200">
        <v>0</v>
      </c>
      <c r="U35" s="200">
        <v>59.78</v>
      </c>
      <c r="V35" s="200">
        <v>7.1</v>
      </c>
      <c r="W35" s="200">
        <v>19.62</v>
      </c>
      <c r="X35" s="200">
        <v>62.36</v>
      </c>
      <c r="Y35" s="200">
        <v>0</v>
      </c>
      <c r="Z35">
        <v>0</v>
      </c>
      <c r="AA35" s="200">
        <v>15.74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102.56</v>
      </c>
      <c r="AJ35" s="200">
        <v>0</v>
      </c>
      <c r="AK35" s="200">
        <v>0</v>
      </c>
      <c r="AL35" s="200">
        <v>0</v>
      </c>
      <c r="AM35" s="200">
        <v>269</v>
      </c>
      <c r="AN35" s="200">
        <v>0</v>
      </c>
      <c r="AO35">
        <v>0</v>
      </c>
      <c r="AP35" s="200">
        <v>117.65</v>
      </c>
      <c r="AQ35" s="200">
        <v>38.14</v>
      </c>
      <c r="AR35" s="200">
        <v>44.5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487.68</v>
      </c>
      <c r="L36" s="200">
        <v>6.04</v>
      </c>
      <c r="M36" s="200">
        <v>58.05</v>
      </c>
      <c r="N36" s="200">
        <v>49.93</v>
      </c>
      <c r="O36" s="200">
        <v>35.270000000000003</v>
      </c>
      <c r="P36" s="200">
        <v>23.89</v>
      </c>
      <c r="Q36" s="200">
        <v>4.46</v>
      </c>
      <c r="R36" s="200">
        <v>17.920000000000002</v>
      </c>
      <c r="S36" s="200">
        <v>11.16</v>
      </c>
      <c r="T36" s="200">
        <v>0</v>
      </c>
      <c r="U36" s="200">
        <v>59.78</v>
      </c>
      <c r="V36" s="200">
        <v>7.1</v>
      </c>
      <c r="W36" s="200">
        <v>19.62</v>
      </c>
      <c r="X36" s="200">
        <v>62.36</v>
      </c>
      <c r="Y36" s="200">
        <v>0</v>
      </c>
      <c r="Z36">
        <v>0</v>
      </c>
      <c r="AA36" s="200">
        <v>15.74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102.56</v>
      </c>
      <c r="AJ36" s="200">
        <v>0</v>
      </c>
      <c r="AK36" s="200">
        <v>0</v>
      </c>
      <c r="AL36" s="200">
        <v>0</v>
      </c>
      <c r="AM36" s="200">
        <v>279</v>
      </c>
      <c r="AN36" s="200">
        <v>0</v>
      </c>
      <c r="AO36">
        <v>0</v>
      </c>
      <c r="AP36" s="200">
        <v>117.65</v>
      </c>
      <c r="AQ36" s="200">
        <v>38.14</v>
      </c>
      <c r="AR36" s="200">
        <v>44.5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487.68</v>
      </c>
      <c r="L37" s="200">
        <v>6.04</v>
      </c>
      <c r="M37" s="200">
        <v>58.05</v>
      </c>
      <c r="N37" s="200">
        <v>49.93</v>
      </c>
      <c r="O37" s="200">
        <v>35.270000000000003</v>
      </c>
      <c r="P37" s="200">
        <v>23.89</v>
      </c>
      <c r="Q37" s="200">
        <v>4.46</v>
      </c>
      <c r="R37" s="200">
        <v>17.920000000000002</v>
      </c>
      <c r="S37" s="200">
        <v>11.16</v>
      </c>
      <c r="T37" s="200">
        <v>0</v>
      </c>
      <c r="U37" s="200">
        <v>59.78</v>
      </c>
      <c r="V37" s="200">
        <v>7.1</v>
      </c>
      <c r="W37" s="200">
        <v>19.62</v>
      </c>
      <c r="X37" s="200">
        <v>62.36</v>
      </c>
      <c r="Y37" s="200">
        <v>0</v>
      </c>
      <c r="Z37">
        <v>0</v>
      </c>
      <c r="AA37" s="200">
        <v>15.74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102.56</v>
      </c>
      <c r="AJ37" s="200">
        <v>0</v>
      </c>
      <c r="AK37" s="200">
        <v>0</v>
      </c>
      <c r="AL37" s="200">
        <v>0</v>
      </c>
      <c r="AM37" s="200">
        <v>288.04000000000002</v>
      </c>
      <c r="AN37" s="200">
        <v>0</v>
      </c>
      <c r="AO37">
        <v>0</v>
      </c>
      <c r="AP37" s="200">
        <v>117.65</v>
      </c>
      <c r="AQ37" s="200">
        <v>38.14</v>
      </c>
      <c r="AR37" s="200">
        <v>47.5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487.68</v>
      </c>
      <c r="L38" s="200">
        <v>6.04</v>
      </c>
      <c r="M38" s="200">
        <v>58.05</v>
      </c>
      <c r="N38" s="200">
        <v>49.93</v>
      </c>
      <c r="O38" s="200">
        <v>35.270000000000003</v>
      </c>
      <c r="P38" s="200">
        <v>23.89</v>
      </c>
      <c r="Q38" s="200">
        <v>4.46</v>
      </c>
      <c r="R38" s="200">
        <v>17.920000000000002</v>
      </c>
      <c r="S38" s="200">
        <v>11.16</v>
      </c>
      <c r="T38" s="200">
        <v>0</v>
      </c>
      <c r="U38" s="200">
        <v>59.78</v>
      </c>
      <c r="V38" s="200">
        <v>7.1</v>
      </c>
      <c r="W38" s="200">
        <v>19.62</v>
      </c>
      <c r="X38" s="200">
        <v>62.36</v>
      </c>
      <c r="Y38" s="200">
        <v>0</v>
      </c>
      <c r="Z38">
        <v>0</v>
      </c>
      <c r="AA38" s="200">
        <v>15.74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102.56</v>
      </c>
      <c r="AJ38" s="200">
        <v>0</v>
      </c>
      <c r="AK38" s="200">
        <v>0</v>
      </c>
      <c r="AL38" s="200">
        <v>0</v>
      </c>
      <c r="AM38" s="200">
        <v>279</v>
      </c>
      <c r="AN38" s="200">
        <v>0</v>
      </c>
      <c r="AO38">
        <v>0</v>
      </c>
      <c r="AP38" s="200">
        <v>117.65</v>
      </c>
      <c r="AQ38" s="200">
        <v>38.14</v>
      </c>
      <c r="AR38" s="200">
        <v>47.5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487.68</v>
      </c>
      <c r="L39" s="200">
        <v>6.04</v>
      </c>
      <c r="M39" s="200">
        <v>58.05</v>
      </c>
      <c r="N39" s="200">
        <v>49.93</v>
      </c>
      <c r="O39" s="200">
        <v>35.270000000000003</v>
      </c>
      <c r="P39" s="200">
        <v>23.89</v>
      </c>
      <c r="Q39" s="200">
        <v>4.46</v>
      </c>
      <c r="R39" s="200">
        <v>17.920000000000002</v>
      </c>
      <c r="S39" s="200">
        <v>11.16</v>
      </c>
      <c r="T39" s="200">
        <v>0</v>
      </c>
      <c r="U39" s="200">
        <v>59.78</v>
      </c>
      <c r="V39" s="200">
        <v>7.1</v>
      </c>
      <c r="W39" s="200">
        <v>19.62</v>
      </c>
      <c r="X39" s="200">
        <v>62.36</v>
      </c>
      <c r="Y39" s="200">
        <v>0</v>
      </c>
      <c r="Z39">
        <v>0</v>
      </c>
      <c r="AA39" s="200">
        <v>15.74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102.56</v>
      </c>
      <c r="AJ39" s="200">
        <v>0</v>
      </c>
      <c r="AK39" s="200">
        <v>0</v>
      </c>
      <c r="AL39" s="200">
        <v>0</v>
      </c>
      <c r="AM39" s="200">
        <v>249</v>
      </c>
      <c r="AN39" s="200">
        <v>0</v>
      </c>
      <c r="AO39">
        <v>0</v>
      </c>
      <c r="AP39" s="200">
        <v>117.65</v>
      </c>
      <c r="AQ39" s="200">
        <v>38.14</v>
      </c>
      <c r="AR39" s="200">
        <v>47.5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487.68</v>
      </c>
      <c r="L40" s="200">
        <v>6.04</v>
      </c>
      <c r="M40" s="200">
        <v>58.05</v>
      </c>
      <c r="N40" s="200">
        <v>49.93</v>
      </c>
      <c r="O40" s="200">
        <v>35.270000000000003</v>
      </c>
      <c r="P40" s="200">
        <v>23.89</v>
      </c>
      <c r="Q40" s="200">
        <v>4.46</v>
      </c>
      <c r="R40" s="200">
        <v>17.920000000000002</v>
      </c>
      <c r="S40" s="200">
        <v>11.16</v>
      </c>
      <c r="T40" s="200">
        <v>0</v>
      </c>
      <c r="U40" s="200">
        <v>59.78</v>
      </c>
      <c r="V40" s="200">
        <v>7.1</v>
      </c>
      <c r="W40" s="200">
        <v>19.62</v>
      </c>
      <c r="X40" s="200">
        <v>62.36</v>
      </c>
      <c r="Y40" s="200">
        <v>0</v>
      </c>
      <c r="Z40">
        <v>0</v>
      </c>
      <c r="AA40" s="200">
        <v>15.74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102.56</v>
      </c>
      <c r="AJ40" s="200">
        <v>0</v>
      </c>
      <c r="AK40" s="200">
        <v>0</v>
      </c>
      <c r="AL40" s="200">
        <v>0</v>
      </c>
      <c r="AM40" s="200">
        <v>229</v>
      </c>
      <c r="AN40" s="200">
        <v>0</v>
      </c>
      <c r="AO40">
        <v>0</v>
      </c>
      <c r="AP40" s="200">
        <v>117.65</v>
      </c>
      <c r="AQ40" s="200">
        <v>38.14</v>
      </c>
      <c r="AR40" s="200">
        <v>47.5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487.68</v>
      </c>
      <c r="L41" s="200">
        <v>6.04</v>
      </c>
      <c r="M41" s="200">
        <v>58.05</v>
      </c>
      <c r="N41" s="200">
        <v>49.93</v>
      </c>
      <c r="O41" s="200">
        <v>35.270000000000003</v>
      </c>
      <c r="P41" s="200">
        <v>23.89</v>
      </c>
      <c r="Q41" s="200">
        <v>4.46</v>
      </c>
      <c r="R41" s="200">
        <v>17.920000000000002</v>
      </c>
      <c r="S41" s="200">
        <v>11.16</v>
      </c>
      <c r="T41" s="200">
        <v>0</v>
      </c>
      <c r="U41" s="200">
        <v>59.78</v>
      </c>
      <c r="V41" s="200">
        <v>7.1</v>
      </c>
      <c r="W41" s="200">
        <v>19.62</v>
      </c>
      <c r="X41" s="200">
        <v>62.36</v>
      </c>
      <c r="Y41" s="200">
        <v>0</v>
      </c>
      <c r="Z41">
        <v>0</v>
      </c>
      <c r="AA41" s="200">
        <v>15.74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102.56</v>
      </c>
      <c r="AJ41" s="200">
        <v>0</v>
      </c>
      <c r="AK41" s="200">
        <v>0</v>
      </c>
      <c r="AL41" s="200">
        <v>0</v>
      </c>
      <c r="AM41" s="200">
        <v>209</v>
      </c>
      <c r="AN41" s="200">
        <v>0</v>
      </c>
      <c r="AO41">
        <v>0</v>
      </c>
      <c r="AP41" s="200">
        <v>117.65</v>
      </c>
      <c r="AQ41" s="200">
        <v>38.14</v>
      </c>
      <c r="AR41" s="200">
        <v>47.5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487.68</v>
      </c>
      <c r="L42" s="200">
        <v>6.04</v>
      </c>
      <c r="M42" s="200">
        <v>58.05</v>
      </c>
      <c r="N42" s="200">
        <v>49.93</v>
      </c>
      <c r="O42" s="200">
        <v>35.270000000000003</v>
      </c>
      <c r="P42" s="200">
        <v>23.89</v>
      </c>
      <c r="Q42" s="200">
        <v>4.46</v>
      </c>
      <c r="R42" s="200">
        <v>17.920000000000002</v>
      </c>
      <c r="S42" s="200">
        <v>11.16</v>
      </c>
      <c r="T42" s="200">
        <v>0</v>
      </c>
      <c r="U42" s="200">
        <v>59.78</v>
      </c>
      <c r="V42" s="200">
        <v>7.1</v>
      </c>
      <c r="W42" s="200">
        <v>19.62</v>
      </c>
      <c r="X42" s="200">
        <v>62.36</v>
      </c>
      <c r="Y42" s="200">
        <v>0</v>
      </c>
      <c r="Z42">
        <v>0</v>
      </c>
      <c r="AA42" s="200">
        <v>15.74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102.56</v>
      </c>
      <c r="AJ42" s="200">
        <v>0</v>
      </c>
      <c r="AK42" s="200">
        <v>0</v>
      </c>
      <c r="AL42" s="200">
        <v>0</v>
      </c>
      <c r="AM42" s="200">
        <v>209</v>
      </c>
      <c r="AN42" s="200">
        <v>0</v>
      </c>
      <c r="AO42">
        <v>0</v>
      </c>
      <c r="AP42" s="200">
        <v>117.65</v>
      </c>
      <c r="AQ42" s="200">
        <v>38.14</v>
      </c>
      <c r="AR42" s="200">
        <v>47.5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487.68</v>
      </c>
      <c r="L43" s="200">
        <v>6.04</v>
      </c>
      <c r="M43" s="200">
        <v>58.05</v>
      </c>
      <c r="N43" s="200">
        <v>49.93</v>
      </c>
      <c r="O43" s="200">
        <v>35.270000000000003</v>
      </c>
      <c r="P43" s="200">
        <v>23.89</v>
      </c>
      <c r="Q43" s="200">
        <v>4.46</v>
      </c>
      <c r="R43" s="200">
        <v>17.920000000000002</v>
      </c>
      <c r="S43" s="200">
        <v>11.16</v>
      </c>
      <c r="T43" s="200">
        <v>0</v>
      </c>
      <c r="U43" s="200">
        <v>59.78</v>
      </c>
      <c r="V43" s="200">
        <v>7.1</v>
      </c>
      <c r="W43" s="200">
        <v>19.62</v>
      </c>
      <c r="X43" s="200">
        <v>62.36</v>
      </c>
      <c r="Y43" s="200">
        <v>0</v>
      </c>
      <c r="Z43">
        <v>0</v>
      </c>
      <c r="AA43" s="200">
        <v>15.74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102.56</v>
      </c>
      <c r="AJ43" s="200">
        <v>0</v>
      </c>
      <c r="AK43" s="200">
        <v>0</v>
      </c>
      <c r="AL43" s="200">
        <v>0</v>
      </c>
      <c r="AM43" s="200">
        <v>139</v>
      </c>
      <c r="AN43" s="200">
        <v>0</v>
      </c>
      <c r="AO43">
        <v>0</v>
      </c>
      <c r="AP43" s="200">
        <v>117.65</v>
      </c>
      <c r="AQ43" s="200">
        <v>38.14</v>
      </c>
      <c r="AR43" s="200">
        <v>47.5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487.68</v>
      </c>
      <c r="L44" s="200">
        <v>6.04</v>
      </c>
      <c r="M44" s="200">
        <v>58.05</v>
      </c>
      <c r="N44" s="200">
        <v>49.93</v>
      </c>
      <c r="O44" s="200">
        <v>35.270000000000003</v>
      </c>
      <c r="P44" s="200">
        <v>23.89</v>
      </c>
      <c r="Q44" s="200">
        <v>4.46</v>
      </c>
      <c r="R44" s="200">
        <v>17.920000000000002</v>
      </c>
      <c r="S44" s="200">
        <v>11.16</v>
      </c>
      <c r="T44" s="200">
        <v>0</v>
      </c>
      <c r="U44" s="200">
        <v>59.78</v>
      </c>
      <c r="V44" s="200">
        <v>7.1</v>
      </c>
      <c r="W44" s="200">
        <v>19.62</v>
      </c>
      <c r="X44" s="200">
        <v>62.36</v>
      </c>
      <c r="Y44" s="200">
        <v>0</v>
      </c>
      <c r="Z44">
        <v>0</v>
      </c>
      <c r="AA44" s="200">
        <v>15.74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102.56</v>
      </c>
      <c r="AJ44" s="200">
        <v>0</v>
      </c>
      <c r="AK44" s="200">
        <v>0</v>
      </c>
      <c r="AL44" s="200">
        <v>0</v>
      </c>
      <c r="AM44" s="200">
        <v>139</v>
      </c>
      <c r="AN44" s="200">
        <v>0</v>
      </c>
      <c r="AO44">
        <v>0</v>
      </c>
      <c r="AP44" s="200">
        <v>117.65</v>
      </c>
      <c r="AQ44" s="200">
        <v>38.14</v>
      </c>
      <c r="AR44" s="200">
        <v>47.5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487.68</v>
      </c>
      <c r="L45" s="200">
        <v>6.04</v>
      </c>
      <c r="M45" s="200">
        <v>58.05</v>
      </c>
      <c r="N45" s="200">
        <v>49.93</v>
      </c>
      <c r="O45" s="200">
        <v>35.270000000000003</v>
      </c>
      <c r="P45" s="200">
        <v>23.89</v>
      </c>
      <c r="Q45" s="200">
        <v>4.46</v>
      </c>
      <c r="R45" s="200">
        <v>17.920000000000002</v>
      </c>
      <c r="S45" s="200">
        <v>11.16</v>
      </c>
      <c r="T45" s="200">
        <v>0</v>
      </c>
      <c r="U45" s="200">
        <v>59.78</v>
      </c>
      <c r="V45" s="200">
        <v>7.1</v>
      </c>
      <c r="W45" s="200">
        <v>19.62</v>
      </c>
      <c r="X45" s="200">
        <v>62.36</v>
      </c>
      <c r="Y45" s="200">
        <v>0</v>
      </c>
      <c r="Z45">
        <v>0</v>
      </c>
      <c r="AA45" s="200">
        <v>15.74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102.56</v>
      </c>
      <c r="AJ45" s="200">
        <v>0</v>
      </c>
      <c r="AK45" s="200">
        <v>0</v>
      </c>
      <c r="AL45" s="200">
        <v>0</v>
      </c>
      <c r="AM45" s="200">
        <v>139</v>
      </c>
      <c r="AN45" s="200">
        <v>0</v>
      </c>
      <c r="AO45">
        <v>0</v>
      </c>
      <c r="AP45" s="200">
        <v>117.65</v>
      </c>
      <c r="AQ45" s="200">
        <v>38.14</v>
      </c>
      <c r="AR45" s="200">
        <v>47.5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487.89</v>
      </c>
      <c r="L46" s="200">
        <v>6.04</v>
      </c>
      <c r="M46" s="200">
        <v>58.05</v>
      </c>
      <c r="N46" s="200">
        <v>49.93</v>
      </c>
      <c r="O46" s="200">
        <v>35.270000000000003</v>
      </c>
      <c r="P46" s="200">
        <v>23.89</v>
      </c>
      <c r="Q46" s="200">
        <v>4.46</v>
      </c>
      <c r="R46" s="200">
        <v>17.920000000000002</v>
      </c>
      <c r="S46" s="200">
        <v>11.16</v>
      </c>
      <c r="T46" s="200">
        <v>0</v>
      </c>
      <c r="U46" s="200">
        <v>59.78</v>
      </c>
      <c r="V46" s="200">
        <v>7.1</v>
      </c>
      <c r="W46" s="200">
        <v>19.62</v>
      </c>
      <c r="X46" s="200">
        <v>62.36</v>
      </c>
      <c r="Y46" s="200">
        <v>0</v>
      </c>
      <c r="Z46">
        <v>0</v>
      </c>
      <c r="AA46" s="200">
        <v>15.74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102.56</v>
      </c>
      <c r="AJ46" s="200">
        <v>0</v>
      </c>
      <c r="AK46" s="200">
        <v>0</v>
      </c>
      <c r="AL46" s="200">
        <v>0</v>
      </c>
      <c r="AM46" s="200">
        <v>139</v>
      </c>
      <c r="AN46" s="200">
        <v>0</v>
      </c>
      <c r="AO46">
        <v>0</v>
      </c>
      <c r="AP46" s="200">
        <v>117.65</v>
      </c>
      <c r="AQ46" s="200">
        <v>38.14</v>
      </c>
      <c r="AR46" s="200">
        <v>47.5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450</v>
      </c>
      <c r="L47" s="200">
        <v>6.28</v>
      </c>
      <c r="M47" s="200">
        <v>58.05</v>
      </c>
      <c r="N47" s="200">
        <v>49.93</v>
      </c>
      <c r="O47" s="200">
        <v>35.270000000000003</v>
      </c>
      <c r="P47" s="200">
        <v>23.89</v>
      </c>
      <c r="Q47" s="200">
        <v>4.46</v>
      </c>
      <c r="R47" s="200">
        <v>17.920000000000002</v>
      </c>
      <c r="S47" s="200">
        <v>11.16</v>
      </c>
      <c r="T47" s="200">
        <v>0</v>
      </c>
      <c r="U47" s="200">
        <v>59.78</v>
      </c>
      <c r="V47" s="200">
        <v>7.1</v>
      </c>
      <c r="W47" s="200">
        <v>19.62</v>
      </c>
      <c r="X47" s="200">
        <v>62.36</v>
      </c>
      <c r="Y47" s="200">
        <v>0</v>
      </c>
      <c r="Z47">
        <v>0</v>
      </c>
      <c r="AA47" s="200">
        <v>15.74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112.56</v>
      </c>
      <c r="AJ47" s="200">
        <v>0</v>
      </c>
      <c r="AK47" s="200">
        <v>0</v>
      </c>
      <c r="AL47" s="200">
        <v>0</v>
      </c>
      <c r="AM47" s="200">
        <v>139</v>
      </c>
      <c r="AN47" s="200">
        <v>0</v>
      </c>
      <c r="AO47">
        <v>0</v>
      </c>
      <c r="AP47" s="200">
        <v>117.65</v>
      </c>
      <c r="AQ47" s="200">
        <v>38.14</v>
      </c>
      <c r="AR47" s="200">
        <v>47.5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433.12</v>
      </c>
      <c r="L48" s="200">
        <v>6.28</v>
      </c>
      <c r="M48" s="200">
        <v>58.05</v>
      </c>
      <c r="N48" s="200">
        <v>49.93</v>
      </c>
      <c r="O48" s="200">
        <v>35.270000000000003</v>
      </c>
      <c r="P48" s="200">
        <v>23.89</v>
      </c>
      <c r="Q48" s="200">
        <v>4.46</v>
      </c>
      <c r="R48" s="200">
        <v>17.920000000000002</v>
      </c>
      <c r="S48" s="200">
        <v>11.16</v>
      </c>
      <c r="T48" s="200">
        <v>0</v>
      </c>
      <c r="U48" s="200">
        <v>59.78</v>
      </c>
      <c r="V48" s="200">
        <v>7.1</v>
      </c>
      <c r="W48" s="200">
        <v>19.62</v>
      </c>
      <c r="X48" s="200">
        <v>62.36</v>
      </c>
      <c r="Y48" s="200">
        <v>0</v>
      </c>
      <c r="Z48">
        <v>0</v>
      </c>
      <c r="AA48" s="200">
        <v>15.74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112.56</v>
      </c>
      <c r="AJ48" s="200">
        <v>0</v>
      </c>
      <c r="AK48" s="200">
        <v>0</v>
      </c>
      <c r="AL48" s="200">
        <v>0</v>
      </c>
      <c r="AM48" s="200">
        <v>139</v>
      </c>
      <c r="AN48" s="200">
        <v>0</v>
      </c>
      <c r="AO48">
        <v>0</v>
      </c>
      <c r="AP48" s="200">
        <v>117.65</v>
      </c>
      <c r="AQ48" s="200">
        <v>38.14</v>
      </c>
      <c r="AR48" s="200">
        <v>47.5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370.33</v>
      </c>
      <c r="L49" s="200">
        <v>6.04</v>
      </c>
      <c r="M49" s="200">
        <v>58.05</v>
      </c>
      <c r="N49" s="200">
        <v>49.93</v>
      </c>
      <c r="O49" s="200">
        <v>35.270000000000003</v>
      </c>
      <c r="P49" s="200">
        <v>23.89</v>
      </c>
      <c r="Q49" s="200">
        <v>4.46</v>
      </c>
      <c r="R49" s="200">
        <v>17.920000000000002</v>
      </c>
      <c r="S49" s="200">
        <v>11.15</v>
      </c>
      <c r="T49" s="200">
        <v>0</v>
      </c>
      <c r="U49" s="200">
        <v>59.78</v>
      </c>
      <c r="V49" s="200">
        <v>7.1</v>
      </c>
      <c r="W49" s="200">
        <v>19.62</v>
      </c>
      <c r="X49" s="200">
        <v>62.36</v>
      </c>
      <c r="Y49" s="200">
        <v>0</v>
      </c>
      <c r="Z49">
        <v>0</v>
      </c>
      <c r="AA49" s="200">
        <v>15.74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132.16</v>
      </c>
      <c r="AJ49" s="200">
        <v>0</v>
      </c>
      <c r="AK49" s="200">
        <v>0</v>
      </c>
      <c r="AL49" s="200">
        <v>0</v>
      </c>
      <c r="AM49" s="200">
        <v>139</v>
      </c>
      <c r="AN49" s="200">
        <v>0</v>
      </c>
      <c r="AO49">
        <v>0</v>
      </c>
      <c r="AP49" s="200">
        <v>117.65</v>
      </c>
      <c r="AQ49" s="200">
        <v>38.14</v>
      </c>
      <c r="AR49" s="200">
        <v>47.5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288.52999999999997</v>
      </c>
      <c r="L50" s="200">
        <v>6.04</v>
      </c>
      <c r="M50" s="200">
        <v>58.05</v>
      </c>
      <c r="N50" s="200">
        <v>49.93</v>
      </c>
      <c r="O50" s="200">
        <v>35.270000000000003</v>
      </c>
      <c r="P50" s="200">
        <v>23.89</v>
      </c>
      <c r="Q50" s="200">
        <v>4.47</v>
      </c>
      <c r="R50" s="200">
        <v>17.920000000000002</v>
      </c>
      <c r="S50" s="200">
        <v>11.15</v>
      </c>
      <c r="T50" s="200">
        <v>0</v>
      </c>
      <c r="U50" s="200">
        <v>59.78</v>
      </c>
      <c r="V50" s="200">
        <v>7.1</v>
      </c>
      <c r="W50" s="200">
        <v>19.62</v>
      </c>
      <c r="X50" s="200">
        <v>62.36</v>
      </c>
      <c r="Y50" s="200">
        <v>0</v>
      </c>
      <c r="Z50">
        <v>0</v>
      </c>
      <c r="AA50" s="200">
        <v>15.74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132.16</v>
      </c>
      <c r="AJ50" s="200">
        <v>0</v>
      </c>
      <c r="AK50" s="200">
        <v>0</v>
      </c>
      <c r="AL50" s="200">
        <v>0</v>
      </c>
      <c r="AM50" s="200">
        <v>139</v>
      </c>
      <c r="AN50" s="200">
        <v>0</v>
      </c>
      <c r="AO50">
        <v>0</v>
      </c>
      <c r="AP50" s="200">
        <v>117.65</v>
      </c>
      <c r="AQ50" s="200">
        <v>38.14</v>
      </c>
      <c r="AR50" s="200">
        <v>47.5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274.31</v>
      </c>
      <c r="L51" s="200">
        <v>6.28</v>
      </c>
      <c r="M51" s="200">
        <v>58.05</v>
      </c>
      <c r="N51" s="200">
        <v>49.93</v>
      </c>
      <c r="O51" s="200">
        <v>35.270000000000003</v>
      </c>
      <c r="P51" s="200">
        <v>23.89</v>
      </c>
      <c r="Q51" s="200">
        <v>4.47</v>
      </c>
      <c r="R51" s="200">
        <v>18.420000000000002</v>
      </c>
      <c r="S51" s="200">
        <v>11.15</v>
      </c>
      <c r="T51" s="200">
        <v>0</v>
      </c>
      <c r="U51" s="200">
        <v>59.78</v>
      </c>
      <c r="V51" s="200">
        <v>7.32</v>
      </c>
      <c r="W51" s="200">
        <v>19.62</v>
      </c>
      <c r="X51" s="200">
        <v>62.36</v>
      </c>
      <c r="Y51" s="200">
        <v>0</v>
      </c>
      <c r="Z51">
        <v>0</v>
      </c>
      <c r="AA51" s="200">
        <v>15.74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133.61000000000001</v>
      </c>
      <c r="AJ51" s="200">
        <v>0</v>
      </c>
      <c r="AK51" s="200">
        <v>0</v>
      </c>
      <c r="AL51" s="200">
        <v>0</v>
      </c>
      <c r="AM51" s="200">
        <v>139</v>
      </c>
      <c r="AN51" s="200">
        <v>0</v>
      </c>
      <c r="AO51">
        <v>0</v>
      </c>
      <c r="AP51" s="200">
        <v>117.65</v>
      </c>
      <c r="AQ51" s="200">
        <v>38.130000000000003</v>
      </c>
      <c r="AR51" s="200">
        <v>47.5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274.31</v>
      </c>
      <c r="L52" s="200">
        <v>6.04</v>
      </c>
      <c r="M52" s="200">
        <v>58.05</v>
      </c>
      <c r="N52" s="200">
        <v>49.93</v>
      </c>
      <c r="O52" s="200">
        <v>35.270000000000003</v>
      </c>
      <c r="P52" s="200">
        <v>23.89</v>
      </c>
      <c r="Q52" s="200">
        <v>4.47</v>
      </c>
      <c r="R52" s="200">
        <v>17.920000000000002</v>
      </c>
      <c r="S52" s="200">
        <v>11.15</v>
      </c>
      <c r="T52" s="200">
        <v>0</v>
      </c>
      <c r="U52" s="200">
        <v>59.78</v>
      </c>
      <c r="V52" s="200">
        <v>7.32</v>
      </c>
      <c r="W52" s="200">
        <v>19.62</v>
      </c>
      <c r="X52" s="200">
        <v>62.36</v>
      </c>
      <c r="Y52" s="200">
        <v>0</v>
      </c>
      <c r="Z52">
        <v>0</v>
      </c>
      <c r="AA52" s="200">
        <v>15.26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133.61000000000001</v>
      </c>
      <c r="AJ52" s="200">
        <v>0</v>
      </c>
      <c r="AK52" s="200">
        <v>0</v>
      </c>
      <c r="AL52" s="200">
        <v>0</v>
      </c>
      <c r="AM52" s="200">
        <v>139</v>
      </c>
      <c r="AN52" s="200">
        <v>0</v>
      </c>
      <c r="AO52">
        <v>0</v>
      </c>
      <c r="AP52" s="200">
        <v>117.65</v>
      </c>
      <c r="AQ52" s="200">
        <v>38.130000000000003</v>
      </c>
      <c r="AR52" s="200">
        <v>47.5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274.31</v>
      </c>
      <c r="L53" s="200">
        <v>6.04</v>
      </c>
      <c r="M53" s="200">
        <v>58.05</v>
      </c>
      <c r="N53" s="200">
        <v>49.93</v>
      </c>
      <c r="O53" s="200">
        <v>35.270000000000003</v>
      </c>
      <c r="P53" s="200">
        <v>23.89</v>
      </c>
      <c r="Q53" s="200">
        <v>4.47</v>
      </c>
      <c r="R53" s="200">
        <v>17.920000000000002</v>
      </c>
      <c r="S53" s="200">
        <v>11.15</v>
      </c>
      <c r="T53" s="200">
        <v>0</v>
      </c>
      <c r="U53" s="200">
        <v>59.78</v>
      </c>
      <c r="V53" s="200">
        <v>7.32</v>
      </c>
      <c r="W53" s="200">
        <v>19.62</v>
      </c>
      <c r="X53" s="200">
        <v>62.36</v>
      </c>
      <c r="Y53" s="200">
        <v>0</v>
      </c>
      <c r="Z53">
        <v>0</v>
      </c>
      <c r="AA53" s="200">
        <v>15.26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133.61000000000001</v>
      </c>
      <c r="AJ53" s="200">
        <v>0</v>
      </c>
      <c r="AK53" s="200">
        <v>0</v>
      </c>
      <c r="AL53" s="200">
        <v>0</v>
      </c>
      <c r="AM53" s="200">
        <v>139</v>
      </c>
      <c r="AN53" s="200">
        <v>0</v>
      </c>
      <c r="AO53">
        <v>0</v>
      </c>
      <c r="AP53" s="200">
        <v>117.65</v>
      </c>
      <c r="AQ53" s="200">
        <v>38.130000000000003</v>
      </c>
      <c r="AR53" s="200">
        <v>47.5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274.31</v>
      </c>
      <c r="L54" s="200">
        <v>6.04</v>
      </c>
      <c r="M54" s="200">
        <v>58.05</v>
      </c>
      <c r="N54" s="200">
        <v>49.93</v>
      </c>
      <c r="O54" s="200">
        <v>35.270000000000003</v>
      </c>
      <c r="P54" s="200">
        <v>23.89</v>
      </c>
      <c r="Q54" s="200">
        <v>4.47</v>
      </c>
      <c r="R54" s="200">
        <v>17.920000000000002</v>
      </c>
      <c r="S54" s="200">
        <v>11.15</v>
      </c>
      <c r="T54" s="200">
        <v>0</v>
      </c>
      <c r="U54" s="200">
        <v>56.21</v>
      </c>
      <c r="V54" s="200">
        <v>7.32</v>
      </c>
      <c r="W54" s="200">
        <v>19.62</v>
      </c>
      <c r="X54" s="200">
        <v>62.36</v>
      </c>
      <c r="Y54" s="200">
        <v>0</v>
      </c>
      <c r="Z54">
        <v>0</v>
      </c>
      <c r="AA54" s="200">
        <v>15.26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133.61000000000001</v>
      </c>
      <c r="AJ54" s="200">
        <v>0</v>
      </c>
      <c r="AK54" s="200">
        <v>0</v>
      </c>
      <c r="AL54" s="200">
        <v>0</v>
      </c>
      <c r="AM54" s="200">
        <v>139</v>
      </c>
      <c r="AN54" s="200">
        <v>0</v>
      </c>
      <c r="AO54">
        <v>0</v>
      </c>
      <c r="AP54" s="200">
        <v>117.65</v>
      </c>
      <c r="AQ54" s="200">
        <v>38.130000000000003</v>
      </c>
      <c r="AR54" s="200">
        <v>47.5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274.31</v>
      </c>
      <c r="L55" s="200">
        <v>3.47</v>
      </c>
      <c r="M55" s="200">
        <v>58.05</v>
      </c>
      <c r="N55" s="200">
        <v>49.93</v>
      </c>
      <c r="O55" s="200">
        <v>35.270000000000003</v>
      </c>
      <c r="P55" s="200">
        <v>23.89</v>
      </c>
      <c r="Q55" s="200">
        <v>2.89</v>
      </c>
      <c r="R55" s="200">
        <v>18.02</v>
      </c>
      <c r="S55" s="200">
        <v>6.87</v>
      </c>
      <c r="T55" s="200">
        <v>0</v>
      </c>
      <c r="U55" s="200">
        <v>53</v>
      </c>
      <c r="V55" s="200">
        <v>7.38</v>
      </c>
      <c r="W55" s="200">
        <v>19.62</v>
      </c>
      <c r="X55" s="200">
        <v>62.36</v>
      </c>
      <c r="Y55" s="200">
        <v>0</v>
      </c>
      <c r="Z55">
        <v>0</v>
      </c>
      <c r="AA55" s="200">
        <v>15.26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133.61000000000001</v>
      </c>
      <c r="AJ55" s="200">
        <v>0</v>
      </c>
      <c r="AK55" s="200">
        <v>0</v>
      </c>
      <c r="AL55" s="200">
        <v>0</v>
      </c>
      <c r="AM55" s="200">
        <v>139</v>
      </c>
      <c r="AN55" s="200">
        <v>0</v>
      </c>
      <c r="AO55">
        <v>0</v>
      </c>
      <c r="AP55" s="200">
        <v>118.41</v>
      </c>
      <c r="AQ55" s="200">
        <v>38.130000000000003</v>
      </c>
      <c r="AR55" s="200">
        <v>47.5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274.31</v>
      </c>
      <c r="L56" s="200">
        <v>3.47</v>
      </c>
      <c r="M56" s="200">
        <v>58.05</v>
      </c>
      <c r="N56" s="200">
        <v>49.93</v>
      </c>
      <c r="O56" s="200">
        <v>35.270000000000003</v>
      </c>
      <c r="P56" s="200">
        <v>23.89</v>
      </c>
      <c r="Q56" s="200">
        <v>2.89</v>
      </c>
      <c r="R56" s="200">
        <v>16.309999999999999</v>
      </c>
      <c r="S56" s="200">
        <v>6.74</v>
      </c>
      <c r="T56" s="200">
        <v>0</v>
      </c>
      <c r="U56" s="200">
        <v>49.82</v>
      </c>
      <c r="V56" s="200">
        <v>7.04</v>
      </c>
      <c r="W56" s="200">
        <v>19.62</v>
      </c>
      <c r="X56" s="200">
        <v>62.36</v>
      </c>
      <c r="Y56" s="200">
        <v>0</v>
      </c>
      <c r="Z56">
        <v>0</v>
      </c>
      <c r="AA56" s="200">
        <v>15.26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133.61000000000001</v>
      </c>
      <c r="AJ56" s="200">
        <v>0</v>
      </c>
      <c r="AK56" s="200">
        <v>0</v>
      </c>
      <c r="AL56" s="200">
        <v>0</v>
      </c>
      <c r="AM56" s="200">
        <v>139</v>
      </c>
      <c r="AN56" s="200">
        <v>0</v>
      </c>
      <c r="AO56">
        <v>0</v>
      </c>
      <c r="AP56" s="200">
        <v>118.32</v>
      </c>
      <c r="AQ56" s="200">
        <v>38.130000000000003</v>
      </c>
      <c r="AR56" s="200">
        <v>47.5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274.31</v>
      </c>
      <c r="L57" s="200">
        <v>3.47</v>
      </c>
      <c r="M57" s="200">
        <v>58.05</v>
      </c>
      <c r="N57" s="200">
        <v>49.93</v>
      </c>
      <c r="O57" s="200">
        <v>35.270000000000003</v>
      </c>
      <c r="P57" s="200">
        <v>23.89</v>
      </c>
      <c r="Q57" s="200">
        <v>2.89</v>
      </c>
      <c r="R57" s="200">
        <v>9.6199999999999992</v>
      </c>
      <c r="S57" s="200">
        <v>6.74</v>
      </c>
      <c r="T57" s="200">
        <v>0</v>
      </c>
      <c r="U57" s="200">
        <v>49.82</v>
      </c>
      <c r="V57" s="200">
        <v>4.33</v>
      </c>
      <c r="W57" s="200">
        <v>19.62</v>
      </c>
      <c r="X57" s="200">
        <v>62.36</v>
      </c>
      <c r="Y57" s="200">
        <v>0</v>
      </c>
      <c r="Z57">
        <v>0</v>
      </c>
      <c r="AA57" s="200">
        <v>15.26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133.61000000000001</v>
      </c>
      <c r="AJ57" s="200">
        <v>0</v>
      </c>
      <c r="AK57" s="200">
        <v>0</v>
      </c>
      <c r="AL57" s="200">
        <v>0</v>
      </c>
      <c r="AM57" s="200">
        <v>139</v>
      </c>
      <c r="AN57" s="200">
        <v>0</v>
      </c>
      <c r="AO57">
        <v>0</v>
      </c>
      <c r="AP57" s="200">
        <v>117.64</v>
      </c>
      <c r="AQ57" s="200">
        <v>14.44</v>
      </c>
      <c r="AR57" s="200">
        <v>47.5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274.31</v>
      </c>
      <c r="L58" s="200">
        <v>3.47</v>
      </c>
      <c r="M58" s="200">
        <v>58.05</v>
      </c>
      <c r="N58" s="200">
        <v>49.93</v>
      </c>
      <c r="O58" s="200">
        <v>35.270000000000003</v>
      </c>
      <c r="P58" s="200">
        <v>23.89</v>
      </c>
      <c r="Q58" s="200">
        <v>2.89</v>
      </c>
      <c r="R58" s="200">
        <v>9.6199999999999992</v>
      </c>
      <c r="S58" s="200">
        <v>6.74</v>
      </c>
      <c r="T58" s="200">
        <v>0</v>
      </c>
      <c r="U58" s="200">
        <v>49.82</v>
      </c>
      <c r="V58" s="200">
        <v>4.33</v>
      </c>
      <c r="W58" s="200">
        <v>19.62</v>
      </c>
      <c r="X58" s="200">
        <v>62.36</v>
      </c>
      <c r="Y58" s="200">
        <v>0</v>
      </c>
      <c r="Z58">
        <v>0</v>
      </c>
      <c r="AA58" s="200">
        <v>15.26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133.61000000000001</v>
      </c>
      <c r="AJ58" s="200">
        <v>0</v>
      </c>
      <c r="AK58" s="200">
        <v>0</v>
      </c>
      <c r="AL58" s="200">
        <v>0</v>
      </c>
      <c r="AM58" s="200">
        <v>139</v>
      </c>
      <c r="AN58" s="200">
        <v>0</v>
      </c>
      <c r="AO58">
        <v>0</v>
      </c>
      <c r="AP58" s="200">
        <v>117.64</v>
      </c>
      <c r="AQ58" s="200">
        <v>14.44</v>
      </c>
      <c r="AR58" s="200">
        <v>47.5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274.31</v>
      </c>
      <c r="L59" s="200">
        <v>3.47</v>
      </c>
      <c r="M59" s="200">
        <v>58.05</v>
      </c>
      <c r="N59" s="200">
        <v>49.93</v>
      </c>
      <c r="O59" s="200">
        <v>35.270000000000003</v>
      </c>
      <c r="P59" s="200">
        <v>23.89</v>
      </c>
      <c r="Q59" s="200">
        <v>2.89</v>
      </c>
      <c r="R59" s="200">
        <v>9.6199999999999992</v>
      </c>
      <c r="S59" s="200">
        <v>6.74</v>
      </c>
      <c r="T59" s="200">
        <v>0</v>
      </c>
      <c r="U59" s="200">
        <v>49.82</v>
      </c>
      <c r="V59" s="200">
        <v>4.33</v>
      </c>
      <c r="W59" s="200">
        <v>19.62</v>
      </c>
      <c r="X59" s="200">
        <v>62.36</v>
      </c>
      <c r="Y59" s="200">
        <v>0</v>
      </c>
      <c r="Z59">
        <v>0</v>
      </c>
      <c r="AA59" s="200">
        <v>15.26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133.61000000000001</v>
      </c>
      <c r="AJ59" s="200">
        <v>0</v>
      </c>
      <c r="AK59" s="200">
        <v>0</v>
      </c>
      <c r="AL59" s="200">
        <v>0</v>
      </c>
      <c r="AM59" s="200">
        <v>139</v>
      </c>
      <c r="AN59" s="200">
        <v>0</v>
      </c>
      <c r="AO59">
        <v>0</v>
      </c>
      <c r="AP59" s="200">
        <v>117.64</v>
      </c>
      <c r="AQ59" s="200">
        <v>14.44</v>
      </c>
      <c r="AR59" s="200">
        <v>47.5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274.31</v>
      </c>
      <c r="L60" s="200">
        <v>3.47</v>
      </c>
      <c r="M60" s="200">
        <v>58.05</v>
      </c>
      <c r="N60" s="200">
        <v>49.93</v>
      </c>
      <c r="O60" s="200">
        <v>35.270000000000003</v>
      </c>
      <c r="P60" s="200">
        <v>23.89</v>
      </c>
      <c r="Q60" s="200">
        <v>2.89</v>
      </c>
      <c r="R60" s="200">
        <v>9.6199999999999992</v>
      </c>
      <c r="S60" s="200">
        <v>6.74</v>
      </c>
      <c r="T60" s="200">
        <v>0</v>
      </c>
      <c r="U60" s="200">
        <v>49.82</v>
      </c>
      <c r="V60" s="200">
        <v>4.33</v>
      </c>
      <c r="W60" s="200">
        <v>19.62</v>
      </c>
      <c r="X60" s="200">
        <v>62.36</v>
      </c>
      <c r="Y60" s="200">
        <v>0</v>
      </c>
      <c r="Z60">
        <v>0</v>
      </c>
      <c r="AA60" s="200">
        <v>15.26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133.61000000000001</v>
      </c>
      <c r="AJ60" s="200">
        <v>0</v>
      </c>
      <c r="AK60" s="200">
        <v>0</v>
      </c>
      <c r="AL60" s="200">
        <v>0</v>
      </c>
      <c r="AM60" s="200">
        <v>139</v>
      </c>
      <c r="AN60" s="200">
        <v>0</v>
      </c>
      <c r="AO60">
        <v>0</v>
      </c>
      <c r="AP60" s="200">
        <v>117.64</v>
      </c>
      <c r="AQ60" s="200">
        <v>14.44</v>
      </c>
      <c r="AR60" s="200">
        <v>47.5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274.31</v>
      </c>
      <c r="L61" s="200">
        <v>3.47</v>
      </c>
      <c r="M61" s="200">
        <v>58.05</v>
      </c>
      <c r="N61" s="200">
        <v>49.93</v>
      </c>
      <c r="O61" s="200">
        <v>35.270000000000003</v>
      </c>
      <c r="P61" s="200">
        <v>23.89</v>
      </c>
      <c r="Q61" s="200">
        <v>2.89</v>
      </c>
      <c r="R61" s="200">
        <v>9.6199999999999992</v>
      </c>
      <c r="S61" s="200">
        <v>6.74</v>
      </c>
      <c r="T61" s="200">
        <v>0</v>
      </c>
      <c r="U61" s="200">
        <v>49.82</v>
      </c>
      <c r="V61" s="200">
        <v>4.33</v>
      </c>
      <c r="W61" s="200">
        <v>11.55</v>
      </c>
      <c r="X61" s="200">
        <v>33.69</v>
      </c>
      <c r="Y61" s="200">
        <v>0</v>
      </c>
      <c r="Z61">
        <v>0</v>
      </c>
      <c r="AA61" s="200">
        <v>15.26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133.61000000000001</v>
      </c>
      <c r="AJ61" s="200">
        <v>0</v>
      </c>
      <c r="AK61" s="200">
        <v>0</v>
      </c>
      <c r="AL61" s="200">
        <v>0</v>
      </c>
      <c r="AM61" s="200">
        <v>135</v>
      </c>
      <c r="AN61" s="200">
        <v>0</v>
      </c>
      <c r="AO61">
        <v>0</v>
      </c>
      <c r="AP61" s="200">
        <v>110.51</v>
      </c>
      <c r="AQ61" s="200">
        <v>14.44</v>
      </c>
      <c r="AR61" s="200">
        <v>47.5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274.31</v>
      </c>
      <c r="L62" s="200">
        <v>3.47</v>
      </c>
      <c r="M62" s="200">
        <v>58.05</v>
      </c>
      <c r="N62" s="200">
        <v>49.93</v>
      </c>
      <c r="O62" s="200">
        <v>35.270000000000003</v>
      </c>
      <c r="P62" s="200">
        <v>23.89</v>
      </c>
      <c r="Q62" s="200">
        <v>2.89</v>
      </c>
      <c r="R62" s="200">
        <v>9.6199999999999992</v>
      </c>
      <c r="S62" s="200">
        <v>6.74</v>
      </c>
      <c r="T62" s="200">
        <v>0</v>
      </c>
      <c r="U62" s="200">
        <v>49.82</v>
      </c>
      <c r="V62" s="200">
        <v>4.33</v>
      </c>
      <c r="W62" s="200">
        <v>11.55</v>
      </c>
      <c r="X62" s="200">
        <v>33.69</v>
      </c>
      <c r="Y62" s="200">
        <v>0</v>
      </c>
      <c r="Z62">
        <v>0</v>
      </c>
      <c r="AA62" s="200">
        <v>15.26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133.61000000000001</v>
      </c>
      <c r="AJ62" s="200">
        <v>0</v>
      </c>
      <c r="AK62" s="200">
        <v>0</v>
      </c>
      <c r="AL62" s="200">
        <v>0</v>
      </c>
      <c r="AM62" s="200">
        <v>135</v>
      </c>
      <c r="AN62" s="200">
        <v>0</v>
      </c>
      <c r="AO62">
        <v>0</v>
      </c>
      <c r="AP62" s="200">
        <v>110.51</v>
      </c>
      <c r="AQ62" s="200">
        <v>14.44</v>
      </c>
      <c r="AR62" s="200">
        <v>47.5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274.31</v>
      </c>
      <c r="L63" s="200">
        <v>3.47</v>
      </c>
      <c r="M63" s="200">
        <v>58.05</v>
      </c>
      <c r="N63" s="200">
        <v>49.93</v>
      </c>
      <c r="O63" s="200">
        <v>35.270000000000003</v>
      </c>
      <c r="P63" s="200">
        <v>23.89</v>
      </c>
      <c r="Q63" s="200">
        <v>2.89</v>
      </c>
      <c r="R63" s="200">
        <v>9.6199999999999992</v>
      </c>
      <c r="S63" s="200">
        <v>6.74</v>
      </c>
      <c r="T63" s="200">
        <v>0</v>
      </c>
      <c r="U63" s="200">
        <v>49.82</v>
      </c>
      <c r="V63" s="200">
        <v>4.33</v>
      </c>
      <c r="W63" s="200">
        <v>11.55</v>
      </c>
      <c r="X63" s="200">
        <v>33.69</v>
      </c>
      <c r="Y63" s="200">
        <v>0</v>
      </c>
      <c r="Z63">
        <v>0</v>
      </c>
      <c r="AA63" s="200">
        <v>14.62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133.61000000000001</v>
      </c>
      <c r="AJ63" s="200">
        <v>0</v>
      </c>
      <c r="AK63" s="200">
        <v>0</v>
      </c>
      <c r="AL63" s="200">
        <v>0</v>
      </c>
      <c r="AM63" s="200">
        <v>136.5</v>
      </c>
      <c r="AN63" s="200">
        <v>0</v>
      </c>
      <c r="AO63">
        <v>0</v>
      </c>
      <c r="AP63" s="200">
        <v>58.73</v>
      </c>
      <c r="AQ63" s="200">
        <v>14.44</v>
      </c>
      <c r="AR63" s="200">
        <v>47.5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274.31</v>
      </c>
      <c r="L64" s="200">
        <v>3.47</v>
      </c>
      <c r="M64" s="200">
        <v>58.05</v>
      </c>
      <c r="N64" s="200">
        <v>49.93</v>
      </c>
      <c r="O64" s="200">
        <v>35.270000000000003</v>
      </c>
      <c r="P64" s="200">
        <v>23.89</v>
      </c>
      <c r="Q64" s="200">
        <v>2.89</v>
      </c>
      <c r="R64" s="200">
        <v>9.6199999999999992</v>
      </c>
      <c r="S64" s="200">
        <v>6.74</v>
      </c>
      <c r="T64" s="200">
        <v>0</v>
      </c>
      <c r="U64" s="200">
        <v>49.82</v>
      </c>
      <c r="V64" s="200">
        <v>4.33</v>
      </c>
      <c r="W64" s="200">
        <v>11.55</v>
      </c>
      <c r="X64" s="200">
        <v>33.69</v>
      </c>
      <c r="Y64" s="200">
        <v>0</v>
      </c>
      <c r="Z64">
        <v>0</v>
      </c>
      <c r="AA64" s="200">
        <v>14.62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133.61000000000001</v>
      </c>
      <c r="AJ64" s="200">
        <v>0</v>
      </c>
      <c r="AK64" s="200">
        <v>0</v>
      </c>
      <c r="AL64" s="200">
        <v>0</v>
      </c>
      <c r="AM64" s="200">
        <v>136.5</v>
      </c>
      <c r="AN64" s="200">
        <v>0</v>
      </c>
      <c r="AO64">
        <v>0</v>
      </c>
      <c r="AP64" s="200">
        <v>57.75</v>
      </c>
      <c r="AQ64" s="200">
        <v>14.44</v>
      </c>
      <c r="AR64" s="200">
        <v>47.5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274.31</v>
      </c>
      <c r="L65" s="200">
        <v>3.46</v>
      </c>
      <c r="M65" s="200">
        <v>58.05</v>
      </c>
      <c r="N65" s="200">
        <v>49.93</v>
      </c>
      <c r="O65" s="200">
        <v>35.270000000000003</v>
      </c>
      <c r="P65" s="200">
        <v>23.89</v>
      </c>
      <c r="Q65" s="200">
        <v>2.89</v>
      </c>
      <c r="R65" s="200">
        <v>9.6199999999999992</v>
      </c>
      <c r="S65" s="200">
        <v>6.74</v>
      </c>
      <c r="T65" s="200">
        <v>0</v>
      </c>
      <c r="U65" s="200">
        <v>49.82</v>
      </c>
      <c r="V65" s="200">
        <v>4.33</v>
      </c>
      <c r="W65" s="200">
        <v>11.55</v>
      </c>
      <c r="X65" s="200">
        <v>61.47</v>
      </c>
      <c r="Y65" s="200">
        <v>0</v>
      </c>
      <c r="Z65">
        <v>0</v>
      </c>
      <c r="AA65" s="200">
        <v>14.62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133.61000000000001</v>
      </c>
      <c r="AJ65" s="200">
        <v>0</v>
      </c>
      <c r="AK65" s="200">
        <v>0</v>
      </c>
      <c r="AL65" s="200">
        <v>0</v>
      </c>
      <c r="AM65" s="200">
        <v>136.5</v>
      </c>
      <c r="AN65" s="200">
        <v>0</v>
      </c>
      <c r="AO65">
        <v>0</v>
      </c>
      <c r="AP65" s="200">
        <v>57.75</v>
      </c>
      <c r="AQ65" s="200">
        <v>14.44</v>
      </c>
      <c r="AR65" s="200">
        <v>47.5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274.31</v>
      </c>
      <c r="L66" s="200">
        <v>3.46</v>
      </c>
      <c r="M66" s="200">
        <v>58.05</v>
      </c>
      <c r="N66" s="200">
        <v>49.93</v>
      </c>
      <c r="O66" s="200">
        <v>35.270000000000003</v>
      </c>
      <c r="P66" s="200">
        <v>23.89</v>
      </c>
      <c r="Q66" s="200">
        <v>2.89</v>
      </c>
      <c r="R66" s="200">
        <v>17.829999999999998</v>
      </c>
      <c r="S66" s="200">
        <v>6.74</v>
      </c>
      <c r="T66" s="200">
        <v>0</v>
      </c>
      <c r="U66" s="200">
        <v>49.82</v>
      </c>
      <c r="V66" s="200">
        <v>8.76</v>
      </c>
      <c r="W66" s="200">
        <v>19.62</v>
      </c>
      <c r="X66" s="200">
        <v>62.36</v>
      </c>
      <c r="Y66" s="200">
        <v>0</v>
      </c>
      <c r="Z66">
        <v>0</v>
      </c>
      <c r="AA66" s="200">
        <v>14.62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133.61000000000001</v>
      </c>
      <c r="AJ66" s="200">
        <v>0</v>
      </c>
      <c r="AK66" s="200">
        <v>0</v>
      </c>
      <c r="AL66" s="200">
        <v>0</v>
      </c>
      <c r="AM66" s="200">
        <v>136.5</v>
      </c>
      <c r="AN66" s="200">
        <v>0</v>
      </c>
      <c r="AO66">
        <v>0</v>
      </c>
      <c r="AP66" s="200">
        <v>112.33</v>
      </c>
      <c r="AQ66" s="200">
        <v>38.130000000000003</v>
      </c>
      <c r="AR66" s="200">
        <v>47.5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286.82</v>
      </c>
      <c r="L67" s="200">
        <v>6.04</v>
      </c>
      <c r="M67" s="200">
        <v>58.05</v>
      </c>
      <c r="N67" s="200">
        <v>49.93</v>
      </c>
      <c r="O67" s="200">
        <v>35.270000000000003</v>
      </c>
      <c r="P67" s="200">
        <v>23.89</v>
      </c>
      <c r="Q67" s="200">
        <v>4.47</v>
      </c>
      <c r="R67" s="200">
        <v>17.920000000000002</v>
      </c>
      <c r="S67" s="200">
        <v>11.15</v>
      </c>
      <c r="T67" s="200">
        <v>0</v>
      </c>
      <c r="U67" s="200">
        <v>49.82</v>
      </c>
      <c r="V67" s="200">
        <v>8.76</v>
      </c>
      <c r="W67" s="200">
        <v>19.62</v>
      </c>
      <c r="X67" s="200">
        <v>62.36</v>
      </c>
      <c r="Y67" s="200">
        <v>0</v>
      </c>
      <c r="Z67">
        <v>0</v>
      </c>
      <c r="AA67" s="200">
        <v>14.62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133.61000000000001</v>
      </c>
      <c r="AJ67" s="200">
        <v>0</v>
      </c>
      <c r="AK67" s="200">
        <v>0</v>
      </c>
      <c r="AL67" s="200">
        <v>0</v>
      </c>
      <c r="AM67" s="200">
        <v>136.5</v>
      </c>
      <c r="AN67" s="200">
        <v>0</v>
      </c>
      <c r="AO67">
        <v>0</v>
      </c>
      <c r="AP67" s="200">
        <v>117.65</v>
      </c>
      <c r="AQ67" s="200">
        <v>38.130000000000003</v>
      </c>
      <c r="AR67" s="200">
        <v>47.5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336.87</v>
      </c>
      <c r="L68" s="200">
        <v>6.04</v>
      </c>
      <c r="M68" s="200">
        <v>58.05</v>
      </c>
      <c r="N68" s="200">
        <v>49.93</v>
      </c>
      <c r="O68" s="200">
        <v>35.270000000000003</v>
      </c>
      <c r="P68" s="200">
        <v>23.89</v>
      </c>
      <c r="Q68" s="200">
        <v>4.47</v>
      </c>
      <c r="R68" s="200">
        <v>17.920000000000002</v>
      </c>
      <c r="S68" s="200">
        <v>11.15</v>
      </c>
      <c r="T68" s="200">
        <v>0</v>
      </c>
      <c r="U68" s="200">
        <v>49.82</v>
      </c>
      <c r="V68" s="200">
        <v>8.76</v>
      </c>
      <c r="W68" s="200">
        <v>19.62</v>
      </c>
      <c r="X68" s="200">
        <v>62.36</v>
      </c>
      <c r="Y68" s="200">
        <v>0</v>
      </c>
      <c r="Z68">
        <v>0</v>
      </c>
      <c r="AA68" s="200">
        <v>14.62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133.61000000000001</v>
      </c>
      <c r="AJ68" s="200">
        <v>0</v>
      </c>
      <c r="AK68" s="200">
        <v>0</v>
      </c>
      <c r="AL68" s="200">
        <v>0</v>
      </c>
      <c r="AM68" s="200">
        <v>136.5</v>
      </c>
      <c r="AN68" s="200">
        <v>0</v>
      </c>
      <c r="AO68">
        <v>0</v>
      </c>
      <c r="AP68" s="200">
        <v>117.65</v>
      </c>
      <c r="AQ68" s="200">
        <v>38.130000000000003</v>
      </c>
      <c r="AR68" s="200">
        <v>46.69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436.41</v>
      </c>
      <c r="L69" s="200">
        <v>6.04</v>
      </c>
      <c r="M69" s="200">
        <v>58.05</v>
      </c>
      <c r="N69" s="200">
        <v>49.93</v>
      </c>
      <c r="O69" s="200">
        <v>35.270000000000003</v>
      </c>
      <c r="P69" s="200">
        <v>23.89</v>
      </c>
      <c r="Q69" s="200">
        <v>4.47</v>
      </c>
      <c r="R69" s="200">
        <v>17.920000000000002</v>
      </c>
      <c r="S69" s="200">
        <v>11.15</v>
      </c>
      <c r="T69" s="200">
        <v>0</v>
      </c>
      <c r="U69" s="200">
        <v>49.82</v>
      </c>
      <c r="V69" s="200">
        <v>8.76</v>
      </c>
      <c r="W69" s="200">
        <v>19.62</v>
      </c>
      <c r="X69" s="200">
        <v>62.36</v>
      </c>
      <c r="Y69" s="200">
        <v>0</v>
      </c>
      <c r="Z69">
        <v>0</v>
      </c>
      <c r="AA69" s="200">
        <v>14.62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133.61000000000001</v>
      </c>
      <c r="AJ69" s="200">
        <v>0</v>
      </c>
      <c r="AK69" s="200">
        <v>0</v>
      </c>
      <c r="AL69" s="200">
        <v>0</v>
      </c>
      <c r="AM69" s="200">
        <v>136.5</v>
      </c>
      <c r="AN69" s="200">
        <v>0</v>
      </c>
      <c r="AO69">
        <v>0</v>
      </c>
      <c r="AP69" s="200">
        <v>117.65</v>
      </c>
      <c r="AQ69" s="200">
        <v>38.130000000000003</v>
      </c>
      <c r="AR69" s="200">
        <v>34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487.89</v>
      </c>
      <c r="L70" s="200">
        <v>6.04</v>
      </c>
      <c r="M70" s="200">
        <v>58.05</v>
      </c>
      <c r="N70" s="200">
        <v>49.93</v>
      </c>
      <c r="O70" s="200">
        <v>35.270000000000003</v>
      </c>
      <c r="P70" s="200">
        <v>23.89</v>
      </c>
      <c r="Q70" s="200">
        <v>4.47</v>
      </c>
      <c r="R70" s="200">
        <v>17.920000000000002</v>
      </c>
      <c r="S70" s="200">
        <v>11.15</v>
      </c>
      <c r="T70" s="200">
        <v>0</v>
      </c>
      <c r="U70" s="200">
        <v>49.82</v>
      </c>
      <c r="V70" s="200">
        <v>8.76</v>
      </c>
      <c r="W70" s="200">
        <v>19.62</v>
      </c>
      <c r="X70" s="200">
        <v>62.36</v>
      </c>
      <c r="Y70" s="200">
        <v>0</v>
      </c>
      <c r="Z70">
        <v>0</v>
      </c>
      <c r="AA70" s="200">
        <v>14.62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133.61000000000001</v>
      </c>
      <c r="AJ70" s="200">
        <v>0</v>
      </c>
      <c r="AK70" s="200">
        <v>0</v>
      </c>
      <c r="AL70" s="200">
        <v>0</v>
      </c>
      <c r="AM70" s="200">
        <v>136.5</v>
      </c>
      <c r="AN70" s="200">
        <v>0</v>
      </c>
      <c r="AO70">
        <v>0</v>
      </c>
      <c r="AP70" s="200">
        <v>117.65</v>
      </c>
      <c r="AQ70" s="200">
        <v>38.130000000000003</v>
      </c>
      <c r="AR70" s="200">
        <v>24.46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487.68</v>
      </c>
      <c r="L71" s="200">
        <v>6.04</v>
      </c>
      <c r="M71" s="200">
        <v>58.05</v>
      </c>
      <c r="N71" s="200">
        <v>49.93</v>
      </c>
      <c r="O71" s="200">
        <v>35.270000000000003</v>
      </c>
      <c r="P71" s="200">
        <v>23.89</v>
      </c>
      <c r="Q71" s="200">
        <v>4.46</v>
      </c>
      <c r="R71" s="200">
        <v>17.920000000000002</v>
      </c>
      <c r="S71" s="200">
        <v>11.16</v>
      </c>
      <c r="T71" s="200">
        <v>0</v>
      </c>
      <c r="U71" s="200">
        <v>49.82</v>
      </c>
      <c r="V71" s="200">
        <v>8.76</v>
      </c>
      <c r="W71" s="200">
        <v>19.62</v>
      </c>
      <c r="X71" s="200">
        <v>62.36</v>
      </c>
      <c r="Y71" s="200">
        <v>0</v>
      </c>
      <c r="Z71">
        <v>0</v>
      </c>
      <c r="AA71" s="200">
        <v>14.62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102.56</v>
      </c>
      <c r="AJ71" s="200">
        <v>0</v>
      </c>
      <c r="AK71" s="200">
        <v>0</v>
      </c>
      <c r="AL71" s="200">
        <v>0</v>
      </c>
      <c r="AM71" s="200">
        <v>251</v>
      </c>
      <c r="AN71" s="200">
        <v>0</v>
      </c>
      <c r="AO71">
        <v>0</v>
      </c>
      <c r="AP71" s="200">
        <v>117.65</v>
      </c>
      <c r="AQ71" s="200">
        <v>38.14</v>
      </c>
      <c r="AR71" s="200">
        <v>13.66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487.68</v>
      </c>
      <c r="L72" s="200">
        <v>6.04</v>
      </c>
      <c r="M72" s="200">
        <v>58.05</v>
      </c>
      <c r="N72" s="200">
        <v>49.93</v>
      </c>
      <c r="O72" s="200">
        <v>35.270000000000003</v>
      </c>
      <c r="P72" s="200">
        <v>23.89</v>
      </c>
      <c r="Q72" s="200">
        <v>4.46</v>
      </c>
      <c r="R72" s="200">
        <v>17.920000000000002</v>
      </c>
      <c r="S72" s="200">
        <v>11.16</v>
      </c>
      <c r="T72" s="200">
        <v>0</v>
      </c>
      <c r="U72" s="200">
        <v>49.82</v>
      </c>
      <c r="V72" s="200">
        <v>8.76</v>
      </c>
      <c r="W72" s="200">
        <v>19.62</v>
      </c>
      <c r="X72" s="200">
        <v>62.36</v>
      </c>
      <c r="Y72" s="200">
        <v>0</v>
      </c>
      <c r="Z72">
        <v>0</v>
      </c>
      <c r="AA72" s="200">
        <v>14.62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102.56</v>
      </c>
      <c r="AJ72" s="200">
        <v>0</v>
      </c>
      <c r="AK72" s="200">
        <v>0</v>
      </c>
      <c r="AL72" s="200">
        <v>0</v>
      </c>
      <c r="AM72" s="200">
        <v>286.23</v>
      </c>
      <c r="AN72" s="200">
        <v>0</v>
      </c>
      <c r="AO72">
        <v>0</v>
      </c>
      <c r="AP72" s="200">
        <v>117.65</v>
      </c>
      <c r="AQ72" s="200">
        <v>38.14</v>
      </c>
      <c r="AR72" s="200">
        <v>4.79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487.68</v>
      </c>
      <c r="L73" s="200">
        <v>6.04</v>
      </c>
      <c r="M73" s="200">
        <v>58.05</v>
      </c>
      <c r="N73" s="200">
        <v>49.93</v>
      </c>
      <c r="O73" s="200">
        <v>35.270000000000003</v>
      </c>
      <c r="P73" s="200">
        <v>23.89</v>
      </c>
      <c r="Q73" s="200">
        <v>4.46</v>
      </c>
      <c r="R73" s="200">
        <v>17.920000000000002</v>
      </c>
      <c r="S73" s="200">
        <v>11.16</v>
      </c>
      <c r="T73" s="200">
        <v>0</v>
      </c>
      <c r="U73" s="200">
        <v>49.82</v>
      </c>
      <c r="V73" s="200">
        <v>8.76</v>
      </c>
      <c r="W73" s="200">
        <v>19.62</v>
      </c>
      <c r="X73" s="200">
        <v>62.36</v>
      </c>
      <c r="Y73" s="200">
        <v>0</v>
      </c>
      <c r="Z73">
        <v>0</v>
      </c>
      <c r="AA73" s="200">
        <v>14.62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102.56</v>
      </c>
      <c r="AJ73" s="200">
        <v>0</v>
      </c>
      <c r="AK73" s="200">
        <v>0</v>
      </c>
      <c r="AL73" s="200">
        <v>0</v>
      </c>
      <c r="AM73" s="200">
        <v>287.23</v>
      </c>
      <c r="AN73" s="200">
        <v>0</v>
      </c>
      <c r="AO73">
        <v>0</v>
      </c>
      <c r="AP73" s="200">
        <v>117.65</v>
      </c>
      <c r="AQ73" s="200">
        <v>38.14</v>
      </c>
      <c r="AR73" s="200">
        <v>1.23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487.68</v>
      </c>
      <c r="L74" s="200">
        <v>6.04</v>
      </c>
      <c r="M74" s="200">
        <v>58.05</v>
      </c>
      <c r="N74" s="200">
        <v>49.93</v>
      </c>
      <c r="O74" s="200">
        <v>35.270000000000003</v>
      </c>
      <c r="P74" s="200">
        <v>23.89</v>
      </c>
      <c r="Q74" s="200">
        <v>4.46</v>
      </c>
      <c r="R74" s="200">
        <v>17.920000000000002</v>
      </c>
      <c r="S74" s="200">
        <v>11.16</v>
      </c>
      <c r="T74" s="200">
        <v>0</v>
      </c>
      <c r="U74" s="200">
        <v>49.82</v>
      </c>
      <c r="V74" s="200">
        <v>8.76</v>
      </c>
      <c r="W74" s="200">
        <v>19.62</v>
      </c>
      <c r="X74" s="200">
        <v>62.36</v>
      </c>
      <c r="Y74" s="200">
        <v>0</v>
      </c>
      <c r="Z74">
        <v>0</v>
      </c>
      <c r="AA74" s="200">
        <v>14.62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102.56</v>
      </c>
      <c r="AJ74" s="200">
        <v>0</v>
      </c>
      <c r="AK74" s="200">
        <v>0</v>
      </c>
      <c r="AL74" s="200">
        <v>0</v>
      </c>
      <c r="AM74" s="200">
        <v>288.98</v>
      </c>
      <c r="AN74" s="200">
        <v>0</v>
      </c>
      <c r="AO74">
        <v>0</v>
      </c>
      <c r="AP74" s="200">
        <v>117.65</v>
      </c>
      <c r="AQ74" s="200">
        <v>38.14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487.68</v>
      </c>
      <c r="L75" s="200">
        <v>6.04</v>
      </c>
      <c r="M75" s="200">
        <v>58.05</v>
      </c>
      <c r="N75" s="200">
        <v>49.93</v>
      </c>
      <c r="O75" s="200">
        <v>35.270000000000003</v>
      </c>
      <c r="P75" s="200">
        <v>23.89</v>
      </c>
      <c r="Q75" s="200">
        <v>4.46</v>
      </c>
      <c r="R75" s="200">
        <v>17.920000000000002</v>
      </c>
      <c r="S75" s="200">
        <v>11.16</v>
      </c>
      <c r="T75" s="200">
        <v>0</v>
      </c>
      <c r="U75" s="200">
        <v>49.82</v>
      </c>
      <c r="V75" s="200">
        <v>8.76</v>
      </c>
      <c r="W75" s="200">
        <v>19.62</v>
      </c>
      <c r="X75" s="200">
        <v>62.36</v>
      </c>
      <c r="Y75" s="200">
        <v>0</v>
      </c>
      <c r="Z75">
        <v>0</v>
      </c>
      <c r="AA75" s="200">
        <v>14.62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102.56</v>
      </c>
      <c r="AJ75" s="200">
        <v>0</v>
      </c>
      <c r="AK75" s="200">
        <v>0</v>
      </c>
      <c r="AL75" s="200">
        <v>0</v>
      </c>
      <c r="AM75" s="200">
        <v>286.75</v>
      </c>
      <c r="AN75" s="200">
        <v>0</v>
      </c>
      <c r="AO75">
        <v>0</v>
      </c>
      <c r="AP75" s="200">
        <v>117.65</v>
      </c>
      <c r="AQ75" s="200">
        <v>38.14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487.68</v>
      </c>
      <c r="L76" s="200">
        <v>6.04</v>
      </c>
      <c r="M76" s="200">
        <v>58.05</v>
      </c>
      <c r="N76" s="200">
        <v>49.93</v>
      </c>
      <c r="O76" s="200">
        <v>35.270000000000003</v>
      </c>
      <c r="P76" s="200">
        <v>23.89</v>
      </c>
      <c r="Q76" s="200">
        <v>4.46</v>
      </c>
      <c r="R76" s="200">
        <v>17.920000000000002</v>
      </c>
      <c r="S76" s="200">
        <v>11.16</v>
      </c>
      <c r="T76" s="200">
        <v>0</v>
      </c>
      <c r="U76" s="200">
        <v>49.82</v>
      </c>
      <c r="V76" s="200">
        <v>8.76</v>
      </c>
      <c r="W76" s="200">
        <v>19.62</v>
      </c>
      <c r="X76" s="200">
        <v>62.36</v>
      </c>
      <c r="Y76" s="200">
        <v>0</v>
      </c>
      <c r="Z76">
        <v>0</v>
      </c>
      <c r="AA76" s="200">
        <v>14.62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102.56</v>
      </c>
      <c r="AJ76" s="200">
        <v>0</v>
      </c>
      <c r="AK76" s="200">
        <v>0</v>
      </c>
      <c r="AL76" s="200">
        <v>0</v>
      </c>
      <c r="AM76" s="200">
        <v>288.37</v>
      </c>
      <c r="AN76" s="200">
        <v>0</v>
      </c>
      <c r="AO76">
        <v>0</v>
      </c>
      <c r="AP76" s="200">
        <v>117.65</v>
      </c>
      <c r="AQ76" s="200">
        <v>38.14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487.68</v>
      </c>
      <c r="L77" s="200">
        <v>6.04</v>
      </c>
      <c r="M77" s="200">
        <v>58.05</v>
      </c>
      <c r="N77" s="200">
        <v>49.93</v>
      </c>
      <c r="O77" s="200">
        <v>35.270000000000003</v>
      </c>
      <c r="P77" s="200">
        <v>23.89</v>
      </c>
      <c r="Q77" s="200">
        <v>4.46</v>
      </c>
      <c r="R77" s="200">
        <v>17.920000000000002</v>
      </c>
      <c r="S77" s="200">
        <v>11.16</v>
      </c>
      <c r="T77" s="200">
        <v>0</v>
      </c>
      <c r="U77" s="200">
        <v>49.82</v>
      </c>
      <c r="V77" s="200">
        <v>8.76</v>
      </c>
      <c r="W77" s="200">
        <v>19.62</v>
      </c>
      <c r="X77" s="200">
        <v>62.36</v>
      </c>
      <c r="Y77" s="200">
        <v>0</v>
      </c>
      <c r="Z77">
        <v>0</v>
      </c>
      <c r="AA77" s="200">
        <v>14.62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102.56</v>
      </c>
      <c r="AJ77" s="200">
        <v>0</v>
      </c>
      <c r="AK77" s="200">
        <v>0</v>
      </c>
      <c r="AL77" s="200">
        <v>0</v>
      </c>
      <c r="AM77" s="200">
        <v>280.13</v>
      </c>
      <c r="AN77" s="200">
        <v>0</v>
      </c>
      <c r="AO77">
        <v>0</v>
      </c>
      <c r="AP77" s="200">
        <v>117.65</v>
      </c>
      <c r="AQ77" s="200">
        <v>38.14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487.68</v>
      </c>
      <c r="L78" s="200">
        <v>6.04</v>
      </c>
      <c r="M78" s="200">
        <v>58.05</v>
      </c>
      <c r="N78" s="200">
        <v>49.93</v>
      </c>
      <c r="O78" s="200">
        <v>35.270000000000003</v>
      </c>
      <c r="P78" s="200">
        <v>23.89</v>
      </c>
      <c r="Q78" s="200">
        <v>4.46</v>
      </c>
      <c r="R78" s="200">
        <v>17.920000000000002</v>
      </c>
      <c r="S78" s="200">
        <v>11.16</v>
      </c>
      <c r="T78" s="200">
        <v>0</v>
      </c>
      <c r="U78" s="200">
        <v>49.82</v>
      </c>
      <c r="V78" s="200">
        <v>8.76</v>
      </c>
      <c r="W78" s="200">
        <v>19.62</v>
      </c>
      <c r="X78" s="200">
        <v>62.36</v>
      </c>
      <c r="Y78" s="200">
        <v>0</v>
      </c>
      <c r="Z78">
        <v>0</v>
      </c>
      <c r="AA78" s="200">
        <v>14.62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102.56</v>
      </c>
      <c r="AJ78" s="200">
        <v>0</v>
      </c>
      <c r="AK78" s="200">
        <v>0</v>
      </c>
      <c r="AL78" s="200">
        <v>0</v>
      </c>
      <c r="AM78" s="200">
        <v>281.07</v>
      </c>
      <c r="AN78" s="200">
        <v>0</v>
      </c>
      <c r="AO78">
        <v>0</v>
      </c>
      <c r="AP78" s="200">
        <v>117.65</v>
      </c>
      <c r="AQ78" s="200">
        <v>38.14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487.68</v>
      </c>
      <c r="L79" s="200">
        <v>6.04</v>
      </c>
      <c r="M79" s="200">
        <v>58.05</v>
      </c>
      <c r="N79" s="200">
        <v>49.93</v>
      </c>
      <c r="O79" s="200">
        <v>35.270000000000003</v>
      </c>
      <c r="P79" s="200">
        <v>23.89</v>
      </c>
      <c r="Q79" s="200">
        <v>4.46</v>
      </c>
      <c r="R79" s="200">
        <v>17.920000000000002</v>
      </c>
      <c r="S79" s="200">
        <v>11.16</v>
      </c>
      <c r="T79" s="200">
        <v>0</v>
      </c>
      <c r="U79" s="200">
        <v>49.82</v>
      </c>
      <c r="V79" s="200">
        <v>8.76</v>
      </c>
      <c r="W79" s="200">
        <v>19.62</v>
      </c>
      <c r="X79" s="200">
        <v>62.36</v>
      </c>
      <c r="Y79" s="200">
        <v>0</v>
      </c>
      <c r="Z79">
        <v>0</v>
      </c>
      <c r="AA79" s="200">
        <v>14.62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102.56</v>
      </c>
      <c r="AJ79" s="200">
        <v>0</v>
      </c>
      <c r="AK79" s="200">
        <v>0</v>
      </c>
      <c r="AL79" s="200">
        <v>0</v>
      </c>
      <c r="AM79" s="200">
        <v>280.94</v>
      </c>
      <c r="AN79" s="200">
        <v>0</v>
      </c>
      <c r="AO79">
        <v>0</v>
      </c>
      <c r="AP79" s="200">
        <v>117.65</v>
      </c>
      <c r="AQ79" s="200">
        <v>38.14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487.68</v>
      </c>
      <c r="L80" s="200">
        <v>6.04</v>
      </c>
      <c r="M80" s="200">
        <v>58.05</v>
      </c>
      <c r="N80" s="200">
        <v>49.93</v>
      </c>
      <c r="O80" s="200">
        <v>35.270000000000003</v>
      </c>
      <c r="P80" s="200">
        <v>23.89</v>
      </c>
      <c r="Q80" s="200">
        <v>4.46</v>
      </c>
      <c r="R80" s="200">
        <v>17.920000000000002</v>
      </c>
      <c r="S80" s="200">
        <v>11.16</v>
      </c>
      <c r="T80" s="200">
        <v>0</v>
      </c>
      <c r="U80" s="200">
        <v>49.82</v>
      </c>
      <c r="V80" s="200">
        <v>8.76</v>
      </c>
      <c r="W80" s="200">
        <v>19.62</v>
      </c>
      <c r="X80" s="200">
        <v>62.36</v>
      </c>
      <c r="Y80" s="200">
        <v>0</v>
      </c>
      <c r="Z80">
        <v>0</v>
      </c>
      <c r="AA80" s="200">
        <v>14.62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102.56</v>
      </c>
      <c r="AJ80" s="200">
        <v>0</v>
      </c>
      <c r="AK80" s="200">
        <v>0</v>
      </c>
      <c r="AL80" s="200">
        <v>0</v>
      </c>
      <c r="AM80" s="200">
        <v>280.98</v>
      </c>
      <c r="AN80" s="200">
        <v>0</v>
      </c>
      <c r="AO80">
        <v>0</v>
      </c>
      <c r="AP80" s="200">
        <v>117.65</v>
      </c>
      <c r="AQ80" s="200">
        <v>38.14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487.68</v>
      </c>
      <c r="L81" s="200">
        <v>6.04</v>
      </c>
      <c r="M81" s="200">
        <v>58.05</v>
      </c>
      <c r="N81" s="200">
        <v>49.93</v>
      </c>
      <c r="O81" s="200">
        <v>35.270000000000003</v>
      </c>
      <c r="P81" s="200">
        <v>23.89</v>
      </c>
      <c r="Q81" s="200">
        <v>4.46</v>
      </c>
      <c r="R81" s="200">
        <v>17.920000000000002</v>
      </c>
      <c r="S81" s="200">
        <v>11.16</v>
      </c>
      <c r="T81" s="200">
        <v>0</v>
      </c>
      <c r="U81" s="200">
        <v>49.82</v>
      </c>
      <c r="V81" s="200">
        <v>8.76</v>
      </c>
      <c r="W81" s="200">
        <v>19.62</v>
      </c>
      <c r="X81" s="200">
        <v>62.36</v>
      </c>
      <c r="Y81" s="200">
        <v>0</v>
      </c>
      <c r="Z81">
        <v>0</v>
      </c>
      <c r="AA81" s="200">
        <v>14.62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102.56</v>
      </c>
      <c r="AJ81" s="200">
        <v>0</v>
      </c>
      <c r="AK81" s="200">
        <v>0</v>
      </c>
      <c r="AL81" s="200">
        <v>0</v>
      </c>
      <c r="AM81" s="200">
        <v>279.5</v>
      </c>
      <c r="AN81" s="200">
        <v>0</v>
      </c>
      <c r="AO81">
        <v>0</v>
      </c>
      <c r="AP81" s="200">
        <v>117.65</v>
      </c>
      <c r="AQ81" s="200">
        <v>38.14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487.68</v>
      </c>
      <c r="L82" s="200">
        <v>6.04</v>
      </c>
      <c r="M82" s="200">
        <v>58.05</v>
      </c>
      <c r="N82" s="200">
        <v>49.93</v>
      </c>
      <c r="O82" s="200">
        <v>35.270000000000003</v>
      </c>
      <c r="P82" s="200">
        <v>23.89</v>
      </c>
      <c r="Q82" s="200">
        <v>4.46</v>
      </c>
      <c r="R82" s="200">
        <v>17.920000000000002</v>
      </c>
      <c r="S82" s="200">
        <v>11.16</v>
      </c>
      <c r="T82" s="200">
        <v>0</v>
      </c>
      <c r="U82" s="200">
        <v>49.82</v>
      </c>
      <c r="V82" s="200">
        <v>8.76</v>
      </c>
      <c r="W82" s="200">
        <v>19.62</v>
      </c>
      <c r="X82" s="200">
        <v>62.36</v>
      </c>
      <c r="Y82" s="200">
        <v>0</v>
      </c>
      <c r="Z82">
        <v>0</v>
      </c>
      <c r="AA82" s="200">
        <v>14.62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102.56</v>
      </c>
      <c r="AJ82" s="200">
        <v>0</v>
      </c>
      <c r="AK82" s="200">
        <v>0</v>
      </c>
      <c r="AL82" s="200">
        <v>0</v>
      </c>
      <c r="AM82" s="200">
        <v>279.77999999999997</v>
      </c>
      <c r="AN82" s="200">
        <v>0</v>
      </c>
      <c r="AO82">
        <v>0</v>
      </c>
      <c r="AP82" s="200">
        <v>117.65</v>
      </c>
      <c r="AQ82" s="200">
        <v>38.14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487.68</v>
      </c>
      <c r="L83" s="200">
        <v>6.04</v>
      </c>
      <c r="M83" s="200">
        <v>58.05</v>
      </c>
      <c r="N83" s="200">
        <v>49.93</v>
      </c>
      <c r="O83" s="200">
        <v>35.270000000000003</v>
      </c>
      <c r="P83" s="200">
        <v>23.89</v>
      </c>
      <c r="Q83" s="200">
        <v>4.46</v>
      </c>
      <c r="R83" s="200">
        <v>17.920000000000002</v>
      </c>
      <c r="S83" s="200">
        <v>11.16</v>
      </c>
      <c r="T83" s="200">
        <v>0</v>
      </c>
      <c r="U83" s="200">
        <v>49.82</v>
      </c>
      <c r="V83" s="200">
        <v>8.76</v>
      </c>
      <c r="W83" s="200">
        <v>19.62</v>
      </c>
      <c r="X83" s="200">
        <v>62.36</v>
      </c>
      <c r="Y83" s="200">
        <v>0</v>
      </c>
      <c r="Z83">
        <v>0</v>
      </c>
      <c r="AA83" s="200">
        <v>14.62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102.56</v>
      </c>
      <c r="AJ83" s="200">
        <v>0</v>
      </c>
      <c r="AK83" s="200">
        <v>0</v>
      </c>
      <c r="AL83" s="200">
        <v>0</v>
      </c>
      <c r="AM83" s="200">
        <v>277.44</v>
      </c>
      <c r="AN83" s="200">
        <v>0</v>
      </c>
      <c r="AO83">
        <v>0</v>
      </c>
      <c r="AP83" s="200">
        <v>117.65</v>
      </c>
      <c r="AQ83" s="200">
        <v>38.14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487.68</v>
      </c>
      <c r="L84" s="200">
        <v>6.04</v>
      </c>
      <c r="M84" s="200">
        <v>58.05</v>
      </c>
      <c r="N84" s="200">
        <v>49.93</v>
      </c>
      <c r="O84" s="200">
        <v>35.270000000000003</v>
      </c>
      <c r="P84" s="200">
        <v>23.89</v>
      </c>
      <c r="Q84" s="200">
        <v>4.46</v>
      </c>
      <c r="R84" s="200">
        <v>17.920000000000002</v>
      </c>
      <c r="S84" s="200">
        <v>11.16</v>
      </c>
      <c r="T84" s="200">
        <v>0</v>
      </c>
      <c r="U84" s="200">
        <v>49.82</v>
      </c>
      <c r="V84" s="200">
        <v>8.76</v>
      </c>
      <c r="W84" s="200">
        <v>19.62</v>
      </c>
      <c r="X84" s="200">
        <v>62.36</v>
      </c>
      <c r="Y84" s="200">
        <v>0</v>
      </c>
      <c r="Z84">
        <v>0</v>
      </c>
      <c r="AA84" s="200">
        <v>14.62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102.56</v>
      </c>
      <c r="AJ84" s="200">
        <v>0</v>
      </c>
      <c r="AK84" s="200">
        <v>0</v>
      </c>
      <c r="AL84" s="200">
        <v>0</v>
      </c>
      <c r="AM84" s="200">
        <v>276.62</v>
      </c>
      <c r="AN84" s="200">
        <v>0</v>
      </c>
      <c r="AO84">
        <v>0</v>
      </c>
      <c r="AP84" s="200">
        <v>117.65</v>
      </c>
      <c r="AQ84" s="200">
        <v>38.14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487.68</v>
      </c>
      <c r="L85" s="200">
        <v>6.04</v>
      </c>
      <c r="M85" s="200">
        <v>58.05</v>
      </c>
      <c r="N85" s="200">
        <v>49.93</v>
      </c>
      <c r="O85" s="200">
        <v>35.270000000000003</v>
      </c>
      <c r="P85" s="200">
        <v>23.89</v>
      </c>
      <c r="Q85" s="200">
        <v>4.46</v>
      </c>
      <c r="R85" s="200">
        <v>17.920000000000002</v>
      </c>
      <c r="S85" s="200">
        <v>11.16</v>
      </c>
      <c r="T85" s="200">
        <v>0</v>
      </c>
      <c r="U85" s="200">
        <v>49.82</v>
      </c>
      <c r="V85" s="200">
        <v>8.76</v>
      </c>
      <c r="W85" s="200">
        <v>19.62</v>
      </c>
      <c r="X85" s="200">
        <v>62.36</v>
      </c>
      <c r="Y85" s="200">
        <v>0</v>
      </c>
      <c r="Z85">
        <v>0</v>
      </c>
      <c r="AA85" s="200">
        <v>14.62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102.56</v>
      </c>
      <c r="AJ85" s="200">
        <v>0</v>
      </c>
      <c r="AK85" s="200">
        <v>0</v>
      </c>
      <c r="AL85" s="200">
        <v>0</v>
      </c>
      <c r="AM85" s="200">
        <v>276.25</v>
      </c>
      <c r="AN85" s="200">
        <v>0</v>
      </c>
      <c r="AO85">
        <v>0</v>
      </c>
      <c r="AP85" s="200">
        <v>117.65</v>
      </c>
      <c r="AQ85" s="200">
        <v>38.14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487.68</v>
      </c>
      <c r="L86" s="200">
        <v>6.04</v>
      </c>
      <c r="M86" s="200">
        <v>58.05</v>
      </c>
      <c r="N86" s="200">
        <v>49.93</v>
      </c>
      <c r="O86" s="200">
        <v>35.270000000000003</v>
      </c>
      <c r="P86" s="200">
        <v>23.89</v>
      </c>
      <c r="Q86" s="200">
        <v>4.46</v>
      </c>
      <c r="R86" s="200">
        <v>17.920000000000002</v>
      </c>
      <c r="S86" s="200">
        <v>11.16</v>
      </c>
      <c r="T86" s="200">
        <v>0</v>
      </c>
      <c r="U86" s="200">
        <v>49.82</v>
      </c>
      <c r="V86" s="200">
        <v>8.76</v>
      </c>
      <c r="W86" s="200">
        <v>19.62</v>
      </c>
      <c r="X86" s="200">
        <v>62.36</v>
      </c>
      <c r="Y86" s="200">
        <v>0</v>
      </c>
      <c r="Z86">
        <v>0</v>
      </c>
      <c r="AA86" s="200">
        <v>14.62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102.56</v>
      </c>
      <c r="AJ86" s="200">
        <v>0</v>
      </c>
      <c r="AK86" s="200">
        <v>0</v>
      </c>
      <c r="AL86" s="200">
        <v>0</v>
      </c>
      <c r="AM86" s="200">
        <v>275.48</v>
      </c>
      <c r="AN86" s="200">
        <v>0</v>
      </c>
      <c r="AO86">
        <v>0</v>
      </c>
      <c r="AP86" s="200">
        <v>117.65</v>
      </c>
      <c r="AQ86" s="200">
        <v>38.14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487.89</v>
      </c>
      <c r="L87" s="200">
        <v>6.04</v>
      </c>
      <c r="M87" s="200">
        <v>58.05</v>
      </c>
      <c r="N87" s="200">
        <v>49.93</v>
      </c>
      <c r="O87" s="200">
        <v>35.270000000000003</v>
      </c>
      <c r="P87" s="200">
        <v>23.89</v>
      </c>
      <c r="Q87" s="200">
        <v>4.46</v>
      </c>
      <c r="R87" s="200">
        <v>17.920000000000002</v>
      </c>
      <c r="S87" s="200">
        <v>11.16</v>
      </c>
      <c r="T87" s="200">
        <v>0</v>
      </c>
      <c r="U87" s="200">
        <v>49.82</v>
      </c>
      <c r="V87" s="200">
        <v>8.76</v>
      </c>
      <c r="W87" s="200">
        <v>19.62</v>
      </c>
      <c r="X87" s="200">
        <v>62.36</v>
      </c>
      <c r="Y87" s="200">
        <v>0</v>
      </c>
      <c r="Z87">
        <v>0</v>
      </c>
      <c r="AA87" s="200">
        <v>15.74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112.56</v>
      </c>
      <c r="AJ87" s="200">
        <v>0</v>
      </c>
      <c r="AK87" s="200">
        <v>0</v>
      </c>
      <c r="AL87" s="200">
        <v>0</v>
      </c>
      <c r="AM87" s="200">
        <v>136.5</v>
      </c>
      <c r="AN87" s="200">
        <v>0</v>
      </c>
      <c r="AO87">
        <v>0</v>
      </c>
      <c r="AP87" s="200">
        <v>117.65</v>
      </c>
      <c r="AQ87" s="200">
        <v>38.14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487.89</v>
      </c>
      <c r="L88" s="200">
        <v>6.04</v>
      </c>
      <c r="M88" s="200">
        <v>58.05</v>
      </c>
      <c r="N88" s="200">
        <v>49.93</v>
      </c>
      <c r="O88" s="200">
        <v>35.270000000000003</v>
      </c>
      <c r="P88" s="200">
        <v>23.89</v>
      </c>
      <c r="Q88" s="200">
        <v>4.46</v>
      </c>
      <c r="R88" s="200">
        <v>17.920000000000002</v>
      </c>
      <c r="S88" s="200">
        <v>11.16</v>
      </c>
      <c r="T88" s="200">
        <v>0</v>
      </c>
      <c r="U88" s="200">
        <v>49.82</v>
      </c>
      <c r="V88" s="200">
        <v>8.76</v>
      </c>
      <c r="W88" s="200">
        <v>19.62</v>
      </c>
      <c r="X88" s="200">
        <v>62.36</v>
      </c>
      <c r="Y88" s="200">
        <v>0</v>
      </c>
      <c r="Z88">
        <v>0</v>
      </c>
      <c r="AA88" s="200">
        <v>15.74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112.56</v>
      </c>
      <c r="AJ88" s="200">
        <v>0</v>
      </c>
      <c r="AK88" s="200">
        <v>0</v>
      </c>
      <c r="AL88" s="200">
        <v>0</v>
      </c>
      <c r="AM88" s="200">
        <v>136.5</v>
      </c>
      <c r="AN88" s="200">
        <v>0</v>
      </c>
      <c r="AO88">
        <v>0</v>
      </c>
      <c r="AP88" s="200">
        <v>117.65</v>
      </c>
      <c r="AQ88" s="200">
        <v>38.14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487.89</v>
      </c>
      <c r="L89" s="200">
        <v>6.04</v>
      </c>
      <c r="M89" s="200">
        <v>58.05</v>
      </c>
      <c r="N89" s="200">
        <v>49.93</v>
      </c>
      <c r="O89" s="200">
        <v>35.270000000000003</v>
      </c>
      <c r="P89" s="200">
        <v>23.89</v>
      </c>
      <c r="Q89" s="200">
        <v>4.46</v>
      </c>
      <c r="R89" s="200">
        <v>17.920000000000002</v>
      </c>
      <c r="S89" s="200">
        <v>11.16</v>
      </c>
      <c r="T89" s="200">
        <v>0</v>
      </c>
      <c r="U89" s="200">
        <v>49.82</v>
      </c>
      <c r="V89" s="200">
        <v>8.76</v>
      </c>
      <c r="W89" s="200">
        <v>19.62</v>
      </c>
      <c r="X89" s="200">
        <v>62.36</v>
      </c>
      <c r="Y89" s="200">
        <v>0</v>
      </c>
      <c r="Z89">
        <v>0</v>
      </c>
      <c r="AA89" s="200">
        <v>15.74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112.56</v>
      </c>
      <c r="AJ89" s="200">
        <v>0</v>
      </c>
      <c r="AK89" s="200">
        <v>0</v>
      </c>
      <c r="AL89" s="200">
        <v>0</v>
      </c>
      <c r="AM89" s="200">
        <v>136.5</v>
      </c>
      <c r="AN89" s="200">
        <v>0</v>
      </c>
      <c r="AO89">
        <v>0</v>
      </c>
      <c r="AP89" s="200">
        <v>118.92</v>
      </c>
      <c r="AQ89" s="200">
        <v>38.14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487.89</v>
      </c>
      <c r="L90" s="200">
        <v>6.04</v>
      </c>
      <c r="M90" s="200">
        <v>58.05</v>
      </c>
      <c r="N90" s="200">
        <v>49.93</v>
      </c>
      <c r="O90" s="200">
        <v>35.270000000000003</v>
      </c>
      <c r="P90" s="200">
        <v>23.89</v>
      </c>
      <c r="Q90" s="200">
        <v>4.46</v>
      </c>
      <c r="R90" s="200">
        <v>17.920000000000002</v>
      </c>
      <c r="S90" s="200">
        <v>11.16</v>
      </c>
      <c r="T90" s="200">
        <v>0</v>
      </c>
      <c r="U90" s="200">
        <v>49.82</v>
      </c>
      <c r="V90" s="200">
        <v>8.76</v>
      </c>
      <c r="W90" s="200">
        <v>19.62</v>
      </c>
      <c r="X90" s="200">
        <v>62.36</v>
      </c>
      <c r="Y90" s="200">
        <v>0</v>
      </c>
      <c r="Z90">
        <v>0</v>
      </c>
      <c r="AA90" s="200">
        <v>15.74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112.56</v>
      </c>
      <c r="AJ90" s="200">
        <v>0</v>
      </c>
      <c r="AK90" s="200">
        <v>0</v>
      </c>
      <c r="AL90" s="200">
        <v>0</v>
      </c>
      <c r="AM90" s="200">
        <v>136.5</v>
      </c>
      <c r="AN90" s="200">
        <v>0</v>
      </c>
      <c r="AO90">
        <v>0</v>
      </c>
      <c r="AP90" s="200">
        <v>118.92</v>
      </c>
      <c r="AQ90" s="200">
        <v>38.14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495.37</v>
      </c>
      <c r="L91" s="200">
        <v>6.28</v>
      </c>
      <c r="M91" s="200">
        <v>58.05</v>
      </c>
      <c r="N91" s="200">
        <v>49.93</v>
      </c>
      <c r="O91" s="200">
        <v>35.270000000000003</v>
      </c>
      <c r="P91" s="200">
        <v>23.89</v>
      </c>
      <c r="Q91" s="200">
        <v>4.47</v>
      </c>
      <c r="R91" s="200">
        <v>17.920000000000002</v>
      </c>
      <c r="S91" s="200">
        <v>11.16</v>
      </c>
      <c r="T91" s="200">
        <v>0</v>
      </c>
      <c r="U91" s="200">
        <v>49.82</v>
      </c>
      <c r="V91" s="200">
        <v>8.76</v>
      </c>
      <c r="W91" s="200">
        <v>19.62</v>
      </c>
      <c r="X91" s="200">
        <v>62.36</v>
      </c>
      <c r="Y91" s="200">
        <v>0</v>
      </c>
      <c r="Z91">
        <v>0</v>
      </c>
      <c r="AA91" s="200">
        <v>15.74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132.16</v>
      </c>
      <c r="AJ91" s="200">
        <v>0</v>
      </c>
      <c r="AK91" s="200">
        <v>0</v>
      </c>
      <c r="AL91" s="200">
        <v>0</v>
      </c>
      <c r="AM91" s="200">
        <v>136.5</v>
      </c>
      <c r="AN91" s="200">
        <v>0</v>
      </c>
      <c r="AO91">
        <v>0</v>
      </c>
      <c r="AP91" s="200">
        <v>117.65</v>
      </c>
      <c r="AQ91" s="200">
        <v>38.130000000000003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487.89</v>
      </c>
      <c r="L92" s="200">
        <v>6.04</v>
      </c>
      <c r="M92" s="200">
        <v>58.05</v>
      </c>
      <c r="N92" s="200">
        <v>49.93</v>
      </c>
      <c r="O92" s="200">
        <v>35.270000000000003</v>
      </c>
      <c r="P92" s="200">
        <v>23.89</v>
      </c>
      <c r="Q92" s="200">
        <v>4.47</v>
      </c>
      <c r="R92" s="200">
        <v>17.920000000000002</v>
      </c>
      <c r="S92" s="200">
        <v>11.16</v>
      </c>
      <c r="T92" s="200">
        <v>0</v>
      </c>
      <c r="U92" s="200">
        <v>49.82</v>
      </c>
      <c r="V92" s="200">
        <v>8.76</v>
      </c>
      <c r="W92" s="200">
        <v>19.62</v>
      </c>
      <c r="X92" s="200">
        <v>62.36</v>
      </c>
      <c r="Y92" s="200">
        <v>0</v>
      </c>
      <c r="Z92">
        <v>0</v>
      </c>
      <c r="AA92" s="200">
        <v>15.74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132.16</v>
      </c>
      <c r="AJ92" s="200">
        <v>0</v>
      </c>
      <c r="AK92" s="200">
        <v>0</v>
      </c>
      <c r="AL92" s="200">
        <v>0</v>
      </c>
      <c r="AM92" s="200">
        <v>136.5</v>
      </c>
      <c r="AN92" s="200">
        <v>0</v>
      </c>
      <c r="AO92">
        <v>0</v>
      </c>
      <c r="AP92" s="200">
        <v>117.65</v>
      </c>
      <c r="AQ92" s="200">
        <v>38.130000000000003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487.89</v>
      </c>
      <c r="L93" s="200">
        <v>6.13</v>
      </c>
      <c r="M93" s="200">
        <v>58.05</v>
      </c>
      <c r="N93" s="200">
        <v>49.93</v>
      </c>
      <c r="O93" s="200">
        <v>35.270000000000003</v>
      </c>
      <c r="P93" s="200">
        <v>23.89</v>
      </c>
      <c r="Q93" s="200">
        <v>4.47</v>
      </c>
      <c r="R93" s="200">
        <v>17.920000000000002</v>
      </c>
      <c r="S93" s="200">
        <v>11.16</v>
      </c>
      <c r="T93" s="200">
        <v>0</v>
      </c>
      <c r="U93" s="200">
        <v>49.82</v>
      </c>
      <c r="V93" s="200">
        <v>8.76</v>
      </c>
      <c r="W93" s="200">
        <v>19.62</v>
      </c>
      <c r="X93" s="200">
        <v>62.36</v>
      </c>
      <c r="Y93" s="200">
        <v>0</v>
      </c>
      <c r="Z93">
        <v>0</v>
      </c>
      <c r="AA93" s="200">
        <v>15.74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132.16</v>
      </c>
      <c r="AJ93" s="200">
        <v>0</v>
      </c>
      <c r="AK93" s="200">
        <v>0</v>
      </c>
      <c r="AL93" s="200">
        <v>0</v>
      </c>
      <c r="AM93" s="200">
        <v>136.5</v>
      </c>
      <c r="AN93" s="200">
        <v>0</v>
      </c>
      <c r="AO93">
        <v>0</v>
      </c>
      <c r="AP93" s="200">
        <v>117.65</v>
      </c>
      <c r="AQ93" s="200">
        <v>38.130000000000003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487.89</v>
      </c>
      <c r="L94" s="200">
        <v>6.04</v>
      </c>
      <c r="M94" s="200">
        <v>58.05</v>
      </c>
      <c r="N94" s="200">
        <v>49.93</v>
      </c>
      <c r="O94" s="200">
        <v>35.270000000000003</v>
      </c>
      <c r="P94" s="200">
        <v>23.89</v>
      </c>
      <c r="Q94" s="200">
        <v>4.47</v>
      </c>
      <c r="R94" s="200">
        <v>17.920000000000002</v>
      </c>
      <c r="S94" s="200">
        <v>11.16</v>
      </c>
      <c r="T94" s="200">
        <v>0</v>
      </c>
      <c r="U94" s="200">
        <v>49.82</v>
      </c>
      <c r="V94" s="200">
        <v>8.76</v>
      </c>
      <c r="W94" s="200">
        <v>19.62</v>
      </c>
      <c r="X94" s="200">
        <v>62.36</v>
      </c>
      <c r="Y94" s="200">
        <v>0</v>
      </c>
      <c r="Z94">
        <v>0</v>
      </c>
      <c r="AA94" s="200">
        <v>15.74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132.16</v>
      </c>
      <c r="AJ94" s="200">
        <v>0</v>
      </c>
      <c r="AK94" s="200">
        <v>0</v>
      </c>
      <c r="AL94" s="200">
        <v>0</v>
      </c>
      <c r="AM94" s="200">
        <v>136.5</v>
      </c>
      <c r="AN94" s="200">
        <v>0</v>
      </c>
      <c r="AO94">
        <v>0</v>
      </c>
      <c r="AP94" s="200">
        <v>117.65</v>
      </c>
      <c r="AQ94" s="200">
        <v>38.130000000000003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414</v>
      </c>
      <c r="L95" s="200">
        <v>6.04</v>
      </c>
      <c r="M95" s="200">
        <v>58.05</v>
      </c>
      <c r="N95" s="200">
        <v>49.93</v>
      </c>
      <c r="O95" s="200">
        <v>35.270000000000003</v>
      </c>
      <c r="P95" s="200">
        <v>23.89</v>
      </c>
      <c r="Q95" s="200">
        <v>4.47</v>
      </c>
      <c r="R95" s="200">
        <v>17.920000000000002</v>
      </c>
      <c r="S95" s="200">
        <v>11.16</v>
      </c>
      <c r="T95" s="200">
        <v>0</v>
      </c>
      <c r="U95" s="200">
        <v>49.82</v>
      </c>
      <c r="V95" s="200">
        <v>8.76</v>
      </c>
      <c r="W95" s="200">
        <v>19.62</v>
      </c>
      <c r="X95" s="200">
        <v>62.36</v>
      </c>
      <c r="Y95" s="200">
        <v>0</v>
      </c>
      <c r="Z95">
        <v>0</v>
      </c>
      <c r="AA95" s="200">
        <v>15.74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133.61000000000001</v>
      </c>
      <c r="AJ95" s="200">
        <v>0</v>
      </c>
      <c r="AK95" s="200">
        <v>0</v>
      </c>
      <c r="AL95" s="200">
        <v>0</v>
      </c>
      <c r="AM95" s="200">
        <v>136.5</v>
      </c>
      <c r="AN95" s="200">
        <v>0</v>
      </c>
      <c r="AO95">
        <v>0</v>
      </c>
      <c r="AP95" s="200">
        <v>117.65</v>
      </c>
      <c r="AQ95" s="200">
        <v>38.130000000000003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308.01</v>
      </c>
      <c r="L96" s="200">
        <v>6.04</v>
      </c>
      <c r="M96" s="200">
        <v>58.05</v>
      </c>
      <c r="N96" s="200">
        <v>49.93</v>
      </c>
      <c r="O96" s="200">
        <v>35.270000000000003</v>
      </c>
      <c r="P96" s="200">
        <v>23.89</v>
      </c>
      <c r="Q96" s="200">
        <v>4.47</v>
      </c>
      <c r="R96" s="200">
        <v>17.920000000000002</v>
      </c>
      <c r="S96" s="200">
        <v>11.16</v>
      </c>
      <c r="T96" s="200">
        <v>0</v>
      </c>
      <c r="U96" s="200">
        <v>49.82</v>
      </c>
      <c r="V96" s="200">
        <v>8.76</v>
      </c>
      <c r="W96" s="200">
        <v>19.62</v>
      </c>
      <c r="X96" s="200">
        <v>62.36</v>
      </c>
      <c r="Y96" s="200">
        <v>0</v>
      </c>
      <c r="Z96">
        <v>0</v>
      </c>
      <c r="AA96" s="200">
        <v>15.74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133.61000000000001</v>
      </c>
      <c r="AJ96" s="200">
        <v>0</v>
      </c>
      <c r="AK96" s="200">
        <v>0</v>
      </c>
      <c r="AL96" s="200">
        <v>0</v>
      </c>
      <c r="AM96" s="200">
        <v>136.5</v>
      </c>
      <c r="AN96" s="200">
        <v>0</v>
      </c>
      <c r="AO96">
        <v>0</v>
      </c>
      <c r="AP96" s="200">
        <v>117.65</v>
      </c>
      <c r="AQ96" s="200">
        <v>38.130000000000003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274.31</v>
      </c>
      <c r="L97" s="200">
        <v>6.04</v>
      </c>
      <c r="M97" s="200">
        <v>58.05</v>
      </c>
      <c r="N97" s="200">
        <v>49.93</v>
      </c>
      <c r="O97" s="200">
        <v>35.270000000000003</v>
      </c>
      <c r="P97" s="200">
        <v>23.89</v>
      </c>
      <c r="Q97" s="200">
        <v>4.47</v>
      </c>
      <c r="R97" s="200">
        <v>17.920000000000002</v>
      </c>
      <c r="S97" s="200">
        <v>11.16</v>
      </c>
      <c r="T97" s="200">
        <v>0</v>
      </c>
      <c r="U97" s="200">
        <v>49.82</v>
      </c>
      <c r="V97" s="200">
        <v>8.76</v>
      </c>
      <c r="W97" s="200">
        <v>19.62</v>
      </c>
      <c r="X97" s="200">
        <v>62.36</v>
      </c>
      <c r="Y97" s="200">
        <v>0</v>
      </c>
      <c r="Z97">
        <v>0</v>
      </c>
      <c r="AA97" s="200">
        <v>15.74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133.61000000000001</v>
      </c>
      <c r="AJ97" s="200">
        <v>0</v>
      </c>
      <c r="AK97" s="200">
        <v>0</v>
      </c>
      <c r="AL97" s="200">
        <v>0</v>
      </c>
      <c r="AM97" s="200">
        <v>136.5</v>
      </c>
      <c r="AN97" s="200">
        <v>0</v>
      </c>
      <c r="AO97">
        <v>0</v>
      </c>
      <c r="AP97" s="200">
        <v>117.65</v>
      </c>
      <c r="AQ97" s="200">
        <v>38.130000000000003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274.31</v>
      </c>
      <c r="L98" s="200">
        <v>6.04</v>
      </c>
      <c r="M98" s="200">
        <v>58.05</v>
      </c>
      <c r="N98" s="200">
        <v>49.93</v>
      </c>
      <c r="O98" s="200">
        <v>35.270000000000003</v>
      </c>
      <c r="P98" s="200">
        <v>23.89</v>
      </c>
      <c r="Q98" s="200">
        <v>4.47</v>
      </c>
      <c r="R98" s="200">
        <v>17.920000000000002</v>
      </c>
      <c r="S98" s="200">
        <v>11.16</v>
      </c>
      <c r="T98" s="200">
        <v>0</v>
      </c>
      <c r="U98" s="200">
        <v>49.82</v>
      </c>
      <c r="V98" s="200">
        <v>8.76</v>
      </c>
      <c r="W98" s="200">
        <v>19.62</v>
      </c>
      <c r="X98" s="200">
        <v>62.36</v>
      </c>
      <c r="Y98" s="200">
        <v>0</v>
      </c>
      <c r="Z98">
        <v>0</v>
      </c>
      <c r="AA98" s="200">
        <v>15.74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133.61000000000001</v>
      </c>
      <c r="AJ98" s="200">
        <v>0</v>
      </c>
      <c r="AK98" s="200">
        <v>0</v>
      </c>
      <c r="AL98" s="200">
        <v>0</v>
      </c>
      <c r="AM98" s="200">
        <v>136.5</v>
      </c>
      <c r="AN98" s="200">
        <v>0</v>
      </c>
      <c r="AO98">
        <v>0</v>
      </c>
      <c r="AP98" s="200">
        <v>117.65</v>
      </c>
      <c r="AQ98" s="200">
        <v>38.130000000000003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9.195880000000006</v>
      </c>
      <c r="L99">
        <f t="shared" si="0"/>
        <v>0.12264500000000018</v>
      </c>
      <c r="M99">
        <f t="shared" si="0"/>
        <v>1.3932000000000022</v>
      </c>
      <c r="N99">
        <f t="shared" si="0"/>
        <v>1.1983199999999994</v>
      </c>
      <c r="O99">
        <f t="shared" si="0"/>
        <v>0.84647999999999968</v>
      </c>
      <c r="P99">
        <f t="shared" si="0"/>
        <v>0.57336000000000054</v>
      </c>
      <c r="Q99">
        <f t="shared" si="0"/>
        <v>9.2184999999999934E-2</v>
      </c>
      <c r="R99">
        <f t="shared" si="0"/>
        <v>0.36716000000000032</v>
      </c>
      <c r="S99">
        <f t="shared" si="0"/>
        <v>0.22679499999999983</v>
      </c>
      <c r="T99">
        <f t="shared" si="0"/>
        <v>0</v>
      </c>
      <c r="U99">
        <f t="shared" si="0"/>
        <v>1.3250624999999996</v>
      </c>
      <c r="V99">
        <f t="shared" si="0"/>
        <v>0.16827749999999991</v>
      </c>
      <c r="W99">
        <f t="shared" si="0"/>
        <v>0.41051999999999905</v>
      </c>
      <c r="X99">
        <f t="shared" si="0"/>
        <v>1.3125824999999991</v>
      </c>
      <c r="Y99">
        <f t="shared" si="0"/>
        <v>0</v>
      </c>
      <c r="Z99">
        <f t="shared" si="0"/>
        <v>0</v>
      </c>
      <c r="AA99">
        <f t="shared" si="0"/>
        <v>0.36911999999999962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3.0033224999999995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4.2698024999999999</v>
      </c>
      <c r="AN99">
        <f t="shared" si="0"/>
        <v>0</v>
      </c>
      <c r="AO99">
        <f t="shared" si="0"/>
        <v>0</v>
      </c>
      <c r="AP99">
        <f t="shared" si="0"/>
        <v>2.4677774999999973</v>
      </c>
      <c r="AQ99">
        <f t="shared" ref="AQ99:AT99" si="1">SUM(AQ3:AQ98)/4000</f>
        <v>0.73411000000000037</v>
      </c>
      <c r="AR99">
        <f t="shared" si="1"/>
        <v>0.45834250000000004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85.66</v>
      </c>
      <c r="L3" s="200">
        <v>23.15</v>
      </c>
      <c r="M3" s="200">
        <v>0</v>
      </c>
      <c r="N3" s="200">
        <v>28.87</v>
      </c>
      <c r="O3" s="200">
        <v>24.24</v>
      </c>
      <c r="P3" s="200">
        <v>59.91</v>
      </c>
      <c r="Q3" s="200">
        <v>1.93</v>
      </c>
      <c r="R3" s="200">
        <v>5.78</v>
      </c>
      <c r="S3" s="200">
        <v>3.85</v>
      </c>
      <c r="T3" s="200">
        <v>0</v>
      </c>
      <c r="U3" s="200">
        <v>318.55</v>
      </c>
      <c r="V3" s="200">
        <v>3.12</v>
      </c>
      <c r="W3" s="200">
        <v>5.77</v>
      </c>
      <c r="X3" s="200">
        <v>19.25</v>
      </c>
      <c r="Y3" s="200">
        <v>0</v>
      </c>
      <c r="Z3">
        <v>0</v>
      </c>
      <c r="AA3" s="200">
        <v>8.35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45</v>
      </c>
      <c r="AJ3" s="200">
        <v>0</v>
      </c>
      <c r="AK3" s="200">
        <v>0</v>
      </c>
      <c r="AL3" s="200">
        <v>0</v>
      </c>
      <c r="AM3" s="200">
        <v>0.94</v>
      </c>
      <c r="AN3" s="200">
        <v>0</v>
      </c>
      <c r="AO3">
        <v>0</v>
      </c>
      <c r="AP3" s="200">
        <v>34.65</v>
      </c>
      <c r="AQ3" s="200">
        <v>9.6199999999999992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85.66</v>
      </c>
      <c r="L4" s="200">
        <v>23.15</v>
      </c>
      <c r="M4" s="200">
        <v>0</v>
      </c>
      <c r="N4" s="200">
        <v>28.87</v>
      </c>
      <c r="O4" s="200">
        <v>24.24</v>
      </c>
      <c r="P4" s="200">
        <v>59.91</v>
      </c>
      <c r="Q4" s="200">
        <v>1.93</v>
      </c>
      <c r="R4" s="200">
        <v>5.78</v>
      </c>
      <c r="S4" s="200">
        <v>3.85</v>
      </c>
      <c r="T4" s="200">
        <v>0</v>
      </c>
      <c r="U4" s="200">
        <v>318.55</v>
      </c>
      <c r="V4" s="200">
        <v>3.12</v>
      </c>
      <c r="W4" s="200">
        <v>6.1</v>
      </c>
      <c r="X4" s="200">
        <v>19.73</v>
      </c>
      <c r="Y4" s="200">
        <v>0</v>
      </c>
      <c r="Z4">
        <v>0</v>
      </c>
      <c r="AA4" s="200">
        <v>8.35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45</v>
      </c>
      <c r="AJ4" s="200">
        <v>0</v>
      </c>
      <c r="AK4" s="200">
        <v>0</v>
      </c>
      <c r="AL4" s="200">
        <v>0</v>
      </c>
      <c r="AM4" s="200">
        <v>0.94</v>
      </c>
      <c r="AN4" s="200">
        <v>0</v>
      </c>
      <c r="AO4">
        <v>0</v>
      </c>
      <c r="AP4" s="200">
        <v>34.65</v>
      </c>
      <c r="AQ4" s="200">
        <v>9.6199999999999992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85.66</v>
      </c>
      <c r="L5" s="200">
        <v>23.15</v>
      </c>
      <c r="M5" s="200">
        <v>0</v>
      </c>
      <c r="N5" s="200">
        <v>28.87</v>
      </c>
      <c r="O5" s="200">
        <v>24.24</v>
      </c>
      <c r="P5" s="200">
        <v>59.91</v>
      </c>
      <c r="Q5" s="200">
        <v>1.93</v>
      </c>
      <c r="R5" s="200">
        <v>5.78</v>
      </c>
      <c r="S5" s="200">
        <v>3.85</v>
      </c>
      <c r="T5" s="200">
        <v>0</v>
      </c>
      <c r="U5" s="200">
        <v>318.55</v>
      </c>
      <c r="V5" s="200">
        <v>3.12</v>
      </c>
      <c r="W5" s="200">
        <v>6.1</v>
      </c>
      <c r="X5" s="200">
        <v>19.73</v>
      </c>
      <c r="Y5" s="200">
        <v>0</v>
      </c>
      <c r="Z5">
        <v>0</v>
      </c>
      <c r="AA5" s="200">
        <v>8.35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45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34.65</v>
      </c>
      <c r="AQ5" s="200">
        <v>9.6199999999999992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85.66</v>
      </c>
      <c r="L6" s="200">
        <v>23.15</v>
      </c>
      <c r="M6" s="200">
        <v>0</v>
      </c>
      <c r="N6" s="200">
        <v>28.87</v>
      </c>
      <c r="O6" s="200">
        <v>24.24</v>
      </c>
      <c r="P6" s="200">
        <v>59.91</v>
      </c>
      <c r="Q6" s="200">
        <v>1.93</v>
      </c>
      <c r="R6" s="200">
        <v>5.78</v>
      </c>
      <c r="S6" s="200">
        <v>3.85</v>
      </c>
      <c r="T6" s="200">
        <v>0</v>
      </c>
      <c r="U6" s="200">
        <v>318.55</v>
      </c>
      <c r="V6" s="200">
        <v>3.12</v>
      </c>
      <c r="W6" s="200">
        <v>6.1</v>
      </c>
      <c r="X6" s="200">
        <v>19.73</v>
      </c>
      <c r="Y6" s="200">
        <v>0</v>
      </c>
      <c r="Z6">
        <v>0</v>
      </c>
      <c r="AA6" s="200">
        <v>8.35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45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34.65</v>
      </c>
      <c r="AQ6" s="200">
        <v>9.6199999999999992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85.66</v>
      </c>
      <c r="L7" s="200">
        <v>23.15</v>
      </c>
      <c r="M7" s="200">
        <v>0</v>
      </c>
      <c r="N7" s="200">
        <v>28.87</v>
      </c>
      <c r="O7" s="200">
        <v>24.24</v>
      </c>
      <c r="P7" s="200">
        <v>59.91</v>
      </c>
      <c r="Q7" s="200">
        <v>1.93</v>
      </c>
      <c r="R7" s="200">
        <v>5.78</v>
      </c>
      <c r="S7" s="200">
        <v>3.85</v>
      </c>
      <c r="T7" s="200">
        <v>0</v>
      </c>
      <c r="U7" s="200">
        <v>318.55</v>
      </c>
      <c r="V7" s="200">
        <v>3.12</v>
      </c>
      <c r="W7" s="200">
        <v>6.1</v>
      </c>
      <c r="X7" s="200">
        <v>19.73</v>
      </c>
      <c r="Y7" s="200">
        <v>0</v>
      </c>
      <c r="Z7">
        <v>0</v>
      </c>
      <c r="AA7" s="200">
        <v>8.35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45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34.65</v>
      </c>
      <c r="AQ7" s="200">
        <v>9.6199999999999992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85.66</v>
      </c>
      <c r="L8" s="200">
        <v>23.15</v>
      </c>
      <c r="M8" s="200">
        <v>0</v>
      </c>
      <c r="N8" s="200">
        <v>28.87</v>
      </c>
      <c r="O8" s="200">
        <v>24.24</v>
      </c>
      <c r="P8" s="200">
        <v>59.91</v>
      </c>
      <c r="Q8" s="200">
        <v>1.93</v>
      </c>
      <c r="R8" s="200">
        <v>5.78</v>
      </c>
      <c r="S8" s="200">
        <v>3.85</v>
      </c>
      <c r="T8" s="200">
        <v>0</v>
      </c>
      <c r="U8" s="200">
        <v>318.55</v>
      </c>
      <c r="V8" s="200">
        <v>3.12</v>
      </c>
      <c r="W8" s="200">
        <v>6.1</v>
      </c>
      <c r="X8" s="200">
        <v>19.73</v>
      </c>
      <c r="Y8" s="200">
        <v>0</v>
      </c>
      <c r="Z8">
        <v>0</v>
      </c>
      <c r="AA8" s="200">
        <v>8.6199999999999992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45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34.65</v>
      </c>
      <c r="AQ8" s="200">
        <v>9.6199999999999992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85.66</v>
      </c>
      <c r="L9" s="200">
        <v>23.15</v>
      </c>
      <c r="M9" s="200">
        <v>0</v>
      </c>
      <c r="N9" s="200">
        <v>28.87</v>
      </c>
      <c r="O9" s="200">
        <v>24.24</v>
      </c>
      <c r="P9" s="200">
        <v>59.91</v>
      </c>
      <c r="Q9" s="200">
        <v>1.93</v>
      </c>
      <c r="R9" s="200">
        <v>5.78</v>
      </c>
      <c r="S9" s="200">
        <v>3.85</v>
      </c>
      <c r="T9" s="200">
        <v>0</v>
      </c>
      <c r="U9" s="200">
        <v>318.55</v>
      </c>
      <c r="V9" s="200">
        <v>3.12</v>
      </c>
      <c r="W9" s="200">
        <v>6.1</v>
      </c>
      <c r="X9" s="200">
        <v>19.73</v>
      </c>
      <c r="Y9" s="200">
        <v>0</v>
      </c>
      <c r="Z9">
        <v>0</v>
      </c>
      <c r="AA9" s="200">
        <v>8.6199999999999992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45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34.65</v>
      </c>
      <c r="AQ9" s="200">
        <v>9.6199999999999992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85.66</v>
      </c>
      <c r="L10" s="200">
        <v>23.15</v>
      </c>
      <c r="M10" s="200">
        <v>0</v>
      </c>
      <c r="N10" s="200">
        <v>28.87</v>
      </c>
      <c r="O10" s="200">
        <v>24.24</v>
      </c>
      <c r="P10" s="200">
        <v>59.91</v>
      </c>
      <c r="Q10" s="200">
        <v>1.93</v>
      </c>
      <c r="R10" s="200">
        <v>5.78</v>
      </c>
      <c r="S10" s="200">
        <v>3.85</v>
      </c>
      <c r="T10" s="200">
        <v>0</v>
      </c>
      <c r="U10" s="200">
        <v>318.55</v>
      </c>
      <c r="V10" s="200">
        <v>3.12</v>
      </c>
      <c r="W10" s="200">
        <v>6.1</v>
      </c>
      <c r="X10" s="200">
        <v>19.73</v>
      </c>
      <c r="Y10" s="200">
        <v>0</v>
      </c>
      <c r="Z10">
        <v>0</v>
      </c>
      <c r="AA10" s="200">
        <v>8.6199999999999992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45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34.65</v>
      </c>
      <c r="AQ10" s="200">
        <v>9.6199999999999992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85.66</v>
      </c>
      <c r="L11" s="200">
        <v>23.15</v>
      </c>
      <c r="M11" s="200">
        <v>0</v>
      </c>
      <c r="N11" s="200">
        <v>28.87</v>
      </c>
      <c r="O11" s="200">
        <v>24.24</v>
      </c>
      <c r="P11" s="200">
        <v>59.91</v>
      </c>
      <c r="Q11" s="200">
        <v>1.93</v>
      </c>
      <c r="R11" s="200">
        <v>5.78</v>
      </c>
      <c r="S11" s="200">
        <v>3.85</v>
      </c>
      <c r="T11" s="200">
        <v>0</v>
      </c>
      <c r="U11" s="200">
        <v>318.55</v>
      </c>
      <c r="V11" s="200">
        <v>3.12</v>
      </c>
      <c r="W11" s="200">
        <v>6.1</v>
      </c>
      <c r="X11" s="200">
        <v>19.73</v>
      </c>
      <c r="Y11" s="200">
        <v>0</v>
      </c>
      <c r="Z11">
        <v>0</v>
      </c>
      <c r="AA11" s="200">
        <v>8.6199999999999992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47.46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34.65</v>
      </c>
      <c r="AQ11" s="200">
        <v>9.6199999999999992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85.66</v>
      </c>
      <c r="L12" s="200">
        <v>23.15</v>
      </c>
      <c r="M12" s="200">
        <v>0</v>
      </c>
      <c r="N12" s="200">
        <v>28.87</v>
      </c>
      <c r="O12" s="200">
        <v>24.24</v>
      </c>
      <c r="P12" s="200">
        <v>59.91</v>
      </c>
      <c r="Q12" s="200">
        <v>1.93</v>
      </c>
      <c r="R12" s="200">
        <v>5.78</v>
      </c>
      <c r="S12" s="200">
        <v>3.85</v>
      </c>
      <c r="T12" s="200">
        <v>0</v>
      </c>
      <c r="U12" s="200">
        <v>318.55</v>
      </c>
      <c r="V12" s="200">
        <v>3.12</v>
      </c>
      <c r="W12" s="200">
        <v>6.1</v>
      </c>
      <c r="X12" s="200">
        <v>19.73</v>
      </c>
      <c r="Y12" s="200">
        <v>0</v>
      </c>
      <c r="Z12">
        <v>0</v>
      </c>
      <c r="AA12" s="200">
        <v>8.6199999999999992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47.46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34.65</v>
      </c>
      <c r="AQ12" s="200">
        <v>9.6199999999999992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85.66</v>
      </c>
      <c r="L13" s="200">
        <v>23.15</v>
      </c>
      <c r="M13" s="200">
        <v>0</v>
      </c>
      <c r="N13" s="200">
        <v>28.87</v>
      </c>
      <c r="O13" s="200">
        <v>24.24</v>
      </c>
      <c r="P13" s="200">
        <v>59.91</v>
      </c>
      <c r="Q13" s="200">
        <v>1.93</v>
      </c>
      <c r="R13" s="200">
        <v>5.78</v>
      </c>
      <c r="S13" s="200">
        <v>3.85</v>
      </c>
      <c r="T13" s="200">
        <v>0</v>
      </c>
      <c r="U13" s="200">
        <v>318.55</v>
      </c>
      <c r="V13" s="200">
        <v>3.12</v>
      </c>
      <c r="W13" s="200">
        <v>6.1</v>
      </c>
      <c r="X13" s="200">
        <v>19.73</v>
      </c>
      <c r="Y13" s="200">
        <v>0</v>
      </c>
      <c r="Z13">
        <v>0</v>
      </c>
      <c r="AA13" s="200">
        <v>8.6199999999999992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47.46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34.65</v>
      </c>
      <c r="AQ13" s="200">
        <v>9.6199999999999992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85.66</v>
      </c>
      <c r="L14" s="200">
        <v>23.15</v>
      </c>
      <c r="M14" s="200">
        <v>0</v>
      </c>
      <c r="N14" s="200">
        <v>28.87</v>
      </c>
      <c r="O14" s="200">
        <v>24.24</v>
      </c>
      <c r="P14" s="200">
        <v>59.91</v>
      </c>
      <c r="Q14" s="200">
        <v>1.93</v>
      </c>
      <c r="R14" s="200">
        <v>5.78</v>
      </c>
      <c r="S14" s="200">
        <v>3.85</v>
      </c>
      <c r="T14" s="200">
        <v>0</v>
      </c>
      <c r="U14" s="200">
        <v>318.55</v>
      </c>
      <c r="V14" s="200">
        <v>3.12</v>
      </c>
      <c r="W14" s="200">
        <v>6.1</v>
      </c>
      <c r="X14" s="200">
        <v>19.73</v>
      </c>
      <c r="Y14" s="200">
        <v>0</v>
      </c>
      <c r="Z14">
        <v>0</v>
      </c>
      <c r="AA14" s="200">
        <v>8.6199999999999992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47.46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34.65</v>
      </c>
      <c r="AQ14" s="200">
        <v>9.6199999999999992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85.72</v>
      </c>
      <c r="L15" s="200">
        <v>23.15</v>
      </c>
      <c r="M15" s="200">
        <v>0</v>
      </c>
      <c r="N15" s="200">
        <v>28.87</v>
      </c>
      <c r="O15" s="200">
        <v>24.24</v>
      </c>
      <c r="P15" s="200">
        <v>59.91</v>
      </c>
      <c r="Q15" s="200">
        <v>1.93</v>
      </c>
      <c r="R15" s="200">
        <v>5.78</v>
      </c>
      <c r="S15" s="200">
        <v>3.85</v>
      </c>
      <c r="T15" s="200">
        <v>0</v>
      </c>
      <c r="U15" s="200">
        <v>318.55</v>
      </c>
      <c r="V15" s="200">
        <v>2.89</v>
      </c>
      <c r="W15" s="200">
        <v>6.02</v>
      </c>
      <c r="X15" s="200">
        <v>19.64</v>
      </c>
      <c r="Y15" s="200">
        <v>0</v>
      </c>
      <c r="Z15">
        <v>0</v>
      </c>
      <c r="AA15" s="200">
        <v>8.6199999999999992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47.46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34.65</v>
      </c>
      <c r="AQ15" s="200">
        <v>9.6199999999999992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85.72</v>
      </c>
      <c r="L16" s="200">
        <v>23.15</v>
      </c>
      <c r="M16" s="200">
        <v>0</v>
      </c>
      <c r="N16" s="200">
        <v>28.87</v>
      </c>
      <c r="O16" s="200">
        <v>24.24</v>
      </c>
      <c r="P16" s="200">
        <v>59.91</v>
      </c>
      <c r="Q16" s="200">
        <v>1.93</v>
      </c>
      <c r="R16" s="200">
        <v>5.78</v>
      </c>
      <c r="S16" s="200">
        <v>3.85</v>
      </c>
      <c r="T16" s="200">
        <v>0</v>
      </c>
      <c r="U16" s="200">
        <v>318.55</v>
      </c>
      <c r="V16" s="200">
        <v>2.89</v>
      </c>
      <c r="W16" s="200">
        <v>6.02</v>
      </c>
      <c r="X16" s="200">
        <v>19.64</v>
      </c>
      <c r="Y16" s="200">
        <v>0</v>
      </c>
      <c r="Z16">
        <v>0</v>
      </c>
      <c r="AA16" s="200">
        <v>8.6199999999999992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47.46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34.65</v>
      </c>
      <c r="AQ16" s="200">
        <v>9.6199999999999992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85.72</v>
      </c>
      <c r="L17" s="200">
        <v>23.15</v>
      </c>
      <c r="M17" s="200">
        <v>0</v>
      </c>
      <c r="N17" s="200">
        <v>28.87</v>
      </c>
      <c r="O17" s="200">
        <v>24.24</v>
      </c>
      <c r="P17" s="200">
        <v>59.91</v>
      </c>
      <c r="Q17" s="200">
        <v>1.93</v>
      </c>
      <c r="R17" s="200">
        <v>5.78</v>
      </c>
      <c r="S17" s="200">
        <v>3.85</v>
      </c>
      <c r="T17" s="200">
        <v>0</v>
      </c>
      <c r="U17" s="200">
        <v>318.55</v>
      </c>
      <c r="V17" s="200">
        <v>2.89</v>
      </c>
      <c r="W17" s="200">
        <v>6.02</v>
      </c>
      <c r="X17" s="200">
        <v>19.64</v>
      </c>
      <c r="Y17" s="200">
        <v>0</v>
      </c>
      <c r="Z17">
        <v>0</v>
      </c>
      <c r="AA17" s="200">
        <v>8.6199999999999992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47.46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34.65</v>
      </c>
      <c r="AQ17" s="200">
        <v>9.6199999999999992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85.72</v>
      </c>
      <c r="L18" s="200">
        <v>23.15</v>
      </c>
      <c r="M18" s="200">
        <v>0</v>
      </c>
      <c r="N18" s="200">
        <v>28.87</v>
      </c>
      <c r="O18" s="200">
        <v>24.24</v>
      </c>
      <c r="P18" s="200">
        <v>59.91</v>
      </c>
      <c r="Q18" s="200">
        <v>1.93</v>
      </c>
      <c r="R18" s="200">
        <v>5.78</v>
      </c>
      <c r="S18" s="200">
        <v>3.85</v>
      </c>
      <c r="T18" s="200">
        <v>0</v>
      </c>
      <c r="U18" s="200">
        <v>318.55</v>
      </c>
      <c r="V18" s="200">
        <v>2.89</v>
      </c>
      <c r="W18" s="200">
        <v>6.02</v>
      </c>
      <c r="X18" s="200">
        <v>19.64</v>
      </c>
      <c r="Y18" s="200">
        <v>0</v>
      </c>
      <c r="Z18">
        <v>0</v>
      </c>
      <c r="AA18" s="200">
        <v>8.6199999999999992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47.46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34.65</v>
      </c>
      <c r="AQ18" s="200">
        <v>9.6199999999999992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85.72</v>
      </c>
      <c r="L19" s="200">
        <v>23.15</v>
      </c>
      <c r="M19" s="200">
        <v>0</v>
      </c>
      <c r="N19" s="200">
        <v>28.87</v>
      </c>
      <c r="O19" s="200">
        <v>24.24</v>
      </c>
      <c r="P19" s="200">
        <v>59.91</v>
      </c>
      <c r="Q19" s="200">
        <v>1.93</v>
      </c>
      <c r="R19" s="200">
        <v>5.78</v>
      </c>
      <c r="S19" s="200">
        <v>3.85</v>
      </c>
      <c r="T19" s="200">
        <v>0</v>
      </c>
      <c r="U19" s="200">
        <v>318.55</v>
      </c>
      <c r="V19" s="200">
        <v>2.89</v>
      </c>
      <c r="W19" s="200">
        <v>6.02</v>
      </c>
      <c r="X19" s="200">
        <v>19.64</v>
      </c>
      <c r="Y19" s="200">
        <v>0</v>
      </c>
      <c r="Z19">
        <v>0</v>
      </c>
      <c r="AA19" s="200">
        <v>8.6199999999999992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47.46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34.65</v>
      </c>
      <c r="AQ19" s="200">
        <v>9.6199999999999992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85.72</v>
      </c>
      <c r="L20" s="200">
        <v>23.15</v>
      </c>
      <c r="M20" s="200">
        <v>0</v>
      </c>
      <c r="N20" s="200">
        <v>28.87</v>
      </c>
      <c r="O20" s="200">
        <v>24.24</v>
      </c>
      <c r="P20" s="200">
        <v>59.91</v>
      </c>
      <c r="Q20" s="200">
        <v>1.93</v>
      </c>
      <c r="R20" s="200">
        <v>5.78</v>
      </c>
      <c r="S20" s="200">
        <v>3.85</v>
      </c>
      <c r="T20" s="200">
        <v>0</v>
      </c>
      <c r="U20" s="200">
        <v>318.55</v>
      </c>
      <c r="V20" s="200">
        <v>2.89</v>
      </c>
      <c r="W20" s="200">
        <v>6.02</v>
      </c>
      <c r="X20" s="200">
        <v>19.64</v>
      </c>
      <c r="Y20" s="200">
        <v>0</v>
      </c>
      <c r="Z20">
        <v>0</v>
      </c>
      <c r="AA20" s="200">
        <v>8.6199999999999992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47.46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34.65</v>
      </c>
      <c r="AQ20" s="200">
        <v>9.6199999999999992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85.72</v>
      </c>
      <c r="L21" s="200">
        <v>23.15</v>
      </c>
      <c r="M21" s="200">
        <v>0</v>
      </c>
      <c r="N21" s="200">
        <v>28.87</v>
      </c>
      <c r="O21" s="200">
        <v>24.24</v>
      </c>
      <c r="P21" s="200">
        <v>59.91</v>
      </c>
      <c r="Q21" s="200">
        <v>1.93</v>
      </c>
      <c r="R21" s="200">
        <v>5.78</v>
      </c>
      <c r="S21" s="200">
        <v>3.85</v>
      </c>
      <c r="T21" s="200">
        <v>0</v>
      </c>
      <c r="U21" s="200">
        <v>318.55</v>
      </c>
      <c r="V21" s="200">
        <v>2.89</v>
      </c>
      <c r="W21" s="200">
        <v>6.02</v>
      </c>
      <c r="X21" s="200">
        <v>19.64</v>
      </c>
      <c r="Y21" s="200">
        <v>0</v>
      </c>
      <c r="Z21">
        <v>0</v>
      </c>
      <c r="AA21" s="200">
        <v>8.6199999999999992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47.46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34.65</v>
      </c>
      <c r="AQ21" s="200">
        <v>9.6199999999999992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85.72</v>
      </c>
      <c r="L22" s="200">
        <v>23.15</v>
      </c>
      <c r="M22" s="200">
        <v>0</v>
      </c>
      <c r="N22" s="200">
        <v>28.87</v>
      </c>
      <c r="O22" s="200">
        <v>24.24</v>
      </c>
      <c r="P22" s="200">
        <v>59.91</v>
      </c>
      <c r="Q22" s="200">
        <v>1.93</v>
      </c>
      <c r="R22" s="200">
        <v>5.78</v>
      </c>
      <c r="S22" s="200">
        <v>3.85</v>
      </c>
      <c r="T22" s="200">
        <v>0</v>
      </c>
      <c r="U22" s="200">
        <v>318.55</v>
      </c>
      <c r="V22" s="200">
        <v>2.89</v>
      </c>
      <c r="W22" s="200">
        <v>6.02</v>
      </c>
      <c r="X22" s="200">
        <v>19.64</v>
      </c>
      <c r="Y22" s="200">
        <v>0</v>
      </c>
      <c r="Z22">
        <v>0</v>
      </c>
      <c r="AA22" s="200">
        <v>8.6199999999999992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47.46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34.65</v>
      </c>
      <c r="AQ22" s="200">
        <v>9.6199999999999992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85.72</v>
      </c>
      <c r="L23" s="200">
        <v>23.15</v>
      </c>
      <c r="M23" s="200">
        <v>0</v>
      </c>
      <c r="N23" s="200">
        <v>28.87</v>
      </c>
      <c r="O23" s="200">
        <v>24.24</v>
      </c>
      <c r="P23" s="200">
        <v>59.91</v>
      </c>
      <c r="Q23" s="200">
        <v>1.93</v>
      </c>
      <c r="R23" s="200">
        <v>5.78</v>
      </c>
      <c r="S23" s="200">
        <v>3.85</v>
      </c>
      <c r="T23" s="200">
        <v>0</v>
      </c>
      <c r="U23" s="200">
        <v>318.55</v>
      </c>
      <c r="V23" s="200">
        <v>2.89</v>
      </c>
      <c r="W23" s="200">
        <v>6.02</v>
      </c>
      <c r="X23" s="200">
        <v>36.06</v>
      </c>
      <c r="Y23" s="200">
        <v>0</v>
      </c>
      <c r="Z23">
        <v>0</v>
      </c>
      <c r="AA23" s="200">
        <v>8.6199999999999992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47.46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34.65</v>
      </c>
      <c r="AQ23" s="200">
        <v>9.6199999999999992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85.72</v>
      </c>
      <c r="L24" s="200">
        <v>23.15</v>
      </c>
      <c r="M24" s="200">
        <v>0</v>
      </c>
      <c r="N24" s="200">
        <v>28.87</v>
      </c>
      <c r="O24" s="200">
        <v>24.24</v>
      </c>
      <c r="P24" s="200">
        <v>59.91</v>
      </c>
      <c r="Q24" s="200">
        <v>1.93</v>
      </c>
      <c r="R24" s="200">
        <v>5.78</v>
      </c>
      <c r="S24" s="200">
        <v>3.85</v>
      </c>
      <c r="T24" s="200">
        <v>0</v>
      </c>
      <c r="U24" s="200">
        <v>318.55</v>
      </c>
      <c r="V24" s="200">
        <v>2.89</v>
      </c>
      <c r="W24" s="200">
        <v>6.02</v>
      </c>
      <c r="X24" s="200">
        <v>36.06</v>
      </c>
      <c r="Y24" s="200">
        <v>0</v>
      </c>
      <c r="Z24">
        <v>0</v>
      </c>
      <c r="AA24" s="200">
        <v>8.6199999999999992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47.46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34.65</v>
      </c>
      <c r="AQ24" s="200">
        <v>14.09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85.66</v>
      </c>
      <c r="L25" s="200">
        <v>23.1</v>
      </c>
      <c r="M25" s="200">
        <v>0</v>
      </c>
      <c r="N25" s="200">
        <v>28.87</v>
      </c>
      <c r="O25" s="200">
        <v>24.24</v>
      </c>
      <c r="P25" s="200">
        <v>59.91</v>
      </c>
      <c r="Q25" s="200">
        <v>1.93</v>
      </c>
      <c r="R25" s="200">
        <v>5.77</v>
      </c>
      <c r="S25" s="200">
        <v>3.61</v>
      </c>
      <c r="T25" s="200">
        <v>0</v>
      </c>
      <c r="U25" s="200">
        <v>318.55</v>
      </c>
      <c r="V25" s="200">
        <v>2.89</v>
      </c>
      <c r="W25" s="200">
        <v>5.77</v>
      </c>
      <c r="X25" s="200">
        <v>36.07</v>
      </c>
      <c r="Y25" s="200">
        <v>0</v>
      </c>
      <c r="Z25">
        <v>0</v>
      </c>
      <c r="AA25" s="200">
        <v>8.6199999999999992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45.42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34.65</v>
      </c>
      <c r="AQ25" s="200">
        <v>9.6300000000000008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85.66</v>
      </c>
      <c r="L26" s="200">
        <v>23.1</v>
      </c>
      <c r="M26" s="200">
        <v>0</v>
      </c>
      <c r="N26" s="200">
        <v>28.87</v>
      </c>
      <c r="O26" s="200">
        <v>24.24</v>
      </c>
      <c r="P26" s="200">
        <v>59.91</v>
      </c>
      <c r="Q26" s="200">
        <v>1.93</v>
      </c>
      <c r="R26" s="200">
        <v>5.65</v>
      </c>
      <c r="S26" s="200">
        <v>3.85</v>
      </c>
      <c r="T26" s="200">
        <v>0</v>
      </c>
      <c r="U26" s="200">
        <v>318.55</v>
      </c>
      <c r="V26" s="200">
        <v>2.89</v>
      </c>
      <c r="W26" s="200">
        <v>5.78</v>
      </c>
      <c r="X26" s="200">
        <v>36.06</v>
      </c>
      <c r="Y26" s="200">
        <v>0</v>
      </c>
      <c r="Z26">
        <v>0</v>
      </c>
      <c r="AA26" s="200">
        <v>8.6199999999999992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45.42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34.65</v>
      </c>
      <c r="AQ26" s="200">
        <v>9.6300000000000008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85.66</v>
      </c>
      <c r="L27" s="200">
        <v>23.1</v>
      </c>
      <c r="M27" s="200">
        <v>0</v>
      </c>
      <c r="N27" s="200">
        <v>28.87</v>
      </c>
      <c r="O27" s="200">
        <v>24.24</v>
      </c>
      <c r="P27" s="200">
        <v>59.91</v>
      </c>
      <c r="Q27" s="200">
        <v>1.93</v>
      </c>
      <c r="R27" s="200">
        <v>5.77</v>
      </c>
      <c r="S27" s="200">
        <v>3.85</v>
      </c>
      <c r="T27" s="200">
        <v>0</v>
      </c>
      <c r="U27" s="200">
        <v>318.55</v>
      </c>
      <c r="V27" s="200">
        <v>2.89</v>
      </c>
      <c r="W27" s="200">
        <v>11.11</v>
      </c>
      <c r="X27" s="200">
        <v>36.06</v>
      </c>
      <c r="Y27" s="200">
        <v>0</v>
      </c>
      <c r="Z27">
        <v>0</v>
      </c>
      <c r="AA27" s="200">
        <v>8.6199999999999992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45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34.65</v>
      </c>
      <c r="AQ27" s="200">
        <v>9.6300000000000008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153.93</v>
      </c>
      <c r="L28" s="200">
        <v>40.479999999999997</v>
      </c>
      <c r="M28" s="200">
        <v>0</v>
      </c>
      <c r="N28" s="200">
        <v>28.87</v>
      </c>
      <c r="O28" s="200">
        <v>24.24</v>
      </c>
      <c r="P28" s="200">
        <v>59.91</v>
      </c>
      <c r="Q28" s="200">
        <v>2.58</v>
      </c>
      <c r="R28" s="200">
        <v>10.37</v>
      </c>
      <c r="S28" s="200">
        <v>6.45</v>
      </c>
      <c r="T28" s="200">
        <v>0</v>
      </c>
      <c r="U28" s="200">
        <v>318.55</v>
      </c>
      <c r="V28" s="200">
        <v>4.4400000000000004</v>
      </c>
      <c r="W28" s="200">
        <v>11.35</v>
      </c>
      <c r="X28" s="200">
        <v>36.06</v>
      </c>
      <c r="Y28" s="200">
        <v>0</v>
      </c>
      <c r="Z28">
        <v>0</v>
      </c>
      <c r="AA28" s="200">
        <v>8.6199999999999992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45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68.03</v>
      </c>
      <c r="AQ28" s="200">
        <v>22.05</v>
      </c>
      <c r="AR28" s="200">
        <v>0.54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157.09</v>
      </c>
      <c r="L29" s="200">
        <v>41.86</v>
      </c>
      <c r="M29" s="200">
        <v>0</v>
      </c>
      <c r="N29" s="200">
        <v>28.87</v>
      </c>
      <c r="O29" s="200">
        <v>24.24</v>
      </c>
      <c r="P29" s="200">
        <v>59.91</v>
      </c>
      <c r="Q29" s="200">
        <v>2.58</v>
      </c>
      <c r="R29" s="200">
        <v>10.37</v>
      </c>
      <c r="S29" s="200">
        <v>6.45</v>
      </c>
      <c r="T29" s="200">
        <v>0</v>
      </c>
      <c r="U29" s="200">
        <v>318.55</v>
      </c>
      <c r="V29" s="200">
        <v>4.6900000000000004</v>
      </c>
      <c r="W29" s="200">
        <v>11.35</v>
      </c>
      <c r="X29" s="200">
        <v>36.06</v>
      </c>
      <c r="Y29" s="200">
        <v>0</v>
      </c>
      <c r="Z29">
        <v>0</v>
      </c>
      <c r="AA29" s="200">
        <v>8.6199999999999992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55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68.03</v>
      </c>
      <c r="AQ29" s="200">
        <v>22.05</v>
      </c>
      <c r="AR29" s="200">
        <v>1.69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157.09</v>
      </c>
      <c r="L30" s="200">
        <v>41.86</v>
      </c>
      <c r="M30" s="200">
        <v>0</v>
      </c>
      <c r="N30" s="200">
        <v>28.87</v>
      </c>
      <c r="O30" s="200">
        <v>24.24</v>
      </c>
      <c r="P30" s="200">
        <v>59.91</v>
      </c>
      <c r="Q30" s="200">
        <v>2.58</v>
      </c>
      <c r="R30" s="200">
        <v>10.37</v>
      </c>
      <c r="S30" s="200">
        <v>6.45</v>
      </c>
      <c r="T30" s="200">
        <v>0</v>
      </c>
      <c r="U30" s="200">
        <v>318.55</v>
      </c>
      <c r="V30" s="200">
        <v>4.6900000000000004</v>
      </c>
      <c r="W30" s="200">
        <v>11.35</v>
      </c>
      <c r="X30" s="200">
        <v>36.06</v>
      </c>
      <c r="Y30" s="200">
        <v>0</v>
      </c>
      <c r="Z30">
        <v>0</v>
      </c>
      <c r="AA30" s="200">
        <v>8.6199999999999992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55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68.03</v>
      </c>
      <c r="AQ30" s="200">
        <v>22.05</v>
      </c>
      <c r="AR30" s="200">
        <v>4.33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157.09</v>
      </c>
      <c r="L31" s="200">
        <v>41.86</v>
      </c>
      <c r="M31" s="200">
        <v>0</v>
      </c>
      <c r="N31" s="200">
        <v>28.87</v>
      </c>
      <c r="O31" s="200">
        <v>24.24</v>
      </c>
      <c r="P31" s="200">
        <v>59.91</v>
      </c>
      <c r="Q31" s="200">
        <v>2.58</v>
      </c>
      <c r="R31" s="200">
        <v>10.37</v>
      </c>
      <c r="S31" s="200">
        <v>6.45</v>
      </c>
      <c r="T31" s="200">
        <v>0</v>
      </c>
      <c r="U31" s="200">
        <v>318.55</v>
      </c>
      <c r="V31" s="200">
        <v>4.6900000000000004</v>
      </c>
      <c r="W31" s="200">
        <v>11.35</v>
      </c>
      <c r="X31" s="200">
        <v>36.06</v>
      </c>
      <c r="Y31" s="200">
        <v>0</v>
      </c>
      <c r="Z31">
        <v>0</v>
      </c>
      <c r="AA31" s="200">
        <v>8.6199999999999992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55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68.03</v>
      </c>
      <c r="AQ31" s="200">
        <v>22.05</v>
      </c>
      <c r="AR31" s="200">
        <v>9.74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157.09</v>
      </c>
      <c r="L32" s="200">
        <v>41.86</v>
      </c>
      <c r="M32" s="200">
        <v>0</v>
      </c>
      <c r="N32" s="200">
        <v>28.87</v>
      </c>
      <c r="O32" s="200">
        <v>24.24</v>
      </c>
      <c r="P32" s="200">
        <v>59.91</v>
      </c>
      <c r="Q32" s="200">
        <v>2.58</v>
      </c>
      <c r="R32" s="200">
        <v>10.37</v>
      </c>
      <c r="S32" s="200">
        <v>6.45</v>
      </c>
      <c r="T32" s="200">
        <v>0</v>
      </c>
      <c r="U32" s="200">
        <v>318.55</v>
      </c>
      <c r="V32" s="200">
        <v>4.6900000000000004</v>
      </c>
      <c r="W32" s="200">
        <v>11.35</v>
      </c>
      <c r="X32" s="200">
        <v>36.06</v>
      </c>
      <c r="Y32" s="200">
        <v>0</v>
      </c>
      <c r="Z32">
        <v>0</v>
      </c>
      <c r="AA32" s="200">
        <v>8.6199999999999992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55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68.03</v>
      </c>
      <c r="AQ32" s="200">
        <v>22.05</v>
      </c>
      <c r="AR32" s="200">
        <v>17.87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157.09</v>
      </c>
      <c r="L33" s="200">
        <v>41.86</v>
      </c>
      <c r="M33" s="200">
        <v>0</v>
      </c>
      <c r="N33" s="200">
        <v>28.87</v>
      </c>
      <c r="O33" s="200">
        <v>24.24</v>
      </c>
      <c r="P33" s="200">
        <v>59.91</v>
      </c>
      <c r="Q33" s="200">
        <v>2.58</v>
      </c>
      <c r="R33" s="200">
        <v>10.37</v>
      </c>
      <c r="S33" s="200">
        <v>6.45</v>
      </c>
      <c r="T33" s="200">
        <v>0</v>
      </c>
      <c r="U33" s="200">
        <v>318.55</v>
      </c>
      <c r="V33" s="200">
        <v>4.6900000000000004</v>
      </c>
      <c r="W33" s="200">
        <v>11.35</v>
      </c>
      <c r="X33" s="200">
        <v>36.06</v>
      </c>
      <c r="Y33" s="200">
        <v>0</v>
      </c>
      <c r="Z33">
        <v>0</v>
      </c>
      <c r="AA33" s="200">
        <v>8.6199999999999992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55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68.03</v>
      </c>
      <c r="AQ33" s="200">
        <v>22.05</v>
      </c>
      <c r="AR33" s="200">
        <v>24.2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157.09</v>
      </c>
      <c r="L34" s="200">
        <v>41.86</v>
      </c>
      <c r="M34" s="200">
        <v>0</v>
      </c>
      <c r="N34" s="200">
        <v>28.87</v>
      </c>
      <c r="O34" s="200">
        <v>24.24</v>
      </c>
      <c r="P34" s="200">
        <v>59.91</v>
      </c>
      <c r="Q34" s="200">
        <v>2.58</v>
      </c>
      <c r="R34" s="200">
        <v>10.37</v>
      </c>
      <c r="S34" s="200">
        <v>6.45</v>
      </c>
      <c r="T34" s="200">
        <v>0</v>
      </c>
      <c r="U34" s="200">
        <v>318.55</v>
      </c>
      <c r="V34" s="200">
        <v>4.6900000000000004</v>
      </c>
      <c r="W34" s="200">
        <v>11.35</v>
      </c>
      <c r="X34" s="200">
        <v>36.06</v>
      </c>
      <c r="Y34" s="200">
        <v>0</v>
      </c>
      <c r="Z34">
        <v>0</v>
      </c>
      <c r="AA34" s="200">
        <v>8.6199999999999992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55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68.03</v>
      </c>
      <c r="AQ34" s="200">
        <v>22.05</v>
      </c>
      <c r="AR34" s="200">
        <v>26.3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157.09</v>
      </c>
      <c r="L35" s="200">
        <v>41.86</v>
      </c>
      <c r="M35" s="200">
        <v>0</v>
      </c>
      <c r="N35" s="200">
        <v>28.87</v>
      </c>
      <c r="O35" s="200">
        <v>24.24</v>
      </c>
      <c r="P35" s="200">
        <v>59.91</v>
      </c>
      <c r="Q35" s="200">
        <v>2.58</v>
      </c>
      <c r="R35" s="200">
        <v>10.37</v>
      </c>
      <c r="S35" s="200">
        <v>6.45</v>
      </c>
      <c r="T35" s="200">
        <v>0</v>
      </c>
      <c r="U35" s="200">
        <v>318.55</v>
      </c>
      <c r="V35" s="200">
        <v>4.6900000000000004</v>
      </c>
      <c r="W35" s="200">
        <v>11.35</v>
      </c>
      <c r="X35" s="200">
        <v>36.06</v>
      </c>
      <c r="Y35" s="200">
        <v>0</v>
      </c>
      <c r="Z35">
        <v>0</v>
      </c>
      <c r="AA35" s="200">
        <v>8.6199999999999992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55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68.03</v>
      </c>
      <c r="AQ35" s="200">
        <v>22.05</v>
      </c>
      <c r="AR35" s="200">
        <v>26.3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157.09</v>
      </c>
      <c r="L36" s="200">
        <v>41.86</v>
      </c>
      <c r="M36" s="200">
        <v>0</v>
      </c>
      <c r="N36" s="200">
        <v>28.87</v>
      </c>
      <c r="O36" s="200">
        <v>24.24</v>
      </c>
      <c r="P36" s="200">
        <v>59.91</v>
      </c>
      <c r="Q36" s="200">
        <v>2.58</v>
      </c>
      <c r="R36" s="200">
        <v>10.37</v>
      </c>
      <c r="S36" s="200">
        <v>6.45</v>
      </c>
      <c r="T36" s="200">
        <v>0</v>
      </c>
      <c r="U36" s="200">
        <v>318.55</v>
      </c>
      <c r="V36" s="200">
        <v>4.6900000000000004</v>
      </c>
      <c r="W36" s="200">
        <v>11.35</v>
      </c>
      <c r="X36" s="200">
        <v>36.06</v>
      </c>
      <c r="Y36" s="200">
        <v>0</v>
      </c>
      <c r="Z36">
        <v>0</v>
      </c>
      <c r="AA36" s="200">
        <v>8.6199999999999992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55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68.03</v>
      </c>
      <c r="AQ36" s="200">
        <v>22.05</v>
      </c>
      <c r="AR36" s="200">
        <v>26.3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157.09</v>
      </c>
      <c r="L37" s="200">
        <v>41.86</v>
      </c>
      <c r="M37" s="200">
        <v>0</v>
      </c>
      <c r="N37" s="200">
        <v>28.87</v>
      </c>
      <c r="O37" s="200">
        <v>24.24</v>
      </c>
      <c r="P37" s="200">
        <v>59.91</v>
      </c>
      <c r="Q37" s="200">
        <v>2.58</v>
      </c>
      <c r="R37" s="200">
        <v>10.37</v>
      </c>
      <c r="S37" s="200">
        <v>6.45</v>
      </c>
      <c r="T37" s="200">
        <v>0</v>
      </c>
      <c r="U37" s="200">
        <v>318.55</v>
      </c>
      <c r="V37" s="200">
        <v>4.6900000000000004</v>
      </c>
      <c r="W37" s="200">
        <v>11.35</v>
      </c>
      <c r="X37" s="200">
        <v>36.06</v>
      </c>
      <c r="Y37" s="200">
        <v>0</v>
      </c>
      <c r="Z37">
        <v>0</v>
      </c>
      <c r="AA37" s="200">
        <v>8.6199999999999992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55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68.03</v>
      </c>
      <c r="AQ37" s="200">
        <v>22.05</v>
      </c>
      <c r="AR37" s="200">
        <v>26.3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157.09</v>
      </c>
      <c r="L38" s="200">
        <v>41.86</v>
      </c>
      <c r="M38" s="200">
        <v>0</v>
      </c>
      <c r="N38" s="200">
        <v>28.87</v>
      </c>
      <c r="O38" s="200">
        <v>24.24</v>
      </c>
      <c r="P38" s="200">
        <v>59.91</v>
      </c>
      <c r="Q38" s="200">
        <v>2.58</v>
      </c>
      <c r="R38" s="200">
        <v>10.37</v>
      </c>
      <c r="S38" s="200">
        <v>6.45</v>
      </c>
      <c r="T38" s="200">
        <v>0</v>
      </c>
      <c r="U38" s="200">
        <v>318.55</v>
      </c>
      <c r="V38" s="200">
        <v>4.6900000000000004</v>
      </c>
      <c r="W38" s="200">
        <v>11.35</v>
      </c>
      <c r="X38" s="200">
        <v>36.06</v>
      </c>
      <c r="Y38" s="200">
        <v>0</v>
      </c>
      <c r="Z38">
        <v>0</v>
      </c>
      <c r="AA38" s="200">
        <v>8.6199999999999992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55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68.03</v>
      </c>
      <c r="AQ38" s="200">
        <v>22.05</v>
      </c>
      <c r="AR38" s="200">
        <v>26.3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157.09</v>
      </c>
      <c r="L39" s="200">
        <v>41.86</v>
      </c>
      <c r="M39" s="200">
        <v>0</v>
      </c>
      <c r="N39" s="200">
        <v>28.87</v>
      </c>
      <c r="O39" s="200">
        <v>24.24</v>
      </c>
      <c r="P39" s="200">
        <v>59.91</v>
      </c>
      <c r="Q39" s="200">
        <v>2.58</v>
      </c>
      <c r="R39" s="200">
        <v>10.37</v>
      </c>
      <c r="S39" s="200">
        <v>6.45</v>
      </c>
      <c r="T39" s="200">
        <v>0</v>
      </c>
      <c r="U39" s="200">
        <v>318.55</v>
      </c>
      <c r="V39" s="200">
        <v>4.6900000000000004</v>
      </c>
      <c r="W39" s="200">
        <v>11.35</v>
      </c>
      <c r="X39" s="200">
        <v>36.06</v>
      </c>
      <c r="Y39" s="200">
        <v>0</v>
      </c>
      <c r="Z39">
        <v>0</v>
      </c>
      <c r="AA39" s="200">
        <v>8.6199999999999992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55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68.03</v>
      </c>
      <c r="AQ39" s="200">
        <v>22.05</v>
      </c>
      <c r="AR39" s="200">
        <v>26.3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157.09</v>
      </c>
      <c r="L40" s="200">
        <v>41.86</v>
      </c>
      <c r="M40" s="200">
        <v>0</v>
      </c>
      <c r="N40" s="200">
        <v>28.87</v>
      </c>
      <c r="O40" s="200">
        <v>24.24</v>
      </c>
      <c r="P40" s="200">
        <v>59.91</v>
      </c>
      <c r="Q40" s="200">
        <v>2.58</v>
      </c>
      <c r="R40" s="200">
        <v>10.37</v>
      </c>
      <c r="S40" s="200">
        <v>6.45</v>
      </c>
      <c r="T40" s="200">
        <v>0</v>
      </c>
      <c r="U40" s="200">
        <v>318.55</v>
      </c>
      <c r="V40" s="200">
        <v>4.6900000000000004</v>
      </c>
      <c r="W40" s="200">
        <v>11.35</v>
      </c>
      <c r="X40" s="200">
        <v>36.06</v>
      </c>
      <c r="Y40" s="200">
        <v>0</v>
      </c>
      <c r="Z40">
        <v>0</v>
      </c>
      <c r="AA40" s="200">
        <v>8.6199999999999992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55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68.03</v>
      </c>
      <c r="AQ40" s="200">
        <v>22.05</v>
      </c>
      <c r="AR40" s="200">
        <v>26.3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157.09</v>
      </c>
      <c r="L41" s="200">
        <v>41.86</v>
      </c>
      <c r="M41" s="200">
        <v>0</v>
      </c>
      <c r="N41" s="200">
        <v>28.87</v>
      </c>
      <c r="O41" s="200">
        <v>24.24</v>
      </c>
      <c r="P41" s="200">
        <v>59.91</v>
      </c>
      <c r="Q41" s="200">
        <v>2.58</v>
      </c>
      <c r="R41" s="200">
        <v>10.37</v>
      </c>
      <c r="S41" s="200">
        <v>6.45</v>
      </c>
      <c r="T41" s="200">
        <v>0</v>
      </c>
      <c r="U41" s="200">
        <v>318.55</v>
      </c>
      <c r="V41" s="200">
        <v>4.6900000000000004</v>
      </c>
      <c r="W41" s="200">
        <v>11.35</v>
      </c>
      <c r="X41" s="200">
        <v>36.06</v>
      </c>
      <c r="Y41" s="200">
        <v>0</v>
      </c>
      <c r="Z41">
        <v>0</v>
      </c>
      <c r="AA41" s="200">
        <v>8.6199999999999992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55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68.03</v>
      </c>
      <c r="AQ41" s="200">
        <v>22.05</v>
      </c>
      <c r="AR41" s="200">
        <v>26.3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157.09</v>
      </c>
      <c r="L42" s="200">
        <v>41.86</v>
      </c>
      <c r="M42" s="200">
        <v>0</v>
      </c>
      <c r="N42" s="200">
        <v>28.87</v>
      </c>
      <c r="O42" s="200">
        <v>24.24</v>
      </c>
      <c r="P42" s="200">
        <v>59.91</v>
      </c>
      <c r="Q42" s="200">
        <v>2.58</v>
      </c>
      <c r="R42" s="200">
        <v>10.37</v>
      </c>
      <c r="S42" s="200">
        <v>6.45</v>
      </c>
      <c r="T42" s="200">
        <v>0</v>
      </c>
      <c r="U42" s="200">
        <v>318.55</v>
      </c>
      <c r="V42" s="200">
        <v>4.6900000000000004</v>
      </c>
      <c r="W42" s="200">
        <v>11.35</v>
      </c>
      <c r="X42" s="200">
        <v>36.06</v>
      </c>
      <c r="Y42" s="200">
        <v>0</v>
      </c>
      <c r="Z42">
        <v>0</v>
      </c>
      <c r="AA42" s="200">
        <v>8.6199999999999992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55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68.03</v>
      </c>
      <c r="AQ42" s="200">
        <v>22.05</v>
      </c>
      <c r="AR42" s="200">
        <v>26.3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157.09</v>
      </c>
      <c r="L43" s="200">
        <v>41.86</v>
      </c>
      <c r="M43" s="200">
        <v>0</v>
      </c>
      <c r="N43" s="200">
        <v>28.87</v>
      </c>
      <c r="O43" s="200">
        <v>24.24</v>
      </c>
      <c r="P43" s="200">
        <v>59.91</v>
      </c>
      <c r="Q43" s="200">
        <v>2.58</v>
      </c>
      <c r="R43" s="200">
        <v>10.37</v>
      </c>
      <c r="S43" s="200">
        <v>6.45</v>
      </c>
      <c r="T43" s="200">
        <v>0</v>
      </c>
      <c r="U43" s="200">
        <v>318.55</v>
      </c>
      <c r="V43" s="200">
        <v>4.6900000000000004</v>
      </c>
      <c r="W43" s="200">
        <v>11.35</v>
      </c>
      <c r="X43" s="200">
        <v>36.06</v>
      </c>
      <c r="Y43" s="200">
        <v>0</v>
      </c>
      <c r="Z43">
        <v>0</v>
      </c>
      <c r="AA43" s="200">
        <v>8.6199999999999992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55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68.03</v>
      </c>
      <c r="AQ43" s="200">
        <v>22.05</v>
      </c>
      <c r="AR43" s="200">
        <v>26.3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157.09</v>
      </c>
      <c r="L44" s="200">
        <v>41.86</v>
      </c>
      <c r="M44" s="200">
        <v>0</v>
      </c>
      <c r="N44" s="200">
        <v>28.87</v>
      </c>
      <c r="O44" s="200">
        <v>24.24</v>
      </c>
      <c r="P44" s="200">
        <v>59.91</v>
      </c>
      <c r="Q44" s="200">
        <v>2.58</v>
      </c>
      <c r="R44" s="200">
        <v>10.37</v>
      </c>
      <c r="S44" s="200">
        <v>6.45</v>
      </c>
      <c r="T44" s="200">
        <v>0</v>
      </c>
      <c r="U44" s="200">
        <v>318.55</v>
      </c>
      <c r="V44" s="200">
        <v>4.6900000000000004</v>
      </c>
      <c r="W44" s="200">
        <v>11.35</v>
      </c>
      <c r="X44" s="200">
        <v>36.06</v>
      </c>
      <c r="Y44" s="200">
        <v>0</v>
      </c>
      <c r="Z44">
        <v>0</v>
      </c>
      <c r="AA44" s="200">
        <v>8.6199999999999992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55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68.03</v>
      </c>
      <c r="AQ44" s="200">
        <v>22.05</v>
      </c>
      <c r="AR44" s="200">
        <v>26.3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157.09</v>
      </c>
      <c r="L45" s="200">
        <v>41.86</v>
      </c>
      <c r="M45" s="200">
        <v>0</v>
      </c>
      <c r="N45" s="200">
        <v>28.87</v>
      </c>
      <c r="O45" s="200">
        <v>24.24</v>
      </c>
      <c r="P45" s="200">
        <v>59.91</v>
      </c>
      <c r="Q45" s="200">
        <v>2.58</v>
      </c>
      <c r="R45" s="200">
        <v>10.37</v>
      </c>
      <c r="S45" s="200">
        <v>6.45</v>
      </c>
      <c r="T45" s="200">
        <v>0</v>
      </c>
      <c r="U45" s="200">
        <v>318.55</v>
      </c>
      <c r="V45" s="200">
        <v>4.6900000000000004</v>
      </c>
      <c r="W45" s="200">
        <v>11.35</v>
      </c>
      <c r="X45" s="200">
        <v>36.06</v>
      </c>
      <c r="Y45" s="200">
        <v>0</v>
      </c>
      <c r="Z45">
        <v>0</v>
      </c>
      <c r="AA45" s="200">
        <v>8.6199999999999992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55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68.03</v>
      </c>
      <c r="AQ45" s="200">
        <v>22.05</v>
      </c>
      <c r="AR45" s="200">
        <v>26.3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157.16</v>
      </c>
      <c r="L46" s="200">
        <v>41.86</v>
      </c>
      <c r="M46" s="200">
        <v>0</v>
      </c>
      <c r="N46" s="200">
        <v>28.87</v>
      </c>
      <c r="O46" s="200">
        <v>24.24</v>
      </c>
      <c r="P46" s="200">
        <v>59.91</v>
      </c>
      <c r="Q46" s="200">
        <v>2.58</v>
      </c>
      <c r="R46" s="200">
        <v>10.37</v>
      </c>
      <c r="S46" s="200">
        <v>6.45</v>
      </c>
      <c r="T46" s="200">
        <v>0</v>
      </c>
      <c r="U46" s="200">
        <v>318.55</v>
      </c>
      <c r="V46" s="200">
        <v>4.6900000000000004</v>
      </c>
      <c r="W46" s="200">
        <v>11.35</v>
      </c>
      <c r="X46" s="200">
        <v>36.06</v>
      </c>
      <c r="Y46" s="200">
        <v>0</v>
      </c>
      <c r="Z46">
        <v>0</v>
      </c>
      <c r="AA46" s="200">
        <v>8.6199999999999992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55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68.03</v>
      </c>
      <c r="AQ46" s="200">
        <v>22.05</v>
      </c>
      <c r="AR46" s="200">
        <v>26.3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115.64</v>
      </c>
      <c r="L47" s="200">
        <v>27.16</v>
      </c>
      <c r="M47" s="200">
        <v>0</v>
      </c>
      <c r="N47" s="200">
        <v>28.87</v>
      </c>
      <c r="O47" s="200">
        <v>24.24</v>
      </c>
      <c r="P47" s="200">
        <v>59.91</v>
      </c>
      <c r="Q47" s="200">
        <v>2.58</v>
      </c>
      <c r="R47" s="200">
        <v>10.37</v>
      </c>
      <c r="S47" s="200">
        <v>6.45</v>
      </c>
      <c r="T47" s="200">
        <v>0</v>
      </c>
      <c r="U47" s="200">
        <v>318.55</v>
      </c>
      <c r="V47" s="200">
        <v>4.6900000000000004</v>
      </c>
      <c r="W47" s="200">
        <v>11.35</v>
      </c>
      <c r="X47" s="200">
        <v>36.06</v>
      </c>
      <c r="Y47" s="200">
        <v>0</v>
      </c>
      <c r="Z47">
        <v>0</v>
      </c>
      <c r="AA47" s="200">
        <v>8.6199999999999992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45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68.03</v>
      </c>
      <c r="AQ47" s="200">
        <v>22.05</v>
      </c>
      <c r="AR47" s="200">
        <v>26.3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86.62</v>
      </c>
      <c r="L48" s="200">
        <v>27.16</v>
      </c>
      <c r="M48" s="200">
        <v>0</v>
      </c>
      <c r="N48" s="200">
        <v>28.87</v>
      </c>
      <c r="O48" s="200">
        <v>24.24</v>
      </c>
      <c r="P48" s="200">
        <v>59.91</v>
      </c>
      <c r="Q48" s="200">
        <v>2.58</v>
      </c>
      <c r="R48" s="200">
        <v>10.37</v>
      </c>
      <c r="S48" s="200">
        <v>6.45</v>
      </c>
      <c r="T48" s="200">
        <v>0</v>
      </c>
      <c r="U48" s="200">
        <v>318.55</v>
      </c>
      <c r="V48" s="200">
        <v>4.6900000000000004</v>
      </c>
      <c r="W48" s="200">
        <v>11.35</v>
      </c>
      <c r="X48" s="200">
        <v>36.06</v>
      </c>
      <c r="Y48" s="200">
        <v>0</v>
      </c>
      <c r="Z48">
        <v>0</v>
      </c>
      <c r="AA48" s="200">
        <v>8.6199999999999992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45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68.03</v>
      </c>
      <c r="AQ48" s="200">
        <v>22.05</v>
      </c>
      <c r="AR48" s="200">
        <v>26.3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86.57</v>
      </c>
      <c r="L49" s="200">
        <v>24.06</v>
      </c>
      <c r="M49" s="200">
        <v>0</v>
      </c>
      <c r="N49" s="200">
        <v>28.87</v>
      </c>
      <c r="O49" s="200">
        <v>24.24</v>
      </c>
      <c r="P49" s="200">
        <v>59.91</v>
      </c>
      <c r="Q49" s="200">
        <v>2.58</v>
      </c>
      <c r="R49" s="200">
        <v>10.37</v>
      </c>
      <c r="S49" s="200">
        <v>3.85</v>
      </c>
      <c r="T49" s="200">
        <v>0</v>
      </c>
      <c r="U49" s="200">
        <v>318.55</v>
      </c>
      <c r="V49" s="200">
        <v>4.6900000000000004</v>
      </c>
      <c r="W49" s="200">
        <v>11.35</v>
      </c>
      <c r="X49" s="200">
        <v>36.06</v>
      </c>
      <c r="Y49" s="200">
        <v>0</v>
      </c>
      <c r="Z49">
        <v>0</v>
      </c>
      <c r="AA49" s="200">
        <v>8.6199999999999992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45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68.03</v>
      </c>
      <c r="AQ49" s="200">
        <v>22.05</v>
      </c>
      <c r="AR49" s="200">
        <v>26.3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86.56</v>
      </c>
      <c r="L50" s="200">
        <v>24.06</v>
      </c>
      <c r="M50" s="200">
        <v>0</v>
      </c>
      <c r="N50" s="200">
        <v>28.87</v>
      </c>
      <c r="O50" s="200">
        <v>24.24</v>
      </c>
      <c r="P50" s="200">
        <v>59.91</v>
      </c>
      <c r="Q50" s="200">
        <v>1.93</v>
      </c>
      <c r="R50" s="200">
        <v>10.37</v>
      </c>
      <c r="S50" s="200">
        <v>3.85</v>
      </c>
      <c r="T50" s="200">
        <v>0</v>
      </c>
      <c r="U50" s="200">
        <v>318.55</v>
      </c>
      <c r="V50" s="200">
        <v>4.6900000000000004</v>
      </c>
      <c r="W50" s="200">
        <v>11.35</v>
      </c>
      <c r="X50" s="200">
        <v>36.06</v>
      </c>
      <c r="Y50" s="200">
        <v>0</v>
      </c>
      <c r="Z50">
        <v>0</v>
      </c>
      <c r="AA50" s="200">
        <v>8.6199999999999992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45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68.03</v>
      </c>
      <c r="AQ50" s="200">
        <v>22.05</v>
      </c>
      <c r="AR50" s="200">
        <v>26.3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86.63</v>
      </c>
      <c r="L51" s="200">
        <v>31.22</v>
      </c>
      <c r="M51" s="200">
        <v>0</v>
      </c>
      <c r="N51" s="200">
        <v>28.87</v>
      </c>
      <c r="O51" s="200">
        <v>24.24</v>
      </c>
      <c r="P51" s="200">
        <v>59.91</v>
      </c>
      <c r="Q51" s="200">
        <v>1.93</v>
      </c>
      <c r="R51" s="200">
        <v>5.93</v>
      </c>
      <c r="S51" s="200">
        <v>3.85</v>
      </c>
      <c r="T51" s="200">
        <v>0</v>
      </c>
      <c r="U51" s="200">
        <v>318.55</v>
      </c>
      <c r="V51" s="200">
        <v>2.75</v>
      </c>
      <c r="W51" s="200">
        <v>11.35</v>
      </c>
      <c r="X51" s="200">
        <v>36.06</v>
      </c>
      <c r="Y51" s="200">
        <v>0</v>
      </c>
      <c r="Z51">
        <v>0</v>
      </c>
      <c r="AA51" s="200">
        <v>8.6199999999999992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47.46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68.03</v>
      </c>
      <c r="AQ51" s="200">
        <v>9.6199999999999992</v>
      </c>
      <c r="AR51" s="200">
        <v>26.3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86.63</v>
      </c>
      <c r="L52" s="200">
        <v>24.06</v>
      </c>
      <c r="M52" s="200">
        <v>0</v>
      </c>
      <c r="N52" s="200">
        <v>28.87</v>
      </c>
      <c r="O52" s="200">
        <v>24.24</v>
      </c>
      <c r="P52" s="200">
        <v>59.91</v>
      </c>
      <c r="Q52" s="200">
        <v>1.93</v>
      </c>
      <c r="R52" s="200">
        <v>5.78</v>
      </c>
      <c r="S52" s="200">
        <v>3.85</v>
      </c>
      <c r="T52" s="200">
        <v>0</v>
      </c>
      <c r="U52" s="200">
        <v>318.55</v>
      </c>
      <c r="V52" s="200">
        <v>2.75</v>
      </c>
      <c r="W52" s="200">
        <v>11.35</v>
      </c>
      <c r="X52" s="200">
        <v>36.06</v>
      </c>
      <c r="Y52" s="200">
        <v>0</v>
      </c>
      <c r="Z52">
        <v>0</v>
      </c>
      <c r="AA52" s="200">
        <v>8.35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47.46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68.03</v>
      </c>
      <c r="AQ52" s="200">
        <v>9.6199999999999992</v>
      </c>
      <c r="AR52" s="200">
        <v>26.3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86.63</v>
      </c>
      <c r="L53" s="200">
        <v>24.06</v>
      </c>
      <c r="M53" s="200">
        <v>0</v>
      </c>
      <c r="N53" s="200">
        <v>28.87</v>
      </c>
      <c r="O53" s="200">
        <v>24.24</v>
      </c>
      <c r="P53" s="200">
        <v>59.91</v>
      </c>
      <c r="Q53" s="200">
        <v>1.93</v>
      </c>
      <c r="R53" s="200">
        <v>5.78</v>
      </c>
      <c r="S53" s="200">
        <v>3.85</v>
      </c>
      <c r="T53" s="200">
        <v>0</v>
      </c>
      <c r="U53" s="200">
        <v>318.55</v>
      </c>
      <c r="V53" s="200">
        <v>2.75</v>
      </c>
      <c r="W53" s="200">
        <v>11.35</v>
      </c>
      <c r="X53" s="200">
        <v>36.06</v>
      </c>
      <c r="Y53" s="200">
        <v>0</v>
      </c>
      <c r="Z53">
        <v>0</v>
      </c>
      <c r="AA53" s="200">
        <v>8.35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47.46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68.03</v>
      </c>
      <c r="AQ53" s="200">
        <v>9.6199999999999992</v>
      </c>
      <c r="AR53" s="200">
        <v>26.3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86.63</v>
      </c>
      <c r="L54" s="200">
        <v>24.06</v>
      </c>
      <c r="M54" s="200">
        <v>0</v>
      </c>
      <c r="N54" s="200">
        <v>28.87</v>
      </c>
      <c r="O54" s="200">
        <v>24.24</v>
      </c>
      <c r="P54" s="200">
        <v>59.91</v>
      </c>
      <c r="Q54" s="200">
        <v>1.93</v>
      </c>
      <c r="R54" s="200">
        <v>5.78</v>
      </c>
      <c r="S54" s="200">
        <v>3.85</v>
      </c>
      <c r="T54" s="200">
        <v>0</v>
      </c>
      <c r="U54" s="200">
        <v>299.52</v>
      </c>
      <c r="V54" s="200">
        <v>2.75</v>
      </c>
      <c r="W54" s="200">
        <v>11.35</v>
      </c>
      <c r="X54" s="200">
        <v>36.06</v>
      </c>
      <c r="Y54" s="200">
        <v>0</v>
      </c>
      <c r="Z54">
        <v>0</v>
      </c>
      <c r="AA54" s="200">
        <v>8.35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47.46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68.03</v>
      </c>
      <c r="AQ54" s="200">
        <v>9.6199999999999992</v>
      </c>
      <c r="AR54" s="200">
        <v>26.3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86.63</v>
      </c>
      <c r="L55" s="200">
        <v>24.06</v>
      </c>
      <c r="M55" s="200">
        <v>0</v>
      </c>
      <c r="N55" s="200">
        <v>28.87</v>
      </c>
      <c r="O55" s="200">
        <v>24.24</v>
      </c>
      <c r="P55" s="200">
        <v>59.91</v>
      </c>
      <c r="Q55" s="200">
        <v>1.92</v>
      </c>
      <c r="R55" s="200">
        <v>5.81</v>
      </c>
      <c r="S55" s="200">
        <v>3.92</v>
      </c>
      <c r="T55" s="200">
        <v>0</v>
      </c>
      <c r="U55" s="200">
        <v>282.41000000000003</v>
      </c>
      <c r="V55" s="200">
        <v>2.89</v>
      </c>
      <c r="W55" s="200">
        <v>11.35</v>
      </c>
      <c r="X55" s="200">
        <v>36.06</v>
      </c>
      <c r="Y55" s="200">
        <v>0</v>
      </c>
      <c r="Z55">
        <v>0</v>
      </c>
      <c r="AA55" s="200">
        <v>8.35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47.46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33.57</v>
      </c>
      <c r="AQ55" s="200">
        <v>9.6300000000000008</v>
      </c>
      <c r="AR55" s="200">
        <v>26.3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86.63</v>
      </c>
      <c r="L56" s="200">
        <v>24.06</v>
      </c>
      <c r="M56" s="200">
        <v>0</v>
      </c>
      <c r="N56" s="200">
        <v>28.87</v>
      </c>
      <c r="O56" s="200">
        <v>24.24</v>
      </c>
      <c r="P56" s="200">
        <v>59.91</v>
      </c>
      <c r="Q56" s="200">
        <v>1.92</v>
      </c>
      <c r="R56" s="200">
        <v>5.26</v>
      </c>
      <c r="S56" s="200">
        <v>3.85</v>
      </c>
      <c r="T56" s="200">
        <v>0</v>
      </c>
      <c r="U56" s="200">
        <v>265.45999999999998</v>
      </c>
      <c r="V56" s="200">
        <v>2.89</v>
      </c>
      <c r="W56" s="200">
        <v>11.35</v>
      </c>
      <c r="X56" s="200">
        <v>36.06</v>
      </c>
      <c r="Y56" s="200">
        <v>0</v>
      </c>
      <c r="Z56">
        <v>0</v>
      </c>
      <c r="AA56" s="200">
        <v>8.35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47.46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33.54</v>
      </c>
      <c r="AQ56" s="200">
        <v>9.6300000000000008</v>
      </c>
      <c r="AR56" s="200">
        <v>26.3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86.63</v>
      </c>
      <c r="L57" s="200">
        <v>24.06</v>
      </c>
      <c r="M57" s="200">
        <v>0</v>
      </c>
      <c r="N57" s="200">
        <v>28.87</v>
      </c>
      <c r="O57" s="200">
        <v>24.24</v>
      </c>
      <c r="P57" s="200">
        <v>59.91</v>
      </c>
      <c r="Q57" s="200">
        <v>1.92</v>
      </c>
      <c r="R57" s="200">
        <v>5.77</v>
      </c>
      <c r="S57" s="200">
        <v>3.85</v>
      </c>
      <c r="T57" s="200">
        <v>0</v>
      </c>
      <c r="U57" s="200">
        <v>265.45999999999998</v>
      </c>
      <c r="V57" s="200">
        <v>2.89</v>
      </c>
      <c r="W57" s="200">
        <v>11.35</v>
      </c>
      <c r="X57" s="200">
        <v>36.06</v>
      </c>
      <c r="Y57" s="200">
        <v>0</v>
      </c>
      <c r="Z57">
        <v>0</v>
      </c>
      <c r="AA57" s="200">
        <v>8.35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47.46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34.65</v>
      </c>
      <c r="AQ57" s="200">
        <v>9.6199999999999992</v>
      </c>
      <c r="AR57" s="200">
        <v>26.3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86.63</v>
      </c>
      <c r="L58" s="200">
        <v>24.06</v>
      </c>
      <c r="M58" s="200">
        <v>0</v>
      </c>
      <c r="N58" s="200">
        <v>28.87</v>
      </c>
      <c r="O58" s="200">
        <v>24.24</v>
      </c>
      <c r="P58" s="200">
        <v>59.91</v>
      </c>
      <c r="Q58" s="200">
        <v>1.92</v>
      </c>
      <c r="R58" s="200">
        <v>5.77</v>
      </c>
      <c r="S58" s="200">
        <v>3.85</v>
      </c>
      <c r="T58" s="200">
        <v>0</v>
      </c>
      <c r="U58" s="200">
        <v>265.45999999999998</v>
      </c>
      <c r="V58" s="200">
        <v>2.89</v>
      </c>
      <c r="W58" s="200">
        <v>11.35</v>
      </c>
      <c r="X58" s="200">
        <v>36.06</v>
      </c>
      <c r="Y58" s="200">
        <v>0</v>
      </c>
      <c r="Z58">
        <v>0</v>
      </c>
      <c r="AA58" s="200">
        <v>8.35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47.46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34.65</v>
      </c>
      <c r="AQ58" s="200">
        <v>9.6199999999999992</v>
      </c>
      <c r="AR58" s="200">
        <v>26.3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86.63</v>
      </c>
      <c r="L59" s="200">
        <v>24.06</v>
      </c>
      <c r="M59" s="200">
        <v>0</v>
      </c>
      <c r="N59" s="200">
        <v>28.87</v>
      </c>
      <c r="O59" s="200">
        <v>24.24</v>
      </c>
      <c r="P59" s="200">
        <v>59.91</v>
      </c>
      <c r="Q59" s="200">
        <v>1.92</v>
      </c>
      <c r="R59" s="200">
        <v>5.77</v>
      </c>
      <c r="S59" s="200">
        <v>3.85</v>
      </c>
      <c r="T59" s="200">
        <v>0</v>
      </c>
      <c r="U59" s="200">
        <v>265.45999999999998</v>
      </c>
      <c r="V59" s="200">
        <v>2.89</v>
      </c>
      <c r="W59" s="200">
        <v>11.35</v>
      </c>
      <c r="X59" s="200">
        <v>36.06</v>
      </c>
      <c r="Y59" s="200">
        <v>0</v>
      </c>
      <c r="Z59">
        <v>0</v>
      </c>
      <c r="AA59" s="200">
        <v>8.35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47.46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34.65</v>
      </c>
      <c r="AQ59" s="200">
        <v>9.6199999999999992</v>
      </c>
      <c r="AR59" s="200">
        <v>26.3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86.63</v>
      </c>
      <c r="L60" s="200">
        <v>24.06</v>
      </c>
      <c r="M60" s="200">
        <v>0</v>
      </c>
      <c r="N60" s="200">
        <v>28.87</v>
      </c>
      <c r="O60" s="200">
        <v>24.24</v>
      </c>
      <c r="P60" s="200">
        <v>59.91</v>
      </c>
      <c r="Q60" s="200">
        <v>1.92</v>
      </c>
      <c r="R60" s="200">
        <v>5.77</v>
      </c>
      <c r="S60" s="200">
        <v>3.85</v>
      </c>
      <c r="T60" s="200">
        <v>0</v>
      </c>
      <c r="U60" s="200">
        <v>265.45999999999998</v>
      </c>
      <c r="V60" s="200">
        <v>2.89</v>
      </c>
      <c r="W60" s="200">
        <v>11.35</v>
      </c>
      <c r="X60" s="200">
        <v>36.06</v>
      </c>
      <c r="Y60" s="200">
        <v>0</v>
      </c>
      <c r="Z60">
        <v>0</v>
      </c>
      <c r="AA60" s="200">
        <v>8.35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47.46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34.65</v>
      </c>
      <c r="AQ60" s="200">
        <v>9.6199999999999992</v>
      </c>
      <c r="AR60" s="200">
        <v>26.3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86.63</v>
      </c>
      <c r="L61" s="200">
        <v>24.06</v>
      </c>
      <c r="M61" s="200">
        <v>0</v>
      </c>
      <c r="N61" s="200">
        <v>28.87</v>
      </c>
      <c r="O61" s="200">
        <v>24.24</v>
      </c>
      <c r="P61" s="200">
        <v>59.91</v>
      </c>
      <c r="Q61" s="200">
        <v>1.92</v>
      </c>
      <c r="R61" s="200">
        <v>5.77</v>
      </c>
      <c r="S61" s="200">
        <v>3.85</v>
      </c>
      <c r="T61" s="200">
        <v>0</v>
      </c>
      <c r="U61" s="200">
        <v>265.45999999999998</v>
      </c>
      <c r="V61" s="200">
        <v>2.89</v>
      </c>
      <c r="W61" s="200">
        <v>11.35</v>
      </c>
      <c r="X61" s="200">
        <v>36.06</v>
      </c>
      <c r="Y61" s="200">
        <v>0</v>
      </c>
      <c r="Z61">
        <v>0</v>
      </c>
      <c r="AA61" s="200">
        <v>8.35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47.46</v>
      </c>
      <c r="AJ61" s="200">
        <v>0</v>
      </c>
      <c r="AK61" s="200">
        <v>0</v>
      </c>
      <c r="AL61" s="200">
        <v>0</v>
      </c>
      <c r="AM61" s="200">
        <v>0.31</v>
      </c>
      <c r="AN61" s="200">
        <v>0</v>
      </c>
      <c r="AO61">
        <v>0</v>
      </c>
      <c r="AP61" s="200">
        <v>63.9</v>
      </c>
      <c r="AQ61" s="200">
        <v>9.6199999999999992</v>
      </c>
      <c r="AR61" s="200">
        <v>26.3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86.63</v>
      </c>
      <c r="L62" s="200">
        <v>24.06</v>
      </c>
      <c r="M62" s="200">
        <v>0</v>
      </c>
      <c r="N62" s="200">
        <v>28.87</v>
      </c>
      <c r="O62" s="200">
        <v>24.24</v>
      </c>
      <c r="P62" s="200">
        <v>59.91</v>
      </c>
      <c r="Q62" s="200">
        <v>1.92</v>
      </c>
      <c r="R62" s="200">
        <v>5.77</v>
      </c>
      <c r="S62" s="200">
        <v>3.85</v>
      </c>
      <c r="T62" s="200">
        <v>0</v>
      </c>
      <c r="U62" s="200">
        <v>265.45999999999998</v>
      </c>
      <c r="V62" s="200">
        <v>2.89</v>
      </c>
      <c r="W62" s="200">
        <v>11.35</v>
      </c>
      <c r="X62" s="200">
        <v>36.06</v>
      </c>
      <c r="Y62" s="200">
        <v>0</v>
      </c>
      <c r="Z62">
        <v>0</v>
      </c>
      <c r="AA62" s="200">
        <v>8.35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47.46</v>
      </c>
      <c r="AJ62" s="200">
        <v>0</v>
      </c>
      <c r="AK62" s="200">
        <v>0</v>
      </c>
      <c r="AL62" s="200">
        <v>0</v>
      </c>
      <c r="AM62" s="200">
        <v>0.31</v>
      </c>
      <c r="AN62" s="200">
        <v>0</v>
      </c>
      <c r="AO62">
        <v>0</v>
      </c>
      <c r="AP62" s="200">
        <v>63.9</v>
      </c>
      <c r="AQ62" s="200">
        <v>9.6199999999999992</v>
      </c>
      <c r="AR62" s="200">
        <v>26.3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86.63</v>
      </c>
      <c r="L63" s="200">
        <v>24.06</v>
      </c>
      <c r="M63" s="200">
        <v>0</v>
      </c>
      <c r="N63" s="200">
        <v>28.87</v>
      </c>
      <c r="O63" s="200">
        <v>24.24</v>
      </c>
      <c r="P63" s="200">
        <v>59.91</v>
      </c>
      <c r="Q63" s="200">
        <v>1.92</v>
      </c>
      <c r="R63" s="200">
        <v>5.77</v>
      </c>
      <c r="S63" s="200">
        <v>3.85</v>
      </c>
      <c r="T63" s="200">
        <v>0</v>
      </c>
      <c r="U63" s="200">
        <v>265.45999999999998</v>
      </c>
      <c r="V63" s="200">
        <v>2.89</v>
      </c>
      <c r="W63" s="200">
        <v>11.35</v>
      </c>
      <c r="X63" s="200">
        <v>36.06</v>
      </c>
      <c r="Y63" s="200">
        <v>0</v>
      </c>
      <c r="Z63">
        <v>0</v>
      </c>
      <c r="AA63" s="200">
        <v>8.01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47.46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69.19</v>
      </c>
      <c r="AQ63" s="200">
        <v>9.6199999999999992</v>
      </c>
      <c r="AR63" s="200">
        <v>26.3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86.63</v>
      </c>
      <c r="L64" s="200">
        <v>24.06</v>
      </c>
      <c r="M64" s="200">
        <v>0</v>
      </c>
      <c r="N64" s="200">
        <v>28.87</v>
      </c>
      <c r="O64" s="200">
        <v>24.24</v>
      </c>
      <c r="P64" s="200">
        <v>59.91</v>
      </c>
      <c r="Q64" s="200">
        <v>1.92</v>
      </c>
      <c r="R64" s="200">
        <v>5.77</v>
      </c>
      <c r="S64" s="200">
        <v>3.85</v>
      </c>
      <c r="T64" s="200">
        <v>0</v>
      </c>
      <c r="U64" s="200">
        <v>265.45999999999998</v>
      </c>
      <c r="V64" s="200">
        <v>2.89</v>
      </c>
      <c r="W64" s="200">
        <v>11.35</v>
      </c>
      <c r="X64" s="200">
        <v>36.06</v>
      </c>
      <c r="Y64" s="200">
        <v>0</v>
      </c>
      <c r="Z64">
        <v>0</v>
      </c>
      <c r="AA64" s="200">
        <v>8.01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47.46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68.03</v>
      </c>
      <c r="AQ64" s="200">
        <v>9.6199999999999992</v>
      </c>
      <c r="AR64" s="200">
        <v>26.3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86.63</v>
      </c>
      <c r="L65" s="200">
        <v>24.06</v>
      </c>
      <c r="M65" s="200">
        <v>0</v>
      </c>
      <c r="N65" s="200">
        <v>28.87</v>
      </c>
      <c r="O65" s="200">
        <v>24.24</v>
      </c>
      <c r="P65" s="200">
        <v>59.91</v>
      </c>
      <c r="Q65" s="200">
        <v>1.92</v>
      </c>
      <c r="R65" s="200">
        <v>5.77</v>
      </c>
      <c r="S65" s="200">
        <v>3.85</v>
      </c>
      <c r="T65" s="200">
        <v>0</v>
      </c>
      <c r="U65" s="200">
        <v>265.45999999999998</v>
      </c>
      <c r="V65" s="200">
        <v>2.89</v>
      </c>
      <c r="W65" s="200">
        <v>11.35</v>
      </c>
      <c r="X65" s="200">
        <v>35.549999999999997</v>
      </c>
      <c r="Y65" s="200">
        <v>0</v>
      </c>
      <c r="Z65">
        <v>0</v>
      </c>
      <c r="AA65" s="200">
        <v>8.01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47.46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68.03</v>
      </c>
      <c r="AQ65" s="200">
        <v>9.6199999999999992</v>
      </c>
      <c r="AR65" s="200">
        <v>26.3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86.63</v>
      </c>
      <c r="L66" s="200">
        <v>24.06</v>
      </c>
      <c r="M66" s="200">
        <v>0</v>
      </c>
      <c r="N66" s="200">
        <v>28.87</v>
      </c>
      <c r="O66" s="200">
        <v>24.24</v>
      </c>
      <c r="P66" s="200">
        <v>59.91</v>
      </c>
      <c r="Q66" s="200">
        <v>1.92</v>
      </c>
      <c r="R66" s="200">
        <v>5.74</v>
      </c>
      <c r="S66" s="200">
        <v>3.85</v>
      </c>
      <c r="T66" s="200">
        <v>0</v>
      </c>
      <c r="U66" s="200">
        <v>265.45999999999998</v>
      </c>
      <c r="V66" s="200">
        <v>2.89</v>
      </c>
      <c r="W66" s="200">
        <v>11.35</v>
      </c>
      <c r="X66" s="200">
        <v>36.06</v>
      </c>
      <c r="Y66" s="200">
        <v>0</v>
      </c>
      <c r="Z66">
        <v>0</v>
      </c>
      <c r="AA66" s="200">
        <v>8.01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47.46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64.95</v>
      </c>
      <c r="AQ66" s="200">
        <v>9.6199999999999992</v>
      </c>
      <c r="AR66" s="200">
        <v>26.3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86.62</v>
      </c>
      <c r="L67" s="200">
        <v>24.06</v>
      </c>
      <c r="M67" s="200">
        <v>0</v>
      </c>
      <c r="N67" s="200">
        <v>28.87</v>
      </c>
      <c r="O67" s="200">
        <v>24.24</v>
      </c>
      <c r="P67" s="200">
        <v>59.91</v>
      </c>
      <c r="Q67" s="200">
        <v>1.93</v>
      </c>
      <c r="R67" s="200">
        <v>5.78</v>
      </c>
      <c r="S67" s="200">
        <v>3.85</v>
      </c>
      <c r="T67" s="200">
        <v>0</v>
      </c>
      <c r="U67" s="200">
        <v>265.45999999999998</v>
      </c>
      <c r="V67" s="200">
        <v>2.89</v>
      </c>
      <c r="W67" s="200">
        <v>11.35</v>
      </c>
      <c r="X67" s="200">
        <v>36.06</v>
      </c>
      <c r="Y67" s="200">
        <v>0</v>
      </c>
      <c r="Z67">
        <v>0</v>
      </c>
      <c r="AA67" s="200">
        <v>8.01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47.46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68.03</v>
      </c>
      <c r="AQ67" s="200">
        <v>9.6199999999999992</v>
      </c>
      <c r="AR67" s="200">
        <v>26.3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86.62</v>
      </c>
      <c r="L68" s="200">
        <v>24.06</v>
      </c>
      <c r="M68" s="200">
        <v>0</v>
      </c>
      <c r="N68" s="200">
        <v>28.87</v>
      </c>
      <c r="O68" s="200">
        <v>24.24</v>
      </c>
      <c r="P68" s="200">
        <v>59.91</v>
      </c>
      <c r="Q68" s="200">
        <v>1.93</v>
      </c>
      <c r="R68" s="200">
        <v>5.78</v>
      </c>
      <c r="S68" s="200">
        <v>3.85</v>
      </c>
      <c r="T68" s="200">
        <v>0</v>
      </c>
      <c r="U68" s="200">
        <v>265.45999999999998</v>
      </c>
      <c r="V68" s="200">
        <v>2.89</v>
      </c>
      <c r="W68" s="200">
        <v>11.35</v>
      </c>
      <c r="X68" s="200">
        <v>36.06</v>
      </c>
      <c r="Y68" s="200">
        <v>0</v>
      </c>
      <c r="Z68">
        <v>0</v>
      </c>
      <c r="AA68" s="200">
        <v>8.01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47.46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68.03</v>
      </c>
      <c r="AQ68" s="200">
        <v>9.6199999999999992</v>
      </c>
      <c r="AR68" s="200">
        <v>25.85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81.83</v>
      </c>
      <c r="L69" s="200">
        <v>24.06</v>
      </c>
      <c r="M69" s="200">
        <v>0</v>
      </c>
      <c r="N69" s="200">
        <v>28.87</v>
      </c>
      <c r="O69" s="200">
        <v>24.24</v>
      </c>
      <c r="P69" s="200">
        <v>59.91</v>
      </c>
      <c r="Q69" s="200">
        <v>1.93</v>
      </c>
      <c r="R69" s="200">
        <v>5.78</v>
      </c>
      <c r="S69" s="200">
        <v>3.85</v>
      </c>
      <c r="T69" s="200">
        <v>0</v>
      </c>
      <c r="U69" s="200">
        <v>265.45999999999998</v>
      </c>
      <c r="V69" s="200">
        <v>2.89</v>
      </c>
      <c r="W69" s="200">
        <v>11.35</v>
      </c>
      <c r="X69" s="200">
        <v>36.06</v>
      </c>
      <c r="Y69" s="200">
        <v>0</v>
      </c>
      <c r="Z69">
        <v>0</v>
      </c>
      <c r="AA69" s="200">
        <v>8.01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47.46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68.03</v>
      </c>
      <c r="AQ69" s="200">
        <v>9.6199999999999992</v>
      </c>
      <c r="AR69" s="200">
        <v>18.829999999999998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86.63</v>
      </c>
      <c r="L70" s="200">
        <v>24.06</v>
      </c>
      <c r="M70" s="200">
        <v>0</v>
      </c>
      <c r="N70" s="200">
        <v>28.87</v>
      </c>
      <c r="O70" s="200">
        <v>24.24</v>
      </c>
      <c r="P70" s="200">
        <v>59.91</v>
      </c>
      <c r="Q70" s="200">
        <v>1.93</v>
      </c>
      <c r="R70" s="200">
        <v>5.78</v>
      </c>
      <c r="S70" s="200">
        <v>3.85</v>
      </c>
      <c r="T70" s="200">
        <v>0</v>
      </c>
      <c r="U70" s="200">
        <v>265.45999999999998</v>
      </c>
      <c r="V70" s="200">
        <v>5.07</v>
      </c>
      <c r="W70" s="200">
        <v>11.35</v>
      </c>
      <c r="X70" s="200">
        <v>36.06</v>
      </c>
      <c r="Y70" s="200">
        <v>0</v>
      </c>
      <c r="Z70">
        <v>0</v>
      </c>
      <c r="AA70" s="200">
        <v>8.01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47.46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68.03</v>
      </c>
      <c r="AQ70" s="200">
        <v>9.6199999999999992</v>
      </c>
      <c r="AR70" s="200">
        <v>13.54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157.09</v>
      </c>
      <c r="L71" s="200">
        <v>24.06</v>
      </c>
      <c r="M71" s="200">
        <v>0</v>
      </c>
      <c r="N71" s="200">
        <v>28.87</v>
      </c>
      <c r="O71" s="200">
        <v>24.24</v>
      </c>
      <c r="P71" s="200">
        <v>59.91</v>
      </c>
      <c r="Q71" s="200">
        <v>2.58</v>
      </c>
      <c r="R71" s="200">
        <v>10.37</v>
      </c>
      <c r="S71" s="200">
        <v>6.45</v>
      </c>
      <c r="T71" s="200">
        <v>0</v>
      </c>
      <c r="U71" s="200">
        <v>265.45999999999998</v>
      </c>
      <c r="V71" s="200">
        <v>5.07</v>
      </c>
      <c r="W71" s="200">
        <v>11.35</v>
      </c>
      <c r="X71" s="200">
        <v>36.06</v>
      </c>
      <c r="Y71" s="200">
        <v>0</v>
      </c>
      <c r="Z71">
        <v>0</v>
      </c>
      <c r="AA71" s="200">
        <v>8.01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55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68.03</v>
      </c>
      <c r="AQ71" s="200">
        <v>22.05</v>
      </c>
      <c r="AR71" s="200">
        <v>7.56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157.09</v>
      </c>
      <c r="L72" s="200">
        <v>41.86</v>
      </c>
      <c r="M72" s="200">
        <v>0</v>
      </c>
      <c r="N72" s="200">
        <v>28.87</v>
      </c>
      <c r="O72" s="200">
        <v>24.24</v>
      </c>
      <c r="P72" s="200">
        <v>59.91</v>
      </c>
      <c r="Q72" s="200">
        <v>2.58</v>
      </c>
      <c r="R72" s="200">
        <v>10.37</v>
      </c>
      <c r="S72" s="200">
        <v>6.45</v>
      </c>
      <c r="T72" s="200">
        <v>0</v>
      </c>
      <c r="U72" s="200">
        <v>265.45999999999998</v>
      </c>
      <c r="V72" s="200">
        <v>5.07</v>
      </c>
      <c r="W72" s="200">
        <v>11.35</v>
      </c>
      <c r="X72" s="200">
        <v>36.06</v>
      </c>
      <c r="Y72" s="200">
        <v>0</v>
      </c>
      <c r="Z72">
        <v>0</v>
      </c>
      <c r="AA72" s="200">
        <v>8.01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55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68.03</v>
      </c>
      <c r="AQ72" s="200">
        <v>22.05</v>
      </c>
      <c r="AR72" s="200">
        <v>2.65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157.09</v>
      </c>
      <c r="L73" s="200">
        <v>41.86</v>
      </c>
      <c r="M73" s="200">
        <v>0</v>
      </c>
      <c r="N73" s="200">
        <v>28.87</v>
      </c>
      <c r="O73" s="200">
        <v>24.24</v>
      </c>
      <c r="P73" s="200">
        <v>59.91</v>
      </c>
      <c r="Q73" s="200">
        <v>2.58</v>
      </c>
      <c r="R73" s="200">
        <v>10.37</v>
      </c>
      <c r="S73" s="200">
        <v>6.45</v>
      </c>
      <c r="T73" s="200">
        <v>0</v>
      </c>
      <c r="U73" s="200">
        <v>265.45999999999998</v>
      </c>
      <c r="V73" s="200">
        <v>5.07</v>
      </c>
      <c r="W73" s="200">
        <v>11.35</v>
      </c>
      <c r="X73" s="200">
        <v>36.06</v>
      </c>
      <c r="Y73" s="200">
        <v>0</v>
      </c>
      <c r="Z73">
        <v>0</v>
      </c>
      <c r="AA73" s="200">
        <v>8.01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55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68.03</v>
      </c>
      <c r="AQ73" s="200">
        <v>22.05</v>
      </c>
      <c r="AR73" s="200">
        <v>0.68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157.09</v>
      </c>
      <c r="L74" s="200">
        <v>41.86</v>
      </c>
      <c r="M74" s="200">
        <v>0</v>
      </c>
      <c r="N74" s="200">
        <v>28.87</v>
      </c>
      <c r="O74" s="200">
        <v>24.24</v>
      </c>
      <c r="P74" s="200">
        <v>59.91</v>
      </c>
      <c r="Q74" s="200">
        <v>2.58</v>
      </c>
      <c r="R74" s="200">
        <v>10.37</v>
      </c>
      <c r="S74" s="200">
        <v>6.45</v>
      </c>
      <c r="T74" s="200">
        <v>0</v>
      </c>
      <c r="U74" s="200">
        <v>265.45999999999998</v>
      </c>
      <c r="V74" s="200">
        <v>5.07</v>
      </c>
      <c r="W74" s="200">
        <v>11.35</v>
      </c>
      <c r="X74" s="200">
        <v>36.06</v>
      </c>
      <c r="Y74" s="200">
        <v>0</v>
      </c>
      <c r="Z74">
        <v>0</v>
      </c>
      <c r="AA74" s="200">
        <v>8.01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55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68.03</v>
      </c>
      <c r="AQ74" s="200">
        <v>22.05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157.09</v>
      </c>
      <c r="L75" s="200">
        <v>41.86</v>
      </c>
      <c r="M75" s="200">
        <v>0</v>
      </c>
      <c r="N75" s="200">
        <v>28.87</v>
      </c>
      <c r="O75" s="200">
        <v>24.24</v>
      </c>
      <c r="P75" s="200">
        <v>59.91</v>
      </c>
      <c r="Q75" s="200">
        <v>2.58</v>
      </c>
      <c r="R75" s="200">
        <v>10.37</v>
      </c>
      <c r="S75" s="200">
        <v>6.45</v>
      </c>
      <c r="T75" s="200">
        <v>0</v>
      </c>
      <c r="U75" s="200">
        <v>265.45999999999998</v>
      </c>
      <c r="V75" s="200">
        <v>5.07</v>
      </c>
      <c r="W75" s="200">
        <v>11.35</v>
      </c>
      <c r="X75" s="200">
        <v>36.06</v>
      </c>
      <c r="Y75" s="200">
        <v>0</v>
      </c>
      <c r="Z75">
        <v>0</v>
      </c>
      <c r="AA75" s="200">
        <v>8.01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55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68.03</v>
      </c>
      <c r="AQ75" s="200">
        <v>22.05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157.09</v>
      </c>
      <c r="L76" s="200">
        <v>41.86</v>
      </c>
      <c r="M76" s="200">
        <v>0</v>
      </c>
      <c r="N76" s="200">
        <v>28.87</v>
      </c>
      <c r="O76" s="200">
        <v>24.24</v>
      </c>
      <c r="P76" s="200">
        <v>59.91</v>
      </c>
      <c r="Q76" s="200">
        <v>2.58</v>
      </c>
      <c r="R76" s="200">
        <v>10.37</v>
      </c>
      <c r="S76" s="200">
        <v>6.45</v>
      </c>
      <c r="T76" s="200">
        <v>0</v>
      </c>
      <c r="U76" s="200">
        <v>265.45999999999998</v>
      </c>
      <c r="V76" s="200">
        <v>5.07</v>
      </c>
      <c r="W76" s="200">
        <v>11.35</v>
      </c>
      <c r="X76" s="200">
        <v>36.06</v>
      </c>
      <c r="Y76" s="200">
        <v>0</v>
      </c>
      <c r="Z76">
        <v>0</v>
      </c>
      <c r="AA76" s="200">
        <v>8.01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55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68.03</v>
      </c>
      <c r="AQ76" s="200">
        <v>22.05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157.09</v>
      </c>
      <c r="L77" s="200">
        <v>41.86</v>
      </c>
      <c r="M77" s="200">
        <v>0</v>
      </c>
      <c r="N77" s="200">
        <v>28.87</v>
      </c>
      <c r="O77" s="200">
        <v>24.24</v>
      </c>
      <c r="P77" s="200">
        <v>59.91</v>
      </c>
      <c r="Q77" s="200">
        <v>2.58</v>
      </c>
      <c r="R77" s="200">
        <v>10.37</v>
      </c>
      <c r="S77" s="200">
        <v>6.45</v>
      </c>
      <c r="T77" s="200">
        <v>0</v>
      </c>
      <c r="U77" s="200">
        <v>265.45999999999998</v>
      </c>
      <c r="V77" s="200">
        <v>5.07</v>
      </c>
      <c r="W77" s="200">
        <v>11.35</v>
      </c>
      <c r="X77" s="200">
        <v>36.06</v>
      </c>
      <c r="Y77" s="200">
        <v>0</v>
      </c>
      <c r="Z77">
        <v>0</v>
      </c>
      <c r="AA77" s="200">
        <v>8.01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55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68.03</v>
      </c>
      <c r="AQ77" s="200">
        <v>22.05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157.09</v>
      </c>
      <c r="L78" s="200">
        <v>41.86</v>
      </c>
      <c r="M78" s="200">
        <v>0</v>
      </c>
      <c r="N78" s="200">
        <v>28.87</v>
      </c>
      <c r="O78" s="200">
        <v>24.24</v>
      </c>
      <c r="P78" s="200">
        <v>59.91</v>
      </c>
      <c r="Q78" s="200">
        <v>2.58</v>
      </c>
      <c r="R78" s="200">
        <v>10.37</v>
      </c>
      <c r="S78" s="200">
        <v>6.45</v>
      </c>
      <c r="T78" s="200">
        <v>0</v>
      </c>
      <c r="U78" s="200">
        <v>265.45999999999998</v>
      </c>
      <c r="V78" s="200">
        <v>5.07</v>
      </c>
      <c r="W78" s="200">
        <v>11.35</v>
      </c>
      <c r="X78" s="200">
        <v>36.06</v>
      </c>
      <c r="Y78" s="200">
        <v>0</v>
      </c>
      <c r="Z78">
        <v>0</v>
      </c>
      <c r="AA78" s="200">
        <v>8.01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55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68.03</v>
      </c>
      <c r="AQ78" s="200">
        <v>22.05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157.09</v>
      </c>
      <c r="L79" s="200">
        <v>41.86</v>
      </c>
      <c r="M79" s="200">
        <v>0</v>
      </c>
      <c r="N79" s="200">
        <v>28.87</v>
      </c>
      <c r="O79" s="200">
        <v>24.24</v>
      </c>
      <c r="P79" s="200">
        <v>59.91</v>
      </c>
      <c r="Q79" s="200">
        <v>2.58</v>
      </c>
      <c r="R79" s="200">
        <v>10.37</v>
      </c>
      <c r="S79" s="200">
        <v>6.45</v>
      </c>
      <c r="T79" s="200">
        <v>0</v>
      </c>
      <c r="U79" s="200">
        <v>265.45999999999998</v>
      </c>
      <c r="V79" s="200">
        <v>5.07</v>
      </c>
      <c r="W79" s="200">
        <v>11.35</v>
      </c>
      <c r="X79" s="200">
        <v>36.06</v>
      </c>
      <c r="Y79" s="200">
        <v>0</v>
      </c>
      <c r="Z79">
        <v>0</v>
      </c>
      <c r="AA79" s="200">
        <v>8.01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55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68.03</v>
      </c>
      <c r="AQ79" s="200">
        <v>22.05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157.09</v>
      </c>
      <c r="L80" s="200">
        <v>41.86</v>
      </c>
      <c r="M80" s="200">
        <v>0</v>
      </c>
      <c r="N80" s="200">
        <v>28.87</v>
      </c>
      <c r="O80" s="200">
        <v>24.24</v>
      </c>
      <c r="P80" s="200">
        <v>59.91</v>
      </c>
      <c r="Q80" s="200">
        <v>2.58</v>
      </c>
      <c r="R80" s="200">
        <v>10.37</v>
      </c>
      <c r="S80" s="200">
        <v>6.45</v>
      </c>
      <c r="T80" s="200">
        <v>0</v>
      </c>
      <c r="U80" s="200">
        <v>265.45999999999998</v>
      </c>
      <c r="V80" s="200">
        <v>5.07</v>
      </c>
      <c r="W80" s="200">
        <v>11.35</v>
      </c>
      <c r="X80" s="200">
        <v>36.06</v>
      </c>
      <c r="Y80" s="200">
        <v>0</v>
      </c>
      <c r="Z80">
        <v>0</v>
      </c>
      <c r="AA80" s="200">
        <v>8.01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55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68.03</v>
      </c>
      <c r="AQ80" s="200">
        <v>22.05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157.09</v>
      </c>
      <c r="L81" s="200">
        <v>41.86</v>
      </c>
      <c r="M81" s="200">
        <v>0</v>
      </c>
      <c r="N81" s="200">
        <v>28.87</v>
      </c>
      <c r="O81" s="200">
        <v>24.24</v>
      </c>
      <c r="P81" s="200">
        <v>59.91</v>
      </c>
      <c r="Q81" s="200">
        <v>2.58</v>
      </c>
      <c r="R81" s="200">
        <v>10.37</v>
      </c>
      <c r="S81" s="200">
        <v>6.45</v>
      </c>
      <c r="T81" s="200">
        <v>0</v>
      </c>
      <c r="U81" s="200">
        <v>265.45999999999998</v>
      </c>
      <c r="V81" s="200">
        <v>5.07</v>
      </c>
      <c r="W81" s="200">
        <v>11.35</v>
      </c>
      <c r="X81" s="200">
        <v>36.06</v>
      </c>
      <c r="Y81" s="200">
        <v>0</v>
      </c>
      <c r="Z81">
        <v>0</v>
      </c>
      <c r="AA81" s="200">
        <v>8.01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55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68.03</v>
      </c>
      <c r="AQ81" s="200">
        <v>22.05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157.09</v>
      </c>
      <c r="L82" s="200">
        <v>41.86</v>
      </c>
      <c r="M82" s="200">
        <v>0</v>
      </c>
      <c r="N82" s="200">
        <v>28.87</v>
      </c>
      <c r="O82" s="200">
        <v>24.24</v>
      </c>
      <c r="P82" s="200">
        <v>59.91</v>
      </c>
      <c r="Q82" s="200">
        <v>2.58</v>
      </c>
      <c r="R82" s="200">
        <v>10.37</v>
      </c>
      <c r="S82" s="200">
        <v>6.45</v>
      </c>
      <c r="T82" s="200">
        <v>0</v>
      </c>
      <c r="U82" s="200">
        <v>265.45999999999998</v>
      </c>
      <c r="V82" s="200">
        <v>5.07</v>
      </c>
      <c r="W82" s="200">
        <v>11.35</v>
      </c>
      <c r="X82" s="200">
        <v>36.06</v>
      </c>
      <c r="Y82" s="200">
        <v>0</v>
      </c>
      <c r="Z82">
        <v>0</v>
      </c>
      <c r="AA82" s="200">
        <v>8.01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55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68.03</v>
      </c>
      <c r="AQ82" s="200">
        <v>22.05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157.09</v>
      </c>
      <c r="L83" s="200">
        <v>41.86</v>
      </c>
      <c r="M83" s="200">
        <v>0</v>
      </c>
      <c r="N83" s="200">
        <v>28.87</v>
      </c>
      <c r="O83" s="200">
        <v>24.24</v>
      </c>
      <c r="P83" s="200">
        <v>59.91</v>
      </c>
      <c r="Q83" s="200">
        <v>2.58</v>
      </c>
      <c r="R83" s="200">
        <v>10.37</v>
      </c>
      <c r="S83" s="200">
        <v>6.45</v>
      </c>
      <c r="T83" s="200">
        <v>0</v>
      </c>
      <c r="U83" s="200">
        <v>265.45999999999998</v>
      </c>
      <c r="V83" s="200">
        <v>5.07</v>
      </c>
      <c r="W83" s="200">
        <v>11.35</v>
      </c>
      <c r="X83" s="200">
        <v>36.06</v>
      </c>
      <c r="Y83" s="200">
        <v>0</v>
      </c>
      <c r="Z83">
        <v>0</v>
      </c>
      <c r="AA83" s="200">
        <v>8.01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55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68.03</v>
      </c>
      <c r="AQ83" s="200">
        <v>22.05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157.09</v>
      </c>
      <c r="L84" s="200">
        <v>41.86</v>
      </c>
      <c r="M84" s="200">
        <v>0</v>
      </c>
      <c r="N84" s="200">
        <v>28.87</v>
      </c>
      <c r="O84" s="200">
        <v>24.24</v>
      </c>
      <c r="P84" s="200">
        <v>59.91</v>
      </c>
      <c r="Q84" s="200">
        <v>2.58</v>
      </c>
      <c r="R84" s="200">
        <v>10.37</v>
      </c>
      <c r="S84" s="200">
        <v>6.45</v>
      </c>
      <c r="T84" s="200">
        <v>0</v>
      </c>
      <c r="U84" s="200">
        <v>265.45999999999998</v>
      </c>
      <c r="V84" s="200">
        <v>5.07</v>
      </c>
      <c r="W84" s="200">
        <v>11.35</v>
      </c>
      <c r="X84" s="200">
        <v>36.06</v>
      </c>
      <c r="Y84" s="200">
        <v>0</v>
      </c>
      <c r="Z84">
        <v>0</v>
      </c>
      <c r="AA84" s="200">
        <v>8.01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55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68.03</v>
      </c>
      <c r="AQ84" s="200">
        <v>22.05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157.09</v>
      </c>
      <c r="L85" s="200">
        <v>41.86</v>
      </c>
      <c r="M85" s="200">
        <v>0</v>
      </c>
      <c r="N85" s="200">
        <v>28.87</v>
      </c>
      <c r="O85" s="200">
        <v>24.24</v>
      </c>
      <c r="P85" s="200">
        <v>59.91</v>
      </c>
      <c r="Q85" s="200">
        <v>2.58</v>
      </c>
      <c r="R85" s="200">
        <v>10.37</v>
      </c>
      <c r="S85" s="200">
        <v>6.45</v>
      </c>
      <c r="T85" s="200">
        <v>0</v>
      </c>
      <c r="U85" s="200">
        <v>265.45999999999998</v>
      </c>
      <c r="V85" s="200">
        <v>5.07</v>
      </c>
      <c r="W85" s="200">
        <v>11.35</v>
      </c>
      <c r="X85" s="200">
        <v>36.06</v>
      </c>
      <c r="Y85" s="200">
        <v>0</v>
      </c>
      <c r="Z85">
        <v>0</v>
      </c>
      <c r="AA85" s="200">
        <v>8.01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55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68.03</v>
      </c>
      <c r="AQ85" s="200">
        <v>22.05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157.09</v>
      </c>
      <c r="L86" s="200">
        <v>41.86</v>
      </c>
      <c r="M86" s="200">
        <v>0</v>
      </c>
      <c r="N86" s="200">
        <v>28.87</v>
      </c>
      <c r="O86" s="200">
        <v>24.24</v>
      </c>
      <c r="P86" s="200">
        <v>59.91</v>
      </c>
      <c r="Q86" s="200">
        <v>2.58</v>
      </c>
      <c r="R86" s="200">
        <v>10.37</v>
      </c>
      <c r="S86" s="200">
        <v>6.45</v>
      </c>
      <c r="T86" s="200">
        <v>0</v>
      </c>
      <c r="U86" s="200">
        <v>265.45999999999998</v>
      </c>
      <c r="V86" s="200">
        <v>5.07</v>
      </c>
      <c r="W86" s="200">
        <v>11.35</v>
      </c>
      <c r="X86" s="200">
        <v>36.06</v>
      </c>
      <c r="Y86" s="200">
        <v>0</v>
      </c>
      <c r="Z86">
        <v>0</v>
      </c>
      <c r="AA86" s="200">
        <v>8.01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55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68.03</v>
      </c>
      <c r="AQ86" s="200">
        <v>22.05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157.16</v>
      </c>
      <c r="L87" s="200">
        <v>41.86</v>
      </c>
      <c r="M87" s="200">
        <v>0</v>
      </c>
      <c r="N87" s="200">
        <v>28.87</v>
      </c>
      <c r="O87" s="200">
        <v>24.24</v>
      </c>
      <c r="P87" s="200">
        <v>59.91</v>
      </c>
      <c r="Q87" s="200">
        <v>2.58</v>
      </c>
      <c r="R87" s="200">
        <v>10.37</v>
      </c>
      <c r="S87" s="200">
        <v>6.45</v>
      </c>
      <c r="T87" s="200">
        <v>0</v>
      </c>
      <c r="U87" s="200">
        <v>265.45999999999998</v>
      </c>
      <c r="V87" s="200">
        <v>5.07</v>
      </c>
      <c r="W87" s="200">
        <v>11.35</v>
      </c>
      <c r="X87" s="200">
        <v>36.06</v>
      </c>
      <c r="Y87" s="200">
        <v>0</v>
      </c>
      <c r="Z87">
        <v>0</v>
      </c>
      <c r="AA87" s="200">
        <v>8.6199999999999992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45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68.03</v>
      </c>
      <c r="AQ87" s="200">
        <v>22.05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157.16</v>
      </c>
      <c r="L88" s="200">
        <v>41.86</v>
      </c>
      <c r="M88" s="200">
        <v>0</v>
      </c>
      <c r="N88" s="200">
        <v>28.87</v>
      </c>
      <c r="O88" s="200">
        <v>24.24</v>
      </c>
      <c r="P88" s="200">
        <v>59.91</v>
      </c>
      <c r="Q88" s="200">
        <v>2.58</v>
      </c>
      <c r="R88" s="200">
        <v>10.37</v>
      </c>
      <c r="S88" s="200">
        <v>6.45</v>
      </c>
      <c r="T88" s="200">
        <v>0</v>
      </c>
      <c r="U88" s="200">
        <v>265.45999999999998</v>
      </c>
      <c r="V88" s="200">
        <v>5.07</v>
      </c>
      <c r="W88" s="200">
        <v>11.35</v>
      </c>
      <c r="X88" s="200">
        <v>36.06</v>
      </c>
      <c r="Y88" s="200">
        <v>0</v>
      </c>
      <c r="Z88">
        <v>0</v>
      </c>
      <c r="AA88" s="200">
        <v>8.6199999999999992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45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68.03</v>
      </c>
      <c r="AQ88" s="200">
        <v>22.05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157.16</v>
      </c>
      <c r="L89" s="200">
        <v>41.86</v>
      </c>
      <c r="M89" s="200">
        <v>0</v>
      </c>
      <c r="N89" s="200">
        <v>28.87</v>
      </c>
      <c r="O89" s="200">
        <v>24.24</v>
      </c>
      <c r="P89" s="200">
        <v>59.91</v>
      </c>
      <c r="Q89" s="200">
        <v>2.58</v>
      </c>
      <c r="R89" s="200">
        <v>10.37</v>
      </c>
      <c r="S89" s="200">
        <v>6.45</v>
      </c>
      <c r="T89" s="200">
        <v>0</v>
      </c>
      <c r="U89" s="200">
        <v>265.45999999999998</v>
      </c>
      <c r="V89" s="200">
        <v>5.07</v>
      </c>
      <c r="W89" s="200">
        <v>11.35</v>
      </c>
      <c r="X89" s="200">
        <v>36.06</v>
      </c>
      <c r="Y89" s="200">
        <v>0</v>
      </c>
      <c r="Z89">
        <v>0</v>
      </c>
      <c r="AA89" s="200">
        <v>8.6199999999999992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45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68.77</v>
      </c>
      <c r="AQ89" s="200">
        <v>22.05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157.16</v>
      </c>
      <c r="L90" s="200">
        <v>41.86</v>
      </c>
      <c r="M90" s="200">
        <v>0</v>
      </c>
      <c r="N90" s="200">
        <v>28.87</v>
      </c>
      <c r="O90" s="200">
        <v>24.24</v>
      </c>
      <c r="P90" s="200">
        <v>59.91</v>
      </c>
      <c r="Q90" s="200">
        <v>2.58</v>
      </c>
      <c r="R90" s="200">
        <v>10.37</v>
      </c>
      <c r="S90" s="200">
        <v>6.45</v>
      </c>
      <c r="T90" s="200">
        <v>0</v>
      </c>
      <c r="U90" s="200">
        <v>265.45999999999998</v>
      </c>
      <c r="V90" s="200">
        <v>5.07</v>
      </c>
      <c r="W90" s="200">
        <v>11.35</v>
      </c>
      <c r="X90" s="200">
        <v>36.06</v>
      </c>
      <c r="Y90" s="200">
        <v>0</v>
      </c>
      <c r="Z90">
        <v>0</v>
      </c>
      <c r="AA90" s="200">
        <v>8.6199999999999992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45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68.77</v>
      </c>
      <c r="AQ90" s="200">
        <v>22.05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87.95</v>
      </c>
      <c r="L91" s="200">
        <v>30.04</v>
      </c>
      <c r="M91" s="200">
        <v>0</v>
      </c>
      <c r="N91" s="200">
        <v>28.87</v>
      </c>
      <c r="O91" s="200">
        <v>24.24</v>
      </c>
      <c r="P91" s="200">
        <v>59.91</v>
      </c>
      <c r="Q91" s="200">
        <v>1.93</v>
      </c>
      <c r="R91" s="200">
        <v>5.55</v>
      </c>
      <c r="S91" s="200">
        <v>3.85</v>
      </c>
      <c r="T91" s="200">
        <v>0</v>
      </c>
      <c r="U91" s="200">
        <v>265.45999999999998</v>
      </c>
      <c r="V91" s="200">
        <v>2.78</v>
      </c>
      <c r="W91" s="200">
        <v>11.35</v>
      </c>
      <c r="X91" s="200">
        <v>36.06</v>
      </c>
      <c r="Y91" s="200">
        <v>0</v>
      </c>
      <c r="Z91">
        <v>0</v>
      </c>
      <c r="AA91" s="200">
        <v>8.6199999999999992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45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68.03</v>
      </c>
      <c r="AQ91" s="200">
        <v>22.05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86.63</v>
      </c>
      <c r="L92" s="200">
        <v>24.06</v>
      </c>
      <c r="M92" s="200">
        <v>0</v>
      </c>
      <c r="N92" s="200">
        <v>28.87</v>
      </c>
      <c r="O92" s="200">
        <v>24.24</v>
      </c>
      <c r="P92" s="200">
        <v>59.91</v>
      </c>
      <c r="Q92" s="200">
        <v>1.93</v>
      </c>
      <c r="R92" s="200">
        <v>10.37</v>
      </c>
      <c r="S92" s="200">
        <v>3.85</v>
      </c>
      <c r="T92" s="200">
        <v>0</v>
      </c>
      <c r="U92" s="200">
        <v>265.45999999999998</v>
      </c>
      <c r="V92" s="200">
        <v>5.07</v>
      </c>
      <c r="W92" s="200">
        <v>11.35</v>
      </c>
      <c r="X92" s="200">
        <v>36.06</v>
      </c>
      <c r="Y92" s="200">
        <v>0</v>
      </c>
      <c r="Z92">
        <v>0</v>
      </c>
      <c r="AA92" s="200">
        <v>8.6199999999999992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45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68.03</v>
      </c>
      <c r="AQ92" s="200">
        <v>22.05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86.63</v>
      </c>
      <c r="L93" s="200">
        <v>24.4</v>
      </c>
      <c r="M93" s="200">
        <v>0</v>
      </c>
      <c r="N93" s="200">
        <v>28.87</v>
      </c>
      <c r="O93" s="200">
        <v>24.24</v>
      </c>
      <c r="P93" s="200">
        <v>59.91</v>
      </c>
      <c r="Q93" s="200">
        <v>1.93</v>
      </c>
      <c r="R93" s="200">
        <v>5.56</v>
      </c>
      <c r="S93" s="200">
        <v>3.85</v>
      </c>
      <c r="T93" s="200">
        <v>0</v>
      </c>
      <c r="U93" s="200">
        <v>265.45999999999998</v>
      </c>
      <c r="V93" s="200">
        <v>2.78</v>
      </c>
      <c r="W93" s="200">
        <v>11.35</v>
      </c>
      <c r="X93" s="200">
        <v>36.06</v>
      </c>
      <c r="Y93" s="200">
        <v>0</v>
      </c>
      <c r="Z93">
        <v>0</v>
      </c>
      <c r="AA93" s="200">
        <v>8.6199999999999992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45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68.03</v>
      </c>
      <c r="AQ93" s="200">
        <v>10.59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86.63</v>
      </c>
      <c r="L94" s="200">
        <v>24.06</v>
      </c>
      <c r="M94" s="200">
        <v>0</v>
      </c>
      <c r="N94" s="200">
        <v>28.87</v>
      </c>
      <c r="O94" s="200">
        <v>24.24</v>
      </c>
      <c r="P94" s="200">
        <v>59.91</v>
      </c>
      <c r="Q94" s="200">
        <v>1.93</v>
      </c>
      <c r="R94" s="200">
        <v>5.55</v>
      </c>
      <c r="S94" s="200">
        <v>3.85</v>
      </c>
      <c r="T94" s="200">
        <v>0</v>
      </c>
      <c r="U94" s="200">
        <v>265.45999999999998</v>
      </c>
      <c r="V94" s="200">
        <v>2.78</v>
      </c>
      <c r="W94" s="200">
        <v>11.35</v>
      </c>
      <c r="X94" s="200">
        <v>36.06</v>
      </c>
      <c r="Y94" s="200">
        <v>0</v>
      </c>
      <c r="Z94">
        <v>0</v>
      </c>
      <c r="AA94" s="200">
        <v>8.6199999999999992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45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68.03</v>
      </c>
      <c r="AQ94" s="200">
        <v>10.59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100.84</v>
      </c>
      <c r="L95" s="200">
        <v>24.06</v>
      </c>
      <c r="M95" s="200">
        <v>0</v>
      </c>
      <c r="N95" s="200">
        <v>28.87</v>
      </c>
      <c r="O95" s="200">
        <v>24.24</v>
      </c>
      <c r="P95" s="200">
        <v>59.91</v>
      </c>
      <c r="Q95" s="200">
        <v>1.93</v>
      </c>
      <c r="R95" s="200">
        <v>5.55</v>
      </c>
      <c r="S95" s="200">
        <v>3.85</v>
      </c>
      <c r="T95" s="200">
        <v>0</v>
      </c>
      <c r="U95" s="200">
        <v>265.45999999999998</v>
      </c>
      <c r="V95" s="200">
        <v>2.78</v>
      </c>
      <c r="W95" s="200">
        <v>11.35</v>
      </c>
      <c r="X95" s="200">
        <v>36.06</v>
      </c>
      <c r="Y95" s="200">
        <v>0</v>
      </c>
      <c r="Z95">
        <v>0</v>
      </c>
      <c r="AA95" s="200">
        <v>8.6199999999999992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47.46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68.03</v>
      </c>
      <c r="AQ95" s="200">
        <v>10.59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87.17</v>
      </c>
      <c r="L96" s="200">
        <v>24.06</v>
      </c>
      <c r="M96" s="200">
        <v>0</v>
      </c>
      <c r="N96" s="200">
        <v>28.87</v>
      </c>
      <c r="O96" s="200">
        <v>24.24</v>
      </c>
      <c r="P96" s="200">
        <v>59.91</v>
      </c>
      <c r="Q96" s="200">
        <v>1.93</v>
      </c>
      <c r="R96" s="200">
        <v>5.55</v>
      </c>
      <c r="S96" s="200">
        <v>3.85</v>
      </c>
      <c r="T96" s="200">
        <v>0</v>
      </c>
      <c r="U96" s="200">
        <v>265.45999999999998</v>
      </c>
      <c r="V96" s="200">
        <v>2.78</v>
      </c>
      <c r="W96" s="200">
        <v>11.35</v>
      </c>
      <c r="X96" s="200">
        <v>36.06</v>
      </c>
      <c r="Y96" s="200">
        <v>0</v>
      </c>
      <c r="Z96">
        <v>0</v>
      </c>
      <c r="AA96" s="200">
        <v>8.6199999999999992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47.46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68.03</v>
      </c>
      <c r="AQ96" s="200">
        <v>10.59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86.63</v>
      </c>
      <c r="L97" s="200">
        <v>24.06</v>
      </c>
      <c r="M97" s="200">
        <v>0</v>
      </c>
      <c r="N97" s="200">
        <v>28.87</v>
      </c>
      <c r="O97" s="200">
        <v>24.24</v>
      </c>
      <c r="P97" s="200">
        <v>59.91</v>
      </c>
      <c r="Q97" s="200">
        <v>1.93</v>
      </c>
      <c r="R97" s="200">
        <v>5.55</v>
      </c>
      <c r="S97" s="200">
        <v>3.85</v>
      </c>
      <c r="T97" s="200">
        <v>0</v>
      </c>
      <c r="U97" s="200">
        <v>265.45999999999998</v>
      </c>
      <c r="V97" s="200">
        <v>2.78</v>
      </c>
      <c r="W97" s="200">
        <v>11.35</v>
      </c>
      <c r="X97" s="200">
        <v>36.06</v>
      </c>
      <c r="Y97" s="200">
        <v>0</v>
      </c>
      <c r="Z97">
        <v>0</v>
      </c>
      <c r="AA97" s="200">
        <v>8.6199999999999992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47.46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68.03</v>
      </c>
      <c r="AQ97" s="200">
        <v>10.59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86.63</v>
      </c>
      <c r="L98" s="200">
        <v>24.06</v>
      </c>
      <c r="M98" s="200">
        <v>0</v>
      </c>
      <c r="N98" s="200">
        <v>28.87</v>
      </c>
      <c r="O98" s="200">
        <v>24.24</v>
      </c>
      <c r="P98" s="200">
        <v>59.91</v>
      </c>
      <c r="Q98" s="200">
        <v>1.93</v>
      </c>
      <c r="R98" s="200">
        <v>5.55</v>
      </c>
      <c r="S98" s="200">
        <v>3.85</v>
      </c>
      <c r="T98" s="200">
        <v>0</v>
      </c>
      <c r="U98" s="200">
        <v>265.45999999999998</v>
      </c>
      <c r="V98" s="200">
        <v>2.78</v>
      </c>
      <c r="W98" s="200">
        <v>11.35</v>
      </c>
      <c r="X98" s="200">
        <v>36.06</v>
      </c>
      <c r="Y98" s="200">
        <v>0</v>
      </c>
      <c r="Z98">
        <v>0</v>
      </c>
      <c r="AA98" s="200">
        <v>8.6199999999999992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47.46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68.03</v>
      </c>
      <c r="AQ98" s="200">
        <v>10.59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2.7695200000000004</v>
      </c>
      <c r="L99">
        <f t="shared" si="0"/>
        <v>0.74539</v>
      </c>
      <c r="M99">
        <f t="shared" si="0"/>
        <v>0</v>
      </c>
      <c r="N99">
        <f t="shared" si="0"/>
        <v>0.69287999999999839</v>
      </c>
      <c r="O99">
        <f t="shared" si="0"/>
        <v>0.5817599999999995</v>
      </c>
      <c r="P99">
        <f t="shared" si="0"/>
        <v>1.437839999999998</v>
      </c>
      <c r="Q99">
        <f t="shared" si="0"/>
        <v>5.3115000000000065E-2</v>
      </c>
      <c r="R99">
        <f t="shared" si="0"/>
        <v>0.18865499999999988</v>
      </c>
      <c r="S99">
        <f t="shared" si="0"/>
        <v>0.11900750000000002</v>
      </c>
      <c r="T99">
        <f t="shared" si="0"/>
        <v>0</v>
      </c>
      <c r="U99">
        <f t="shared" si="0"/>
        <v>7.0606899999999868</v>
      </c>
      <c r="V99">
        <f t="shared" si="0"/>
        <v>9.1994999999999869E-2</v>
      </c>
      <c r="W99">
        <f t="shared" si="0"/>
        <v>0.24039500000000033</v>
      </c>
      <c r="X99">
        <f t="shared" si="0"/>
        <v>0.78336499999999898</v>
      </c>
      <c r="Y99">
        <f t="shared" si="0"/>
        <v>0</v>
      </c>
      <c r="Z99">
        <f t="shared" si="0"/>
        <v>0</v>
      </c>
      <c r="AA99">
        <f t="shared" si="0"/>
        <v>0.20214000000000004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1.1885800000000004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6.2500000000000001E-4</v>
      </c>
      <c r="AN99">
        <f t="shared" si="0"/>
        <v>0</v>
      </c>
      <c r="AO99">
        <f t="shared" si="0"/>
        <v>0</v>
      </c>
      <c r="AP99">
        <f t="shared" si="0"/>
        <v>1.3713025000000003</v>
      </c>
      <c r="AQ99">
        <f t="shared" si="0"/>
        <v>0.37330249999999954</v>
      </c>
      <c r="AR99">
        <f t="shared" si="0"/>
        <v>0.25541999999999981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5.29</v>
      </c>
      <c r="L3" s="200">
        <v>204.49</v>
      </c>
      <c r="M3" s="200">
        <v>25.69</v>
      </c>
      <c r="N3" s="200">
        <v>34.880000000000003</v>
      </c>
      <c r="O3" s="200">
        <v>0</v>
      </c>
      <c r="P3" s="200">
        <v>37.090000000000003</v>
      </c>
      <c r="Q3" s="200">
        <v>3.12</v>
      </c>
      <c r="R3" s="200">
        <v>7.22</v>
      </c>
      <c r="S3" s="200">
        <v>4.8099999999999996</v>
      </c>
      <c r="T3" s="200">
        <v>0</v>
      </c>
      <c r="U3" s="200">
        <v>24.74</v>
      </c>
      <c r="V3" s="200">
        <v>4</v>
      </c>
      <c r="W3" s="200">
        <v>13.7</v>
      </c>
      <c r="X3" s="200">
        <v>43.56</v>
      </c>
      <c r="Y3" s="200">
        <v>0</v>
      </c>
      <c r="Z3">
        <v>0</v>
      </c>
      <c r="AA3" s="200">
        <v>11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50</v>
      </c>
      <c r="AJ3" s="200">
        <v>0</v>
      </c>
      <c r="AK3" s="200">
        <v>0</v>
      </c>
      <c r="AL3" s="200">
        <v>0</v>
      </c>
      <c r="AM3" s="200">
        <v>1.1299999999999999</v>
      </c>
      <c r="AN3" s="200">
        <v>0</v>
      </c>
      <c r="AO3">
        <v>0</v>
      </c>
      <c r="AP3" s="200">
        <v>19.25</v>
      </c>
      <c r="AQ3" s="200">
        <v>7.7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5.29</v>
      </c>
      <c r="L4" s="200">
        <v>204.49</v>
      </c>
      <c r="M4" s="200">
        <v>25.69</v>
      </c>
      <c r="N4" s="200">
        <v>34.880000000000003</v>
      </c>
      <c r="O4" s="200">
        <v>0</v>
      </c>
      <c r="P4" s="200">
        <v>37.090000000000003</v>
      </c>
      <c r="Q4" s="200">
        <v>3.12</v>
      </c>
      <c r="R4" s="200">
        <v>7.22</v>
      </c>
      <c r="S4" s="200">
        <v>4.8099999999999996</v>
      </c>
      <c r="T4" s="200">
        <v>0</v>
      </c>
      <c r="U4" s="200">
        <v>24.74</v>
      </c>
      <c r="V4" s="200">
        <v>4</v>
      </c>
      <c r="W4" s="200">
        <v>8</v>
      </c>
      <c r="X4" s="200">
        <v>24.67</v>
      </c>
      <c r="Y4" s="200">
        <v>0</v>
      </c>
      <c r="Z4">
        <v>0</v>
      </c>
      <c r="AA4" s="200">
        <v>11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50</v>
      </c>
      <c r="AJ4" s="200">
        <v>0</v>
      </c>
      <c r="AK4" s="200">
        <v>0</v>
      </c>
      <c r="AL4" s="200">
        <v>0</v>
      </c>
      <c r="AM4" s="200">
        <v>1.1299999999999999</v>
      </c>
      <c r="AN4" s="200">
        <v>0</v>
      </c>
      <c r="AO4">
        <v>0</v>
      </c>
      <c r="AP4" s="200">
        <v>19.25</v>
      </c>
      <c r="AQ4" s="200">
        <v>7.7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5.29</v>
      </c>
      <c r="L5" s="200">
        <v>204.49</v>
      </c>
      <c r="M5" s="200">
        <v>25.69</v>
      </c>
      <c r="N5" s="200">
        <v>34.880000000000003</v>
      </c>
      <c r="O5" s="200">
        <v>0</v>
      </c>
      <c r="P5" s="200">
        <v>37.090000000000003</v>
      </c>
      <c r="Q5" s="200">
        <v>3.12</v>
      </c>
      <c r="R5" s="200">
        <v>7.22</v>
      </c>
      <c r="S5" s="200">
        <v>4.8099999999999996</v>
      </c>
      <c r="T5" s="200">
        <v>0</v>
      </c>
      <c r="U5" s="200">
        <v>24.74</v>
      </c>
      <c r="V5" s="200">
        <v>4</v>
      </c>
      <c r="W5" s="200">
        <v>8</v>
      </c>
      <c r="X5" s="200">
        <v>24.67</v>
      </c>
      <c r="Y5" s="200">
        <v>0</v>
      </c>
      <c r="Z5">
        <v>0</v>
      </c>
      <c r="AA5" s="200">
        <v>11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50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19.25</v>
      </c>
      <c r="AQ5" s="200">
        <v>7.7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5.29</v>
      </c>
      <c r="L6" s="200">
        <v>204.49</v>
      </c>
      <c r="M6" s="200">
        <v>25.69</v>
      </c>
      <c r="N6" s="200">
        <v>34.880000000000003</v>
      </c>
      <c r="O6" s="200">
        <v>0</v>
      </c>
      <c r="P6" s="200">
        <v>37.090000000000003</v>
      </c>
      <c r="Q6" s="200">
        <v>3.12</v>
      </c>
      <c r="R6" s="200">
        <v>7.22</v>
      </c>
      <c r="S6" s="200">
        <v>4.8099999999999996</v>
      </c>
      <c r="T6" s="200">
        <v>0</v>
      </c>
      <c r="U6" s="200">
        <v>24.74</v>
      </c>
      <c r="V6" s="200">
        <v>4</v>
      </c>
      <c r="W6" s="200">
        <v>8</v>
      </c>
      <c r="X6" s="200">
        <v>24.67</v>
      </c>
      <c r="Y6" s="200">
        <v>0</v>
      </c>
      <c r="Z6">
        <v>0</v>
      </c>
      <c r="AA6" s="200">
        <v>11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50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19.25</v>
      </c>
      <c r="AQ6" s="200">
        <v>7.7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5.29</v>
      </c>
      <c r="L7" s="200">
        <v>204.49</v>
      </c>
      <c r="M7" s="200">
        <v>25.69</v>
      </c>
      <c r="N7" s="200">
        <v>34.880000000000003</v>
      </c>
      <c r="O7" s="200">
        <v>0</v>
      </c>
      <c r="P7" s="200">
        <v>37.090000000000003</v>
      </c>
      <c r="Q7" s="200">
        <v>3.12</v>
      </c>
      <c r="R7" s="200">
        <v>7.22</v>
      </c>
      <c r="S7" s="200">
        <v>4.8099999999999996</v>
      </c>
      <c r="T7" s="200">
        <v>0</v>
      </c>
      <c r="U7" s="200">
        <v>24.74</v>
      </c>
      <c r="V7" s="200">
        <v>4</v>
      </c>
      <c r="W7" s="200">
        <v>8</v>
      </c>
      <c r="X7" s="200">
        <v>24.67</v>
      </c>
      <c r="Y7" s="200">
        <v>0</v>
      </c>
      <c r="Z7">
        <v>0</v>
      </c>
      <c r="AA7" s="200">
        <v>11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50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19.25</v>
      </c>
      <c r="AQ7" s="200">
        <v>7.7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5.29</v>
      </c>
      <c r="L8" s="200">
        <v>204.49</v>
      </c>
      <c r="M8" s="200">
        <v>25.69</v>
      </c>
      <c r="N8" s="200">
        <v>34.880000000000003</v>
      </c>
      <c r="O8" s="200">
        <v>0</v>
      </c>
      <c r="P8" s="200">
        <v>37.090000000000003</v>
      </c>
      <c r="Q8" s="200">
        <v>3.12</v>
      </c>
      <c r="R8" s="200">
        <v>7.22</v>
      </c>
      <c r="S8" s="200">
        <v>4.8099999999999996</v>
      </c>
      <c r="T8" s="200">
        <v>0</v>
      </c>
      <c r="U8" s="200">
        <v>24.74</v>
      </c>
      <c r="V8" s="200">
        <v>4</v>
      </c>
      <c r="W8" s="200">
        <v>8</v>
      </c>
      <c r="X8" s="200">
        <v>24.67</v>
      </c>
      <c r="Y8" s="200">
        <v>0</v>
      </c>
      <c r="Z8">
        <v>0</v>
      </c>
      <c r="AA8" s="200">
        <v>11.24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50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19.25</v>
      </c>
      <c r="AQ8" s="200">
        <v>7.7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5.29</v>
      </c>
      <c r="L9" s="200">
        <v>204.49</v>
      </c>
      <c r="M9" s="200">
        <v>25.69</v>
      </c>
      <c r="N9" s="200">
        <v>34.880000000000003</v>
      </c>
      <c r="O9" s="200">
        <v>0</v>
      </c>
      <c r="P9" s="200">
        <v>37.090000000000003</v>
      </c>
      <c r="Q9" s="200">
        <v>3.12</v>
      </c>
      <c r="R9" s="200">
        <v>7.22</v>
      </c>
      <c r="S9" s="200">
        <v>4.8099999999999996</v>
      </c>
      <c r="T9" s="200">
        <v>0</v>
      </c>
      <c r="U9" s="200">
        <v>24.74</v>
      </c>
      <c r="V9" s="200">
        <v>4</v>
      </c>
      <c r="W9" s="200">
        <v>8</v>
      </c>
      <c r="X9" s="200">
        <v>24.67</v>
      </c>
      <c r="Y9" s="200">
        <v>0</v>
      </c>
      <c r="Z9">
        <v>0</v>
      </c>
      <c r="AA9" s="200">
        <v>11.24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50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19.25</v>
      </c>
      <c r="AQ9" s="200">
        <v>7.7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5.29</v>
      </c>
      <c r="L10" s="200">
        <v>204.49</v>
      </c>
      <c r="M10" s="200">
        <v>25.69</v>
      </c>
      <c r="N10" s="200">
        <v>34.880000000000003</v>
      </c>
      <c r="O10" s="200">
        <v>0</v>
      </c>
      <c r="P10" s="200">
        <v>37.090000000000003</v>
      </c>
      <c r="Q10" s="200">
        <v>3.12</v>
      </c>
      <c r="R10" s="200">
        <v>7.22</v>
      </c>
      <c r="S10" s="200">
        <v>4.8099999999999996</v>
      </c>
      <c r="T10" s="200">
        <v>0</v>
      </c>
      <c r="U10" s="200">
        <v>24.74</v>
      </c>
      <c r="V10" s="200">
        <v>4</v>
      </c>
      <c r="W10" s="200">
        <v>8</v>
      </c>
      <c r="X10" s="200">
        <v>24.67</v>
      </c>
      <c r="Y10" s="200">
        <v>0</v>
      </c>
      <c r="Z10">
        <v>0</v>
      </c>
      <c r="AA10" s="200">
        <v>11.24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50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19.25</v>
      </c>
      <c r="AQ10" s="200">
        <v>7.7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5.29</v>
      </c>
      <c r="L11" s="200">
        <v>204.49</v>
      </c>
      <c r="M11" s="200">
        <v>25.69</v>
      </c>
      <c r="N11" s="200">
        <v>34.880000000000003</v>
      </c>
      <c r="O11" s="200">
        <v>0</v>
      </c>
      <c r="P11" s="200">
        <v>37.090000000000003</v>
      </c>
      <c r="Q11" s="200">
        <v>3.12</v>
      </c>
      <c r="R11" s="200">
        <v>7.22</v>
      </c>
      <c r="S11" s="200">
        <v>4.8099999999999996</v>
      </c>
      <c r="T11" s="200">
        <v>0</v>
      </c>
      <c r="U11" s="200">
        <v>24.74</v>
      </c>
      <c r="V11" s="200">
        <v>4</v>
      </c>
      <c r="W11" s="200">
        <v>8</v>
      </c>
      <c r="X11" s="200">
        <v>24.67</v>
      </c>
      <c r="Y11" s="200">
        <v>0</v>
      </c>
      <c r="Z11">
        <v>0</v>
      </c>
      <c r="AA11" s="200">
        <v>11.24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57.36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19.25</v>
      </c>
      <c r="AQ11" s="200">
        <v>7.7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5.29</v>
      </c>
      <c r="L12" s="200">
        <v>204.49</v>
      </c>
      <c r="M12" s="200">
        <v>25.69</v>
      </c>
      <c r="N12" s="200">
        <v>34.880000000000003</v>
      </c>
      <c r="O12" s="200">
        <v>0</v>
      </c>
      <c r="P12" s="200">
        <v>37.090000000000003</v>
      </c>
      <c r="Q12" s="200">
        <v>3.12</v>
      </c>
      <c r="R12" s="200">
        <v>7.22</v>
      </c>
      <c r="S12" s="200">
        <v>4.8099999999999996</v>
      </c>
      <c r="T12" s="200">
        <v>0</v>
      </c>
      <c r="U12" s="200">
        <v>24.74</v>
      </c>
      <c r="V12" s="200">
        <v>4</v>
      </c>
      <c r="W12" s="200">
        <v>8</v>
      </c>
      <c r="X12" s="200">
        <v>24.67</v>
      </c>
      <c r="Y12" s="200">
        <v>0</v>
      </c>
      <c r="Z12">
        <v>0</v>
      </c>
      <c r="AA12" s="200">
        <v>11.24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57.36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19.25</v>
      </c>
      <c r="AQ12" s="200">
        <v>7.7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5.29</v>
      </c>
      <c r="L13" s="200">
        <v>204.49</v>
      </c>
      <c r="M13" s="200">
        <v>25.69</v>
      </c>
      <c r="N13" s="200">
        <v>34.880000000000003</v>
      </c>
      <c r="O13" s="200">
        <v>0</v>
      </c>
      <c r="P13" s="200">
        <v>37.090000000000003</v>
      </c>
      <c r="Q13" s="200">
        <v>3.12</v>
      </c>
      <c r="R13" s="200">
        <v>7.22</v>
      </c>
      <c r="S13" s="200">
        <v>4.8099999999999996</v>
      </c>
      <c r="T13" s="200">
        <v>0</v>
      </c>
      <c r="U13" s="200">
        <v>24.74</v>
      </c>
      <c r="V13" s="200">
        <v>4</v>
      </c>
      <c r="W13" s="200">
        <v>8</v>
      </c>
      <c r="X13" s="200">
        <v>24.67</v>
      </c>
      <c r="Y13" s="200">
        <v>0</v>
      </c>
      <c r="Z13">
        <v>0</v>
      </c>
      <c r="AA13" s="200">
        <v>11.24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57.36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19.25</v>
      </c>
      <c r="AQ13" s="200">
        <v>7.7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5.29</v>
      </c>
      <c r="L14" s="200">
        <v>204.49</v>
      </c>
      <c r="M14" s="200">
        <v>25.69</v>
      </c>
      <c r="N14" s="200">
        <v>34.880000000000003</v>
      </c>
      <c r="O14" s="200">
        <v>0</v>
      </c>
      <c r="P14" s="200">
        <v>37.090000000000003</v>
      </c>
      <c r="Q14" s="200">
        <v>3.12</v>
      </c>
      <c r="R14" s="200">
        <v>7.22</v>
      </c>
      <c r="S14" s="200">
        <v>4.8099999999999996</v>
      </c>
      <c r="T14" s="200">
        <v>0</v>
      </c>
      <c r="U14" s="200">
        <v>24.74</v>
      </c>
      <c r="V14" s="200">
        <v>4</v>
      </c>
      <c r="W14" s="200">
        <v>8</v>
      </c>
      <c r="X14" s="200">
        <v>24.67</v>
      </c>
      <c r="Y14" s="200">
        <v>0</v>
      </c>
      <c r="Z14">
        <v>0</v>
      </c>
      <c r="AA14" s="200">
        <v>11.24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57.36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19.25</v>
      </c>
      <c r="AQ14" s="200">
        <v>7.7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5.3</v>
      </c>
      <c r="L15" s="200">
        <v>204.52</v>
      </c>
      <c r="M15" s="200">
        <v>25.69</v>
      </c>
      <c r="N15" s="200">
        <v>34.880000000000003</v>
      </c>
      <c r="O15" s="200">
        <v>0</v>
      </c>
      <c r="P15" s="200">
        <v>37.090000000000003</v>
      </c>
      <c r="Q15" s="200">
        <v>3.12</v>
      </c>
      <c r="R15" s="200">
        <v>7.22</v>
      </c>
      <c r="S15" s="200">
        <v>4.8099999999999996</v>
      </c>
      <c r="T15" s="200">
        <v>0</v>
      </c>
      <c r="U15" s="200">
        <v>24.74</v>
      </c>
      <c r="V15" s="200">
        <v>3.85</v>
      </c>
      <c r="W15" s="200">
        <v>8</v>
      </c>
      <c r="X15" s="200">
        <v>24.55</v>
      </c>
      <c r="Y15" s="200">
        <v>0</v>
      </c>
      <c r="Z15">
        <v>0</v>
      </c>
      <c r="AA15" s="200">
        <v>11.24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57.36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19.25</v>
      </c>
      <c r="AQ15" s="200">
        <v>7.7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5.3</v>
      </c>
      <c r="L16" s="200">
        <v>204.52</v>
      </c>
      <c r="M16" s="200">
        <v>25.69</v>
      </c>
      <c r="N16" s="200">
        <v>34.880000000000003</v>
      </c>
      <c r="O16" s="200">
        <v>0</v>
      </c>
      <c r="P16" s="200">
        <v>37.090000000000003</v>
      </c>
      <c r="Q16" s="200">
        <v>3.12</v>
      </c>
      <c r="R16" s="200">
        <v>7.22</v>
      </c>
      <c r="S16" s="200">
        <v>4.8099999999999996</v>
      </c>
      <c r="T16" s="200">
        <v>0</v>
      </c>
      <c r="U16" s="200">
        <v>24.74</v>
      </c>
      <c r="V16" s="200">
        <v>3.85</v>
      </c>
      <c r="W16" s="200">
        <v>8</v>
      </c>
      <c r="X16" s="200">
        <v>24.55</v>
      </c>
      <c r="Y16" s="200">
        <v>0</v>
      </c>
      <c r="Z16">
        <v>0</v>
      </c>
      <c r="AA16" s="200">
        <v>11.24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57.36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19.25</v>
      </c>
      <c r="AQ16" s="200">
        <v>7.7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5.3</v>
      </c>
      <c r="L17" s="200">
        <v>204.52</v>
      </c>
      <c r="M17" s="200">
        <v>25.69</v>
      </c>
      <c r="N17" s="200">
        <v>34.880000000000003</v>
      </c>
      <c r="O17" s="200">
        <v>0</v>
      </c>
      <c r="P17" s="200">
        <v>37.090000000000003</v>
      </c>
      <c r="Q17" s="200">
        <v>3.12</v>
      </c>
      <c r="R17" s="200">
        <v>7.22</v>
      </c>
      <c r="S17" s="200">
        <v>4.8099999999999996</v>
      </c>
      <c r="T17" s="200">
        <v>0</v>
      </c>
      <c r="U17" s="200">
        <v>24.74</v>
      </c>
      <c r="V17" s="200">
        <v>3.85</v>
      </c>
      <c r="W17" s="200">
        <v>8</v>
      </c>
      <c r="X17" s="200">
        <v>24.55</v>
      </c>
      <c r="Y17" s="200">
        <v>0</v>
      </c>
      <c r="Z17">
        <v>0</v>
      </c>
      <c r="AA17" s="200">
        <v>11.24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57.36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19.25</v>
      </c>
      <c r="AQ17" s="200">
        <v>7.7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5.3</v>
      </c>
      <c r="L18" s="200">
        <v>204.52</v>
      </c>
      <c r="M18" s="200">
        <v>25.69</v>
      </c>
      <c r="N18" s="200">
        <v>34.880000000000003</v>
      </c>
      <c r="O18" s="200">
        <v>0</v>
      </c>
      <c r="P18" s="200">
        <v>37.090000000000003</v>
      </c>
      <c r="Q18" s="200">
        <v>3.12</v>
      </c>
      <c r="R18" s="200">
        <v>7.22</v>
      </c>
      <c r="S18" s="200">
        <v>4.8099999999999996</v>
      </c>
      <c r="T18" s="200">
        <v>0</v>
      </c>
      <c r="U18" s="200">
        <v>24.74</v>
      </c>
      <c r="V18" s="200">
        <v>3.85</v>
      </c>
      <c r="W18" s="200">
        <v>8</v>
      </c>
      <c r="X18" s="200">
        <v>24.55</v>
      </c>
      <c r="Y18" s="200">
        <v>0</v>
      </c>
      <c r="Z18">
        <v>0</v>
      </c>
      <c r="AA18" s="200">
        <v>11.24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57.36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19.25</v>
      </c>
      <c r="AQ18" s="200">
        <v>7.7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5.3</v>
      </c>
      <c r="L19" s="200">
        <v>204.52</v>
      </c>
      <c r="M19" s="200">
        <v>25.69</v>
      </c>
      <c r="N19" s="200">
        <v>34.880000000000003</v>
      </c>
      <c r="O19" s="200">
        <v>0</v>
      </c>
      <c r="P19" s="200">
        <v>37.090000000000003</v>
      </c>
      <c r="Q19" s="200">
        <v>3.12</v>
      </c>
      <c r="R19" s="200">
        <v>7.22</v>
      </c>
      <c r="S19" s="200">
        <v>4.8099999999999996</v>
      </c>
      <c r="T19" s="200">
        <v>0</v>
      </c>
      <c r="U19" s="200">
        <v>24.74</v>
      </c>
      <c r="V19" s="200">
        <v>3.85</v>
      </c>
      <c r="W19" s="200">
        <v>8</v>
      </c>
      <c r="X19" s="200">
        <v>24.55</v>
      </c>
      <c r="Y19" s="200">
        <v>0</v>
      </c>
      <c r="Z19">
        <v>0</v>
      </c>
      <c r="AA19" s="200">
        <v>11.24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57.36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19.25</v>
      </c>
      <c r="AQ19" s="200">
        <v>7.7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5.3</v>
      </c>
      <c r="L20" s="200">
        <v>204.52</v>
      </c>
      <c r="M20" s="200">
        <v>25.69</v>
      </c>
      <c r="N20" s="200">
        <v>34.880000000000003</v>
      </c>
      <c r="O20" s="200">
        <v>0</v>
      </c>
      <c r="P20" s="200">
        <v>37.090000000000003</v>
      </c>
      <c r="Q20" s="200">
        <v>3.12</v>
      </c>
      <c r="R20" s="200">
        <v>7.22</v>
      </c>
      <c r="S20" s="200">
        <v>4.8099999999999996</v>
      </c>
      <c r="T20" s="200">
        <v>0</v>
      </c>
      <c r="U20" s="200">
        <v>24.74</v>
      </c>
      <c r="V20" s="200">
        <v>3.85</v>
      </c>
      <c r="W20" s="200">
        <v>8</v>
      </c>
      <c r="X20" s="200">
        <v>24.55</v>
      </c>
      <c r="Y20" s="200">
        <v>0</v>
      </c>
      <c r="Z20">
        <v>0</v>
      </c>
      <c r="AA20" s="200">
        <v>11.24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57.36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19.25</v>
      </c>
      <c r="AQ20" s="200">
        <v>7.7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5.3</v>
      </c>
      <c r="L21" s="200">
        <v>204.52</v>
      </c>
      <c r="M21" s="200">
        <v>25.69</v>
      </c>
      <c r="N21" s="200">
        <v>34.880000000000003</v>
      </c>
      <c r="O21" s="200">
        <v>0</v>
      </c>
      <c r="P21" s="200">
        <v>37.090000000000003</v>
      </c>
      <c r="Q21" s="200">
        <v>3.12</v>
      </c>
      <c r="R21" s="200">
        <v>7.22</v>
      </c>
      <c r="S21" s="200">
        <v>4.8099999999999996</v>
      </c>
      <c r="T21" s="200">
        <v>0</v>
      </c>
      <c r="U21" s="200">
        <v>24.74</v>
      </c>
      <c r="V21" s="200">
        <v>3.85</v>
      </c>
      <c r="W21" s="200">
        <v>8</v>
      </c>
      <c r="X21" s="200">
        <v>24.55</v>
      </c>
      <c r="Y21" s="200">
        <v>0</v>
      </c>
      <c r="Z21">
        <v>0</v>
      </c>
      <c r="AA21" s="200">
        <v>11.24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57.36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19.25</v>
      </c>
      <c r="AQ21" s="200">
        <v>7.7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5.3</v>
      </c>
      <c r="L22" s="200">
        <v>204.52</v>
      </c>
      <c r="M22" s="200">
        <v>25.69</v>
      </c>
      <c r="N22" s="200">
        <v>34.880000000000003</v>
      </c>
      <c r="O22" s="200">
        <v>0</v>
      </c>
      <c r="P22" s="200">
        <v>37.090000000000003</v>
      </c>
      <c r="Q22" s="200">
        <v>3.12</v>
      </c>
      <c r="R22" s="200">
        <v>7.22</v>
      </c>
      <c r="S22" s="200">
        <v>4.8099999999999996</v>
      </c>
      <c r="T22" s="200">
        <v>0</v>
      </c>
      <c r="U22" s="200">
        <v>24.74</v>
      </c>
      <c r="V22" s="200">
        <v>3.85</v>
      </c>
      <c r="W22" s="200">
        <v>8</v>
      </c>
      <c r="X22" s="200">
        <v>24.55</v>
      </c>
      <c r="Y22" s="200">
        <v>0</v>
      </c>
      <c r="Z22">
        <v>0</v>
      </c>
      <c r="AA22" s="200">
        <v>11.24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57.36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19.25</v>
      </c>
      <c r="AQ22" s="200">
        <v>7.7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5.3</v>
      </c>
      <c r="L23" s="200">
        <v>204.52</v>
      </c>
      <c r="M23" s="200">
        <v>25.69</v>
      </c>
      <c r="N23" s="200">
        <v>34.880000000000003</v>
      </c>
      <c r="O23" s="200">
        <v>0</v>
      </c>
      <c r="P23" s="200">
        <v>37.090000000000003</v>
      </c>
      <c r="Q23" s="200">
        <v>3.12</v>
      </c>
      <c r="R23" s="200">
        <v>7.22</v>
      </c>
      <c r="S23" s="200">
        <v>4.8099999999999996</v>
      </c>
      <c r="T23" s="200">
        <v>0</v>
      </c>
      <c r="U23" s="200">
        <v>24.74</v>
      </c>
      <c r="V23" s="200">
        <v>3.85</v>
      </c>
      <c r="W23" s="200">
        <v>8</v>
      </c>
      <c r="X23" s="200">
        <v>24.06</v>
      </c>
      <c r="Y23" s="200">
        <v>0</v>
      </c>
      <c r="Z23">
        <v>0</v>
      </c>
      <c r="AA23" s="200">
        <v>11.24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57.36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19.25</v>
      </c>
      <c r="AQ23" s="200">
        <v>7.7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5.3</v>
      </c>
      <c r="L24" s="200">
        <v>204.52</v>
      </c>
      <c r="M24" s="200">
        <v>25.69</v>
      </c>
      <c r="N24" s="200">
        <v>34.880000000000003</v>
      </c>
      <c r="O24" s="200">
        <v>0</v>
      </c>
      <c r="P24" s="200">
        <v>37.090000000000003</v>
      </c>
      <c r="Q24" s="200">
        <v>3.12</v>
      </c>
      <c r="R24" s="200">
        <v>7.22</v>
      </c>
      <c r="S24" s="200">
        <v>4.8099999999999996</v>
      </c>
      <c r="T24" s="200">
        <v>0</v>
      </c>
      <c r="U24" s="200">
        <v>24.74</v>
      </c>
      <c r="V24" s="200">
        <v>3.85</v>
      </c>
      <c r="W24" s="200">
        <v>8</v>
      </c>
      <c r="X24" s="200">
        <v>24.06</v>
      </c>
      <c r="Y24" s="200">
        <v>0</v>
      </c>
      <c r="Z24">
        <v>0</v>
      </c>
      <c r="AA24" s="200">
        <v>11.24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57.36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19.25</v>
      </c>
      <c r="AQ24" s="200">
        <v>17.02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5.29</v>
      </c>
      <c r="L25" s="200">
        <v>204.05</v>
      </c>
      <c r="M25" s="200">
        <v>25.69</v>
      </c>
      <c r="N25" s="200">
        <v>34.880000000000003</v>
      </c>
      <c r="O25" s="200">
        <v>0</v>
      </c>
      <c r="P25" s="200">
        <v>37.090000000000003</v>
      </c>
      <c r="Q25" s="200">
        <v>3.12</v>
      </c>
      <c r="R25" s="200">
        <v>7.22</v>
      </c>
      <c r="S25" s="200">
        <v>4.51</v>
      </c>
      <c r="T25" s="200">
        <v>0</v>
      </c>
      <c r="U25" s="200">
        <v>24.74</v>
      </c>
      <c r="V25" s="200">
        <v>3.85</v>
      </c>
      <c r="W25" s="200">
        <v>7.7</v>
      </c>
      <c r="X25" s="200">
        <v>24.06</v>
      </c>
      <c r="Y25" s="200">
        <v>0</v>
      </c>
      <c r="Z25">
        <v>0</v>
      </c>
      <c r="AA25" s="200">
        <v>11.24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54.89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48.12</v>
      </c>
      <c r="AQ25" s="200">
        <v>7.7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5.29</v>
      </c>
      <c r="L26" s="200">
        <v>259.88</v>
      </c>
      <c r="M26" s="200">
        <v>25.69</v>
      </c>
      <c r="N26" s="200">
        <v>34.880000000000003</v>
      </c>
      <c r="O26" s="200">
        <v>0</v>
      </c>
      <c r="P26" s="200">
        <v>37.090000000000003</v>
      </c>
      <c r="Q26" s="200">
        <v>3.12</v>
      </c>
      <c r="R26" s="200">
        <v>12.25</v>
      </c>
      <c r="S26" s="200">
        <v>4.8099999999999996</v>
      </c>
      <c r="T26" s="200">
        <v>0</v>
      </c>
      <c r="U26" s="200">
        <v>24.74</v>
      </c>
      <c r="V26" s="200">
        <v>5.36</v>
      </c>
      <c r="W26" s="200">
        <v>13.71</v>
      </c>
      <c r="X26" s="200">
        <v>43.56</v>
      </c>
      <c r="Y26" s="200">
        <v>0</v>
      </c>
      <c r="Z26">
        <v>0</v>
      </c>
      <c r="AA26" s="200">
        <v>11.24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54.89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74.78</v>
      </c>
      <c r="AQ26" s="200">
        <v>7.7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5.29</v>
      </c>
      <c r="L27" s="200">
        <v>308.01</v>
      </c>
      <c r="M27" s="200">
        <v>25.69</v>
      </c>
      <c r="N27" s="200">
        <v>34.880000000000003</v>
      </c>
      <c r="O27" s="200">
        <v>0</v>
      </c>
      <c r="P27" s="200">
        <v>37.090000000000003</v>
      </c>
      <c r="Q27" s="200">
        <v>3.12</v>
      </c>
      <c r="R27" s="200">
        <v>7.22</v>
      </c>
      <c r="S27" s="200">
        <v>4.8099999999999996</v>
      </c>
      <c r="T27" s="200">
        <v>0</v>
      </c>
      <c r="U27" s="200">
        <v>24.74</v>
      </c>
      <c r="V27" s="200">
        <v>3.85</v>
      </c>
      <c r="W27" s="200">
        <v>13.42</v>
      </c>
      <c r="X27" s="200">
        <v>43.56</v>
      </c>
      <c r="Y27" s="200">
        <v>0</v>
      </c>
      <c r="Z27">
        <v>0</v>
      </c>
      <c r="AA27" s="200">
        <v>11.24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50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74.78</v>
      </c>
      <c r="AQ27" s="200">
        <v>7.7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8.7799999999999994</v>
      </c>
      <c r="L28" s="200">
        <v>359</v>
      </c>
      <c r="M28" s="200">
        <v>25.69</v>
      </c>
      <c r="N28" s="200">
        <v>34.880000000000003</v>
      </c>
      <c r="O28" s="200">
        <v>0</v>
      </c>
      <c r="P28" s="200">
        <v>37.090000000000003</v>
      </c>
      <c r="Q28" s="200">
        <v>3.12</v>
      </c>
      <c r="R28" s="200">
        <v>12.52</v>
      </c>
      <c r="S28" s="200">
        <v>7.8</v>
      </c>
      <c r="T28" s="200">
        <v>0</v>
      </c>
      <c r="U28" s="200">
        <v>24.74</v>
      </c>
      <c r="V28" s="200">
        <v>5.36</v>
      </c>
      <c r="W28" s="200">
        <v>13.71</v>
      </c>
      <c r="X28" s="200">
        <v>43.56</v>
      </c>
      <c r="Y28" s="200">
        <v>0</v>
      </c>
      <c r="Z28">
        <v>0</v>
      </c>
      <c r="AA28" s="200">
        <v>11.24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69.61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74.78</v>
      </c>
      <c r="AQ28" s="200">
        <v>26.63</v>
      </c>
      <c r="AR28" s="200">
        <v>0.52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8.9499999999999993</v>
      </c>
      <c r="L29" s="200">
        <v>371.21</v>
      </c>
      <c r="M29" s="200">
        <v>25.69</v>
      </c>
      <c r="N29" s="200">
        <v>34.880000000000003</v>
      </c>
      <c r="O29" s="200">
        <v>0</v>
      </c>
      <c r="P29" s="200">
        <v>37.090000000000003</v>
      </c>
      <c r="Q29" s="200">
        <v>3.12</v>
      </c>
      <c r="R29" s="200">
        <v>12.52</v>
      </c>
      <c r="S29" s="200">
        <v>7.8</v>
      </c>
      <c r="T29" s="200">
        <v>0</v>
      </c>
      <c r="U29" s="200">
        <v>24.74</v>
      </c>
      <c r="V29" s="200">
        <v>5.67</v>
      </c>
      <c r="W29" s="200">
        <v>13.71</v>
      </c>
      <c r="X29" s="200">
        <v>43.56</v>
      </c>
      <c r="Y29" s="200">
        <v>0</v>
      </c>
      <c r="Z29">
        <v>0</v>
      </c>
      <c r="AA29" s="200">
        <v>11.24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69.61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74.78</v>
      </c>
      <c r="AQ29" s="200">
        <v>26.63</v>
      </c>
      <c r="AR29" s="200">
        <v>1.62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8.9499999999999993</v>
      </c>
      <c r="L30" s="200">
        <v>371.21</v>
      </c>
      <c r="M30" s="200">
        <v>25.69</v>
      </c>
      <c r="N30" s="200">
        <v>34.880000000000003</v>
      </c>
      <c r="O30" s="200">
        <v>0</v>
      </c>
      <c r="P30" s="200">
        <v>37.090000000000003</v>
      </c>
      <c r="Q30" s="200">
        <v>3.12</v>
      </c>
      <c r="R30" s="200">
        <v>12.52</v>
      </c>
      <c r="S30" s="200">
        <v>7.8</v>
      </c>
      <c r="T30" s="200">
        <v>0</v>
      </c>
      <c r="U30" s="200">
        <v>24.74</v>
      </c>
      <c r="V30" s="200">
        <v>5.67</v>
      </c>
      <c r="W30" s="200">
        <v>13.71</v>
      </c>
      <c r="X30" s="200">
        <v>43.56</v>
      </c>
      <c r="Y30" s="200">
        <v>0</v>
      </c>
      <c r="Z30">
        <v>0</v>
      </c>
      <c r="AA30" s="200">
        <v>11.24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69.61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74.78</v>
      </c>
      <c r="AQ30" s="200">
        <v>26.63</v>
      </c>
      <c r="AR30" s="200">
        <v>4.1500000000000004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8.9499999999999993</v>
      </c>
      <c r="L31" s="200">
        <v>371.21</v>
      </c>
      <c r="M31" s="200">
        <v>25.69</v>
      </c>
      <c r="N31" s="200">
        <v>34.880000000000003</v>
      </c>
      <c r="O31" s="200">
        <v>0</v>
      </c>
      <c r="P31" s="200">
        <v>37.090000000000003</v>
      </c>
      <c r="Q31" s="200">
        <v>3.12</v>
      </c>
      <c r="R31" s="200">
        <v>12.52</v>
      </c>
      <c r="S31" s="200">
        <v>7.8</v>
      </c>
      <c r="T31" s="200">
        <v>0</v>
      </c>
      <c r="U31" s="200">
        <v>24.74</v>
      </c>
      <c r="V31" s="200">
        <v>5.67</v>
      </c>
      <c r="W31" s="200">
        <v>13.71</v>
      </c>
      <c r="X31" s="200">
        <v>43.56</v>
      </c>
      <c r="Y31" s="200">
        <v>0</v>
      </c>
      <c r="Z31">
        <v>0</v>
      </c>
      <c r="AA31" s="200">
        <v>11.24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69.61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74.78</v>
      </c>
      <c r="AQ31" s="200">
        <v>26.63</v>
      </c>
      <c r="AR31" s="200">
        <v>9.33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8.9499999999999993</v>
      </c>
      <c r="L32" s="200">
        <v>371.21</v>
      </c>
      <c r="M32" s="200">
        <v>25.69</v>
      </c>
      <c r="N32" s="200">
        <v>34.880000000000003</v>
      </c>
      <c r="O32" s="200">
        <v>0</v>
      </c>
      <c r="P32" s="200">
        <v>37.090000000000003</v>
      </c>
      <c r="Q32" s="200">
        <v>3.12</v>
      </c>
      <c r="R32" s="200">
        <v>12.52</v>
      </c>
      <c r="S32" s="200">
        <v>7.8</v>
      </c>
      <c r="T32" s="200">
        <v>0</v>
      </c>
      <c r="U32" s="200">
        <v>24.74</v>
      </c>
      <c r="V32" s="200">
        <v>5.67</v>
      </c>
      <c r="W32" s="200">
        <v>13.71</v>
      </c>
      <c r="X32" s="200">
        <v>43.56</v>
      </c>
      <c r="Y32" s="200">
        <v>0</v>
      </c>
      <c r="Z32">
        <v>0</v>
      </c>
      <c r="AA32" s="200">
        <v>11.24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69.61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74.78</v>
      </c>
      <c r="AQ32" s="200">
        <v>26.63</v>
      </c>
      <c r="AR32" s="200">
        <v>14.15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8.9499999999999993</v>
      </c>
      <c r="L33" s="200">
        <v>371.21</v>
      </c>
      <c r="M33" s="200">
        <v>25.69</v>
      </c>
      <c r="N33" s="200">
        <v>34.880000000000003</v>
      </c>
      <c r="O33" s="200">
        <v>0</v>
      </c>
      <c r="P33" s="200">
        <v>37.090000000000003</v>
      </c>
      <c r="Q33" s="200">
        <v>3.12</v>
      </c>
      <c r="R33" s="200">
        <v>12.52</v>
      </c>
      <c r="S33" s="200">
        <v>7.8</v>
      </c>
      <c r="T33" s="200">
        <v>0</v>
      </c>
      <c r="U33" s="200">
        <v>24.74</v>
      </c>
      <c r="V33" s="200">
        <v>5.67</v>
      </c>
      <c r="W33" s="200">
        <v>13.71</v>
      </c>
      <c r="X33" s="200">
        <v>43.56</v>
      </c>
      <c r="Y33" s="200">
        <v>0</v>
      </c>
      <c r="Z33">
        <v>0</v>
      </c>
      <c r="AA33" s="200">
        <v>11.24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69.61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74.78</v>
      </c>
      <c r="AQ33" s="200">
        <v>26.63</v>
      </c>
      <c r="AR33" s="200">
        <v>18.559999999999999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8.9499999999999993</v>
      </c>
      <c r="L34" s="200">
        <v>371.21</v>
      </c>
      <c r="M34" s="200">
        <v>25.69</v>
      </c>
      <c r="N34" s="200">
        <v>34.880000000000003</v>
      </c>
      <c r="O34" s="200">
        <v>0</v>
      </c>
      <c r="P34" s="200">
        <v>37.090000000000003</v>
      </c>
      <c r="Q34" s="200">
        <v>3.12</v>
      </c>
      <c r="R34" s="200">
        <v>12.52</v>
      </c>
      <c r="S34" s="200">
        <v>7.8</v>
      </c>
      <c r="T34" s="200">
        <v>0</v>
      </c>
      <c r="U34" s="200">
        <v>24.74</v>
      </c>
      <c r="V34" s="200">
        <v>5.67</v>
      </c>
      <c r="W34" s="200">
        <v>13.71</v>
      </c>
      <c r="X34" s="200">
        <v>43.56</v>
      </c>
      <c r="Y34" s="200">
        <v>0</v>
      </c>
      <c r="Z34">
        <v>0</v>
      </c>
      <c r="AA34" s="200">
        <v>11.24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69.61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74.78</v>
      </c>
      <c r="AQ34" s="200">
        <v>26.63</v>
      </c>
      <c r="AR34" s="200">
        <v>19.7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8.9499999999999993</v>
      </c>
      <c r="L35" s="200">
        <v>371.21</v>
      </c>
      <c r="M35" s="200">
        <v>25.69</v>
      </c>
      <c r="N35" s="200">
        <v>34.880000000000003</v>
      </c>
      <c r="O35" s="200">
        <v>0</v>
      </c>
      <c r="P35" s="200">
        <v>37.090000000000003</v>
      </c>
      <c r="Q35" s="200">
        <v>3.12</v>
      </c>
      <c r="R35" s="200">
        <v>12.52</v>
      </c>
      <c r="S35" s="200">
        <v>7.8</v>
      </c>
      <c r="T35" s="200">
        <v>0</v>
      </c>
      <c r="U35" s="200">
        <v>24.74</v>
      </c>
      <c r="V35" s="200">
        <v>5.67</v>
      </c>
      <c r="W35" s="200">
        <v>13.71</v>
      </c>
      <c r="X35" s="200">
        <v>43.56</v>
      </c>
      <c r="Y35" s="200">
        <v>0</v>
      </c>
      <c r="Z35">
        <v>0</v>
      </c>
      <c r="AA35" s="200">
        <v>11.24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69.61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74.78</v>
      </c>
      <c r="AQ35" s="200">
        <v>26.63</v>
      </c>
      <c r="AR35" s="200">
        <v>20.2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8.9499999999999993</v>
      </c>
      <c r="L36" s="200">
        <v>371.21</v>
      </c>
      <c r="M36" s="200">
        <v>25.69</v>
      </c>
      <c r="N36" s="200">
        <v>34.880000000000003</v>
      </c>
      <c r="O36" s="200">
        <v>0</v>
      </c>
      <c r="P36" s="200">
        <v>37.090000000000003</v>
      </c>
      <c r="Q36" s="200">
        <v>3.12</v>
      </c>
      <c r="R36" s="200">
        <v>12.52</v>
      </c>
      <c r="S36" s="200">
        <v>7.8</v>
      </c>
      <c r="T36" s="200">
        <v>0</v>
      </c>
      <c r="U36" s="200">
        <v>24.74</v>
      </c>
      <c r="V36" s="200">
        <v>5.67</v>
      </c>
      <c r="W36" s="200">
        <v>13.71</v>
      </c>
      <c r="X36" s="200">
        <v>43.56</v>
      </c>
      <c r="Y36" s="200">
        <v>0</v>
      </c>
      <c r="Z36">
        <v>0</v>
      </c>
      <c r="AA36" s="200">
        <v>11.24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69.61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74.78</v>
      </c>
      <c r="AQ36" s="200">
        <v>26.63</v>
      </c>
      <c r="AR36" s="200">
        <v>20.2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8.9499999999999993</v>
      </c>
      <c r="L37" s="200">
        <v>371.21</v>
      </c>
      <c r="M37" s="200">
        <v>25.69</v>
      </c>
      <c r="N37" s="200">
        <v>34.880000000000003</v>
      </c>
      <c r="O37" s="200">
        <v>0</v>
      </c>
      <c r="P37" s="200">
        <v>37.090000000000003</v>
      </c>
      <c r="Q37" s="200">
        <v>3.12</v>
      </c>
      <c r="R37" s="200">
        <v>12.52</v>
      </c>
      <c r="S37" s="200">
        <v>7.8</v>
      </c>
      <c r="T37" s="200">
        <v>0</v>
      </c>
      <c r="U37" s="200">
        <v>24.74</v>
      </c>
      <c r="V37" s="200">
        <v>5.67</v>
      </c>
      <c r="W37" s="200">
        <v>13.71</v>
      </c>
      <c r="X37" s="200">
        <v>43.56</v>
      </c>
      <c r="Y37" s="200">
        <v>0</v>
      </c>
      <c r="Z37">
        <v>0</v>
      </c>
      <c r="AA37" s="200">
        <v>11.24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69.61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74.78</v>
      </c>
      <c r="AQ37" s="200">
        <v>26.63</v>
      </c>
      <c r="AR37" s="200">
        <v>22.2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8.9499999999999993</v>
      </c>
      <c r="L38" s="200">
        <v>371.21</v>
      </c>
      <c r="M38" s="200">
        <v>25.69</v>
      </c>
      <c r="N38" s="200">
        <v>34.880000000000003</v>
      </c>
      <c r="O38" s="200">
        <v>0</v>
      </c>
      <c r="P38" s="200">
        <v>37.090000000000003</v>
      </c>
      <c r="Q38" s="200">
        <v>3.12</v>
      </c>
      <c r="R38" s="200">
        <v>12.52</v>
      </c>
      <c r="S38" s="200">
        <v>7.8</v>
      </c>
      <c r="T38" s="200">
        <v>0</v>
      </c>
      <c r="U38" s="200">
        <v>24.74</v>
      </c>
      <c r="V38" s="200">
        <v>5.67</v>
      </c>
      <c r="W38" s="200">
        <v>13.71</v>
      </c>
      <c r="X38" s="200">
        <v>43.56</v>
      </c>
      <c r="Y38" s="200">
        <v>0</v>
      </c>
      <c r="Z38">
        <v>0</v>
      </c>
      <c r="AA38" s="200">
        <v>11.24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69.61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74.78</v>
      </c>
      <c r="AQ38" s="200">
        <v>26.63</v>
      </c>
      <c r="AR38" s="200">
        <v>22.2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8.9499999999999993</v>
      </c>
      <c r="L39" s="200">
        <v>371.21</v>
      </c>
      <c r="M39" s="200">
        <v>25.69</v>
      </c>
      <c r="N39" s="200">
        <v>34.880000000000003</v>
      </c>
      <c r="O39" s="200">
        <v>0</v>
      </c>
      <c r="P39" s="200">
        <v>37.090000000000003</v>
      </c>
      <c r="Q39" s="200">
        <v>3.12</v>
      </c>
      <c r="R39" s="200">
        <v>12.52</v>
      </c>
      <c r="S39" s="200">
        <v>7.8</v>
      </c>
      <c r="T39" s="200">
        <v>0</v>
      </c>
      <c r="U39" s="200">
        <v>24.74</v>
      </c>
      <c r="V39" s="200">
        <v>5.67</v>
      </c>
      <c r="W39" s="200">
        <v>13.71</v>
      </c>
      <c r="X39" s="200">
        <v>43.56</v>
      </c>
      <c r="Y39" s="200">
        <v>0</v>
      </c>
      <c r="Z39">
        <v>0</v>
      </c>
      <c r="AA39" s="200">
        <v>11.24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69.61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74.78</v>
      </c>
      <c r="AQ39" s="200">
        <v>26.63</v>
      </c>
      <c r="AR39" s="200">
        <v>22.2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8.9499999999999993</v>
      </c>
      <c r="L40" s="200">
        <v>371.21</v>
      </c>
      <c r="M40" s="200">
        <v>25.69</v>
      </c>
      <c r="N40" s="200">
        <v>34.880000000000003</v>
      </c>
      <c r="O40" s="200">
        <v>0</v>
      </c>
      <c r="P40" s="200">
        <v>37.090000000000003</v>
      </c>
      <c r="Q40" s="200">
        <v>3.12</v>
      </c>
      <c r="R40" s="200">
        <v>12.52</v>
      </c>
      <c r="S40" s="200">
        <v>7.8</v>
      </c>
      <c r="T40" s="200">
        <v>0</v>
      </c>
      <c r="U40" s="200">
        <v>24.74</v>
      </c>
      <c r="V40" s="200">
        <v>5.67</v>
      </c>
      <c r="W40" s="200">
        <v>13.71</v>
      </c>
      <c r="X40" s="200">
        <v>43.56</v>
      </c>
      <c r="Y40" s="200">
        <v>0</v>
      </c>
      <c r="Z40">
        <v>0</v>
      </c>
      <c r="AA40" s="200">
        <v>11.24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69.61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74.78</v>
      </c>
      <c r="AQ40" s="200">
        <v>26.63</v>
      </c>
      <c r="AR40" s="200">
        <v>22.2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8.9499999999999993</v>
      </c>
      <c r="L41" s="200">
        <v>371.21</v>
      </c>
      <c r="M41" s="200">
        <v>25.69</v>
      </c>
      <c r="N41" s="200">
        <v>34.880000000000003</v>
      </c>
      <c r="O41" s="200">
        <v>0</v>
      </c>
      <c r="P41" s="200">
        <v>37.090000000000003</v>
      </c>
      <c r="Q41" s="200">
        <v>3.12</v>
      </c>
      <c r="R41" s="200">
        <v>12.52</v>
      </c>
      <c r="S41" s="200">
        <v>7.8</v>
      </c>
      <c r="T41" s="200">
        <v>0</v>
      </c>
      <c r="U41" s="200">
        <v>24.74</v>
      </c>
      <c r="V41" s="200">
        <v>5.67</v>
      </c>
      <c r="W41" s="200">
        <v>13.71</v>
      </c>
      <c r="X41" s="200">
        <v>43.56</v>
      </c>
      <c r="Y41" s="200">
        <v>0</v>
      </c>
      <c r="Z41">
        <v>0</v>
      </c>
      <c r="AA41" s="200">
        <v>11.24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69.61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74.78</v>
      </c>
      <c r="AQ41" s="200">
        <v>26.63</v>
      </c>
      <c r="AR41" s="200">
        <v>22.2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8.9499999999999993</v>
      </c>
      <c r="L42" s="200">
        <v>371.21</v>
      </c>
      <c r="M42" s="200">
        <v>25.69</v>
      </c>
      <c r="N42" s="200">
        <v>34.880000000000003</v>
      </c>
      <c r="O42" s="200">
        <v>0</v>
      </c>
      <c r="P42" s="200">
        <v>37.090000000000003</v>
      </c>
      <c r="Q42" s="200">
        <v>3.12</v>
      </c>
      <c r="R42" s="200">
        <v>12.52</v>
      </c>
      <c r="S42" s="200">
        <v>7.8</v>
      </c>
      <c r="T42" s="200">
        <v>0</v>
      </c>
      <c r="U42" s="200">
        <v>24.74</v>
      </c>
      <c r="V42" s="200">
        <v>5.67</v>
      </c>
      <c r="W42" s="200">
        <v>13.71</v>
      </c>
      <c r="X42" s="200">
        <v>43.56</v>
      </c>
      <c r="Y42" s="200">
        <v>0</v>
      </c>
      <c r="Z42">
        <v>0</v>
      </c>
      <c r="AA42" s="200">
        <v>11.24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69.61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74.78</v>
      </c>
      <c r="AQ42" s="200">
        <v>26.63</v>
      </c>
      <c r="AR42" s="200">
        <v>23.7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8.9499999999999993</v>
      </c>
      <c r="L43" s="200">
        <v>371.21</v>
      </c>
      <c r="M43" s="200">
        <v>25.69</v>
      </c>
      <c r="N43" s="200">
        <v>34.880000000000003</v>
      </c>
      <c r="O43" s="200">
        <v>0</v>
      </c>
      <c r="P43" s="200">
        <v>37.090000000000003</v>
      </c>
      <c r="Q43" s="200">
        <v>3.12</v>
      </c>
      <c r="R43" s="200">
        <v>12.52</v>
      </c>
      <c r="S43" s="200">
        <v>7.8</v>
      </c>
      <c r="T43" s="200">
        <v>0</v>
      </c>
      <c r="U43" s="200">
        <v>24.74</v>
      </c>
      <c r="V43" s="200">
        <v>5.67</v>
      </c>
      <c r="W43" s="200">
        <v>13.71</v>
      </c>
      <c r="X43" s="200">
        <v>43.56</v>
      </c>
      <c r="Y43" s="200">
        <v>0</v>
      </c>
      <c r="Z43">
        <v>0</v>
      </c>
      <c r="AA43" s="200">
        <v>11.24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69.61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74.78</v>
      </c>
      <c r="AQ43" s="200">
        <v>26.63</v>
      </c>
      <c r="AR43" s="200">
        <v>23.7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8.9499999999999993</v>
      </c>
      <c r="L44" s="200">
        <v>371.21</v>
      </c>
      <c r="M44" s="200">
        <v>25.69</v>
      </c>
      <c r="N44" s="200">
        <v>34.880000000000003</v>
      </c>
      <c r="O44" s="200">
        <v>0</v>
      </c>
      <c r="P44" s="200">
        <v>37.090000000000003</v>
      </c>
      <c r="Q44" s="200">
        <v>3.12</v>
      </c>
      <c r="R44" s="200">
        <v>12.52</v>
      </c>
      <c r="S44" s="200">
        <v>7.8</v>
      </c>
      <c r="T44" s="200">
        <v>0</v>
      </c>
      <c r="U44" s="200">
        <v>24.74</v>
      </c>
      <c r="V44" s="200">
        <v>5.67</v>
      </c>
      <c r="W44" s="200">
        <v>13.71</v>
      </c>
      <c r="X44" s="200">
        <v>43.56</v>
      </c>
      <c r="Y44" s="200">
        <v>0</v>
      </c>
      <c r="Z44">
        <v>0</v>
      </c>
      <c r="AA44" s="200">
        <v>11.24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69.61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74.78</v>
      </c>
      <c r="AQ44" s="200">
        <v>26.63</v>
      </c>
      <c r="AR44" s="200">
        <v>23.7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8.9499999999999993</v>
      </c>
      <c r="L45" s="200">
        <v>371.21</v>
      </c>
      <c r="M45" s="200">
        <v>25.69</v>
      </c>
      <c r="N45" s="200">
        <v>34.880000000000003</v>
      </c>
      <c r="O45" s="200">
        <v>0</v>
      </c>
      <c r="P45" s="200">
        <v>37.090000000000003</v>
      </c>
      <c r="Q45" s="200">
        <v>3.12</v>
      </c>
      <c r="R45" s="200">
        <v>12.52</v>
      </c>
      <c r="S45" s="200">
        <v>7.8</v>
      </c>
      <c r="T45" s="200">
        <v>0</v>
      </c>
      <c r="U45" s="200">
        <v>24.74</v>
      </c>
      <c r="V45" s="200">
        <v>5.67</v>
      </c>
      <c r="W45" s="200">
        <v>13.71</v>
      </c>
      <c r="X45" s="200">
        <v>43.56</v>
      </c>
      <c r="Y45" s="200">
        <v>0</v>
      </c>
      <c r="Z45">
        <v>0</v>
      </c>
      <c r="AA45" s="200">
        <v>11.24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69.61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74.78</v>
      </c>
      <c r="AQ45" s="200">
        <v>26.63</v>
      </c>
      <c r="AR45" s="200">
        <v>23.7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8.9600000000000009</v>
      </c>
      <c r="L46" s="200">
        <v>371.21</v>
      </c>
      <c r="M46" s="200">
        <v>25.69</v>
      </c>
      <c r="N46" s="200">
        <v>34.880000000000003</v>
      </c>
      <c r="O46" s="200">
        <v>0</v>
      </c>
      <c r="P46" s="200">
        <v>37.090000000000003</v>
      </c>
      <c r="Q46" s="200">
        <v>3.12</v>
      </c>
      <c r="R46" s="200">
        <v>12.52</v>
      </c>
      <c r="S46" s="200">
        <v>7.8</v>
      </c>
      <c r="T46" s="200">
        <v>0</v>
      </c>
      <c r="U46" s="200">
        <v>24.74</v>
      </c>
      <c r="V46" s="200">
        <v>5.67</v>
      </c>
      <c r="W46" s="200">
        <v>13.71</v>
      </c>
      <c r="X46" s="200">
        <v>43.56</v>
      </c>
      <c r="Y46" s="200">
        <v>0</v>
      </c>
      <c r="Z46">
        <v>0</v>
      </c>
      <c r="AA46" s="200">
        <v>11.24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69.61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74.78</v>
      </c>
      <c r="AQ46" s="200">
        <v>26.63</v>
      </c>
      <c r="AR46" s="200">
        <v>23.7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9.31</v>
      </c>
      <c r="L47" s="200">
        <v>385.67</v>
      </c>
      <c r="M47" s="200">
        <v>25.69</v>
      </c>
      <c r="N47" s="200">
        <v>34.880000000000003</v>
      </c>
      <c r="O47" s="200">
        <v>0</v>
      </c>
      <c r="P47" s="200">
        <v>37.090000000000003</v>
      </c>
      <c r="Q47" s="200">
        <v>3.12</v>
      </c>
      <c r="R47" s="200">
        <v>12.52</v>
      </c>
      <c r="S47" s="200">
        <v>7.8</v>
      </c>
      <c r="T47" s="200">
        <v>0</v>
      </c>
      <c r="U47" s="200">
        <v>24.74</v>
      </c>
      <c r="V47" s="200">
        <v>5.67</v>
      </c>
      <c r="W47" s="200">
        <v>13.71</v>
      </c>
      <c r="X47" s="200">
        <v>43.56</v>
      </c>
      <c r="Y47" s="200">
        <v>0</v>
      </c>
      <c r="Z47">
        <v>0</v>
      </c>
      <c r="AA47" s="200">
        <v>11.24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69.61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74.78</v>
      </c>
      <c r="AQ47" s="200">
        <v>26.63</v>
      </c>
      <c r="AR47" s="200">
        <v>23.7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8.9600000000000009</v>
      </c>
      <c r="L48" s="200">
        <v>385.67</v>
      </c>
      <c r="M48" s="200">
        <v>25.69</v>
      </c>
      <c r="N48" s="200">
        <v>34.880000000000003</v>
      </c>
      <c r="O48" s="200">
        <v>0</v>
      </c>
      <c r="P48" s="200">
        <v>37.090000000000003</v>
      </c>
      <c r="Q48" s="200">
        <v>3.12</v>
      </c>
      <c r="R48" s="200">
        <v>12.52</v>
      </c>
      <c r="S48" s="200">
        <v>7.8</v>
      </c>
      <c r="T48" s="200">
        <v>0</v>
      </c>
      <c r="U48" s="200">
        <v>24.74</v>
      </c>
      <c r="V48" s="200">
        <v>5.67</v>
      </c>
      <c r="W48" s="200">
        <v>13.71</v>
      </c>
      <c r="X48" s="200">
        <v>43.56</v>
      </c>
      <c r="Y48" s="200">
        <v>0</v>
      </c>
      <c r="Z48">
        <v>0</v>
      </c>
      <c r="AA48" s="200">
        <v>11.24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69.61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74.78</v>
      </c>
      <c r="AQ48" s="200">
        <v>26.63</v>
      </c>
      <c r="AR48" s="200">
        <v>23.7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5.0999999999999996</v>
      </c>
      <c r="L49" s="200">
        <v>371.21</v>
      </c>
      <c r="M49" s="200">
        <v>25.69</v>
      </c>
      <c r="N49" s="200">
        <v>34.880000000000003</v>
      </c>
      <c r="O49" s="200">
        <v>0</v>
      </c>
      <c r="P49" s="200">
        <v>37.090000000000003</v>
      </c>
      <c r="Q49" s="200">
        <v>3.12</v>
      </c>
      <c r="R49" s="200">
        <v>12.52</v>
      </c>
      <c r="S49" s="200">
        <v>7.8</v>
      </c>
      <c r="T49" s="200">
        <v>0</v>
      </c>
      <c r="U49" s="200">
        <v>24.74</v>
      </c>
      <c r="V49" s="200">
        <v>5.67</v>
      </c>
      <c r="W49" s="200">
        <v>13.71</v>
      </c>
      <c r="X49" s="200">
        <v>43.56</v>
      </c>
      <c r="Y49" s="200">
        <v>0</v>
      </c>
      <c r="Z49">
        <v>0</v>
      </c>
      <c r="AA49" s="200">
        <v>11.24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50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74.78</v>
      </c>
      <c r="AQ49" s="200">
        <v>26.63</v>
      </c>
      <c r="AR49" s="200">
        <v>23.7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5.0999999999999996</v>
      </c>
      <c r="L50" s="200">
        <v>371.21</v>
      </c>
      <c r="M50" s="200">
        <v>25.69</v>
      </c>
      <c r="N50" s="200">
        <v>34.880000000000003</v>
      </c>
      <c r="O50" s="200">
        <v>0</v>
      </c>
      <c r="P50" s="200">
        <v>37.090000000000003</v>
      </c>
      <c r="Q50" s="200">
        <v>3.12</v>
      </c>
      <c r="R50" s="200">
        <v>12.52</v>
      </c>
      <c r="S50" s="200">
        <v>7.8</v>
      </c>
      <c r="T50" s="200">
        <v>0</v>
      </c>
      <c r="U50" s="200">
        <v>24.74</v>
      </c>
      <c r="V50" s="200">
        <v>5.67</v>
      </c>
      <c r="W50" s="200">
        <v>13.71</v>
      </c>
      <c r="X50" s="200">
        <v>43.56</v>
      </c>
      <c r="Y50" s="200">
        <v>0</v>
      </c>
      <c r="Z50">
        <v>0</v>
      </c>
      <c r="AA50" s="200">
        <v>11.24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50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74.78</v>
      </c>
      <c r="AQ50" s="200">
        <v>26.63</v>
      </c>
      <c r="AR50" s="200">
        <v>23.7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5.0999999999999996</v>
      </c>
      <c r="L51" s="200">
        <v>330</v>
      </c>
      <c r="M51" s="200">
        <v>25.69</v>
      </c>
      <c r="N51" s="200">
        <v>34.880000000000003</v>
      </c>
      <c r="O51" s="200">
        <v>0</v>
      </c>
      <c r="P51" s="200">
        <v>37.090000000000003</v>
      </c>
      <c r="Q51" s="200">
        <v>3.12</v>
      </c>
      <c r="R51" s="200">
        <v>12.87</v>
      </c>
      <c r="S51" s="200">
        <v>7.8</v>
      </c>
      <c r="T51" s="200">
        <v>0</v>
      </c>
      <c r="U51" s="200">
        <v>24.74</v>
      </c>
      <c r="V51" s="200">
        <v>5.84</v>
      </c>
      <c r="W51" s="200">
        <v>13.71</v>
      </c>
      <c r="X51" s="200">
        <v>43.56</v>
      </c>
      <c r="Y51" s="200">
        <v>0</v>
      </c>
      <c r="Z51">
        <v>0</v>
      </c>
      <c r="AA51" s="200">
        <v>11.24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57.36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74.78</v>
      </c>
      <c r="AQ51" s="200">
        <v>26.63</v>
      </c>
      <c r="AR51" s="200">
        <v>23.7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5.0999999999999996</v>
      </c>
      <c r="L52" s="200">
        <v>288.75</v>
      </c>
      <c r="M52" s="200">
        <v>25.69</v>
      </c>
      <c r="N52" s="200">
        <v>34.880000000000003</v>
      </c>
      <c r="O52" s="200">
        <v>0</v>
      </c>
      <c r="P52" s="200">
        <v>37.090000000000003</v>
      </c>
      <c r="Q52" s="200">
        <v>3.12</v>
      </c>
      <c r="R52" s="200">
        <v>12.52</v>
      </c>
      <c r="S52" s="200">
        <v>7.8</v>
      </c>
      <c r="T52" s="200">
        <v>0</v>
      </c>
      <c r="U52" s="200">
        <v>24.74</v>
      </c>
      <c r="V52" s="200">
        <v>5.84</v>
      </c>
      <c r="W52" s="200">
        <v>13.71</v>
      </c>
      <c r="X52" s="200">
        <v>43.56</v>
      </c>
      <c r="Y52" s="200">
        <v>0</v>
      </c>
      <c r="Z52">
        <v>0</v>
      </c>
      <c r="AA52" s="200">
        <v>11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57.36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74.78</v>
      </c>
      <c r="AQ52" s="200">
        <v>26.63</v>
      </c>
      <c r="AR52" s="200">
        <v>23.7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5.0999999999999996</v>
      </c>
      <c r="L53" s="200">
        <v>269.5</v>
      </c>
      <c r="M53" s="200">
        <v>25.69</v>
      </c>
      <c r="N53" s="200">
        <v>34.880000000000003</v>
      </c>
      <c r="O53" s="200">
        <v>0</v>
      </c>
      <c r="P53" s="200">
        <v>37.090000000000003</v>
      </c>
      <c r="Q53" s="200">
        <v>3.12</v>
      </c>
      <c r="R53" s="200">
        <v>12.52</v>
      </c>
      <c r="S53" s="200">
        <v>7.8</v>
      </c>
      <c r="T53" s="200">
        <v>0</v>
      </c>
      <c r="U53" s="200">
        <v>24.74</v>
      </c>
      <c r="V53" s="200">
        <v>5.84</v>
      </c>
      <c r="W53" s="200">
        <v>13.71</v>
      </c>
      <c r="X53" s="200">
        <v>43.56</v>
      </c>
      <c r="Y53" s="200">
        <v>0</v>
      </c>
      <c r="Z53">
        <v>0</v>
      </c>
      <c r="AA53" s="200">
        <v>11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57.36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74.78</v>
      </c>
      <c r="AQ53" s="200">
        <v>26.63</v>
      </c>
      <c r="AR53" s="200">
        <v>23.7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5.0999999999999996</v>
      </c>
      <c r="L54" s="200">
        <v>240.63</v>
      </c>
      <c r="M54" s="200">
        <v>25.69</v>
      </c>
      <c r="N54" s="200">
        <v>34.880000000000003</v>
      </c>
      <c r="O54" s="200">
        <v>0</v>
      </c>
      <c r="P54" s="200">
        <v>37.090000000000003</v>
      </c>
      <c r="Q54" s="200">
        <v>3.12</v>
      </c>
      <c r="R54" s="200">
        <v>12.52</v>
      </c>
      <c r="S54" s="200">
        <v>7.8</v>
      </c>
      <c r="T54" s="200">
        <v>0</v>
      </c>
      <c r="U54" s="200">
        <v>23.25</v>
      </c>
      <c r="V54" s="200">
        <v>5.84</v>
      </c>
      <c r="W54" s="200">
        <v>13.71</v>
      </c>
      <c r="X54" s="200">
        <v>43.56</v>
      </c>
      <c r="Y54" s="200">
        <v>0</v>
      </c>
      <c r="Z54">
        <v>0</v>
      </c>
      <c r="AA54" s="200">
        <v>11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57.36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74.78</v>
      </c>
      <c r="AQ54" s="200">
        <v>26.63</v>
      </c>
      <c r="AR54" s="200">
        <v>23.7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5.09</v>
      </c>
      <c r="L55" s="200">
        <v>204.05</v>
      </c>
      <c r="M55" s="200">
        <v>25.69</v>
      </c>
      <c r="N55" s="200">
        <v>34.880000000000003</v>
      </c>
      <c r="O55" s="200">
        <v>0</v>
      </c>
      <c r="P55" s="200">
        <v>37.090000000000003</v>
      </c>
      <c r="Q55" s="200">
        <v>3.12</v>
      </c>
      <c r="R55" s="200">
        <v>7.26</v>
      </c>
      <c r="S55" s="200">
        <v>4.91</v>
      </c>
      <c r="T55" s="200">
        <v>0</v>
      </c>
      <c r="U55" s="200">
        <v>21.93</v>
      </c>
      <c r="V55" s="200">
        <v>3.85</v>
      </c>
      <c r="W55" s="200">
        <v>13.71</v>
      </c>
      <c r="X55" s="200">
        <v>43.56</v>
      </c>
      <c r="Y55" s="200">
        <v>0</v>
      </c>
      <c r="Z55">
        <v>0</v>
      </c>
      <c r="AA55" s="200">
        <v>11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57.36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48.44</v>
      </c>
      <c r="AQ55" s="200">
        <v>7.7</v>
      </c>
      <c r="AR55" s="200">
        <v>23.7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5.0999999999999996</v>
      </c>
      <c r="L56" s="200">
        <v>204.05</v>
      </c>
      <c r="M56" s="200">
        <v>25.69</v>
      </c>
      <c r="N56" s="200">
        <v>34.880000000000003</v>
      </c>
      <c r="O56" s="200">
        <v>0</v>
      </c>
      <c r="P56" s="200">
        <v>37.090000000000003</v>
      </c>
      <c r="Q56" s="200">
        <v>3.12</v>
      </c>
      <c r="R56" s="200">
        <v>11.4</v>
      </c>
      <c r="S56" s="200">
        <v>4.8099999999999996</v>
      </c>
      <c r="T56" s="200">
        <v>0</v>
      </c>
      <c r="U56" s="200">
        <v>20.61</v>
      </c>
      <c r="V56" s="200">
        <v>6.12</v>
      </c>
      <c r="W56" s="200">
        <v>13.71</v>
      </c>
      <c r="X56" s="200">
        <v>43.56</v>
      </c>
      <c r="Y56" s="200">
        <v>0</v>
      </c>
      <c r="Z56">
        <v>0</v>
      </c>
      <c r="AA56" s="200">
        <v>11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57.36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75.209999999999994</v>
      </c>
      <c r="AQ56" s="200">
        <v>7.7</v>
      </c>
      <c r="AR56" s="200">
        <v>23.7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5.0999999999999996</v>
      </c>
      <c r="L57" s="200">
        <v>204.05</v>
      </c>
      <c r="M57" s="200">
        <v>25.69</v>
      </c>
      <c r="N57" s="200">
        <v>34.880000000000003</v>
      </c>
      <c r="O57" s="200">
        <v>0</v>
      </c>
      <c r="P57" s="200">
        <v>37.090000000000003</v>
      </c>
      <c r="Q57" s="200">
        <v>3.12</v>
      </c>
      <c r="R57" s="200">
        <v>12.52</v>
      </c>
      <c r="S57" s="200">
        <v>4.8099999999999996</v>
      </c>
      <c r="T57" s="200">
        <v>0</v>
      </c>
      <c r="U57" s="200">
        <v>20.61</v>
      </c>
      <c r="V57" s="200">
        <v>6.12</v>
      </c>
      <c r="W57" s="200">
        <v>13.71</v>
      </c>
      <c r="X57" s="200">
        <v>43.56</v>
      </c>
      <c r="Y57" s="200">
        <v>0</v>
      </c>
      <c r="Z57">
        <v>0</v>
      </c>
      <c r="AA57" s="200">
        <v>11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57.36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74.78</v>
      </c>
      <c r="AQ57" s="200">
        <v>26.63</v>
      </c>
      <c r="AR57" s="200">
        <v>23.7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5.0999999999999996</v>
      </c>
      <c r="L58" s="200">
        <v>204.05</v>
      </c>
      <c r="M58" s="200">
        <v>25.69</v>
      </c>
      <c r="N58" s="200">
        <v>34.880000000000003</v>
      </c>
      <c r="O58" s="200">
        <v>0</v>
      </c>
      <c r="P58" s="200">
        <v>37.090000000000003</v>
      </c>
      <c r="Q58" s="200">
        <v>3.12</v>
      </c>
      <c r="R58" s="200">
        <v>12.52</v>
      </c>
      <c r="S58" s="200">
        <v>4.8099999999999996</v>
      </c>
      <c r="T58" s="200">
        <v>0</v>
      </c>
      <c r="U58" s="200">
        <v>20.61</v>
      </c>
      <c r="V58" s="200">
        <v>6.12</v>
      </c>
      <c r="W58" s="200">
        <v>13.71</v>
      </c>
      <c r="X58" s="200">
        <v>43.56</v>
      </c>
      <c r="Y58" s="200">
        <v>0</v>
      </c>
      <c r="Z58">
        <v>0</v>
      </c>
      <c r="AA58" s="200">
        <v>11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57.36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74.78</v>
      </c>
      <c r="AQ58" s="200">
        <v>26.63</v>
      </c>
      <c r="AR58" s="200">
        <v>23.7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5.0999999999999996</v>
      </c>
      <c r="L59" s="200">
        <v>204.05</v>
      </c>
      <c r="M59" s="200">
        <v>25.69</v>
      </c>
      <c r="N59" s="200">
        <v>34.880000000000003</v>
      </c>
      <c r="O59" s="200">
        <v>0</v>
      </c>
      <c r="P59" s="200">
        <v>37.090000000000003</v>
      </c>
      <c r="Q59" s="200">
        <v>3.12</v>
      </c>
      <c r="R59" s="200">
        <v>12.52</v>
      </c>
      <c r="S59" s="200">
        <v>4.8099999999999996</v>
      </c>
      <c r="T59" s="200">
        <v>0</v>
      </c>
      <c r="U59" s="200">
        <v>20.61</v>
      </c>
      <c r="V59" s="200">
        <v>6.12</v>
      </c>
      <c r="W59" s="200">
        <v>13.71</v>
      </c>
      <c r="X59" s="200">
        <v>43.56</v>
      </c>
      <c r="Y59" s="200">
        <v>0</v>
      </c>
      <c r="Z59">
        <v>0</v>
      </c>
      <c r="AA59" s="200">
        <v>11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57.36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74.78</v>
      </c>
      <c r="AQ59" s="200">
        <v>26.63</v>
      </c>
      <c r="AR59" s="200">
        <v>23.7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5.0999999999999996</v>
      </c>
      <c r="L60" s="200">
        <v>204.05</v>
      </c>
      <c r="M60" s="200">
        <v>25.69</v>
      </c>
      <c r="N60" s="200">
        <v>34.880000000000003</v>
      </c>
      <c r="O60" s="200">
        <v>0</v>
      </c>
      <c r="P60" s="200">
        <v>37.090000000000003</v>
      </c>
      <c r="Q60" s="200">
        <v>3.12</v>
      </c>
      <c r="R60" s="200">
        <v>12.52</v>
      </c>
      <c r="S60" s="200">
        <v>4.8099999999999996</v>
      </c>
      <c r="T60" s="200">
        <v>0</v>
      </c>
      <c r="U60" s="200">
        <v>20.61</v>
      </c>
      <c r="V60" s="200">
        <v>6.12</v>
      </c>
      <c r="W60" s="200">
        <v>13.71</v>
      </c>
      <c r="X60" s="200">
        <v>43.56</v>
      </c>
      <c r="Y60" s="200">
        <v>0</v>
      </c>
      <c r="Z60">
        <v>0</v>
      </c>
      <c r="AA60" s="200">
        <v>11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57.36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74.78</v>
      </c>
      <c r="AQ60" s="200">
        <v>26.63</v>
      </c>
      <c r="AR60" s="200">
        <v>23.7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5.0999999999999996</v>
      </c>
      <c r="L61" s="200">
        <v>204.05</v>
      </c>
      <c r="M61" s="200">
        <v>25.69</v>
      </c>
      <c r="N61" s="200">
        <v>34.880000000000003</v>
      </c>
      <c r="O61" s="200">
        <v>0</v>
      </c>
      <c r="P61" s="200">
        <v>37.090000000000003</v>
      </c>
      <c r="Q61" s="200">
        <v>3.12</v>
      </c>
      <c r="R61" s="200">
        <v>12.52</v>
      </c>
      <c r="S61" s="200">
        <v>4.8099999999999996</v>
      </c>
      <c r="T61" s="200">
        <v>0</v>
      </c>
      <c r="U61" s="200">
        <v>20.61</v>
      </c>
      <c r="V61" s="200">
        <v>6.12</v>
      </c>
      <c r="W61" s="200">
        <v>13.71</v>
      </c>
      <c r="X61" s="200">
        <v>43.56</v>
      </c>
      <c r="Y61" s="200">
        <v>0</v>
      </c>
      <c r="Z61">
        <v>0</v>
      </c>
      <c r="AA61" s="200">
        <v>11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57.36</v>
      </c>
      <c r="AJ61" s="200">
        <v>0</v>
      </c>
      <c r="AK61" s="200">
        <v>0</v>
      </c>
      <c r="AL61" s="200">
        <v>0</v>
      </c>
      <c r="AM61" s="200">
        <v>0.38</v>
      </c>
      <c r="AN61" s="200">
        <v>0</v>
      </c>
      <c r="AO61">
        <v>0</v>
      </c>
      <c r="AP61" s="200">
        <v>77.69</v>
      </c>
      <c r="AQ61" s="200">
        <v>26.63</v>
      </c>
      <c r="AR61" s="200">
        <v>23.7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5.0999999999999996</v>
      </c>
      <c r="L62" s="200">
        <v>204.05</v>
      </c>
      <c r="M62" s="200">
        <v>25.69</v>
      </c>
      <c r="N62" s="200">
        <v>34.880000000000003</v>
      </c>
      <c r="O62" s="200">
        <v>0</v>
      </c>
      <c r="P62" s="200">
        <v>37.090000000000003</v>
      </c>
      <c r="Q62" s="200">
        <v>3.12</v>
      </c>
      <c r="R62" s="200">
        <v>12.52</v>
      </c>
      <c r="S62" s="200">
        <v>4.8099999999999996</v>
      </c>
      <c r="T62" s="200">
        <v>0</v>
      </c>
      <c r="U62" s="200">
        <v>20.61</v>
      </c>
      <c r="V62" s="200">
        <v>6.12</v>
      </c>
      <c r="W62" s="200">
        <v>13.71</v>
      </c>
      <c r="X62" s="200">
        <v>43.56</v>
      </c>
      <c r="Y62" s="200">
        <v>0</v>
      </c>
      <c r="Z62">
        <v>0</v>
      </c>
      <c r="AA62" s="200">
        <v>11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57.36</v>
      </c>
      <c r="AJ62" s="200">
        <v>0</v>
      </c>
      <c r="AK62" s="200">
        <v>0</v>
      </c>
      <c r="AL62" s="200">
        <v>0</v>
      </c>
      <c r="AM62" s="200">
        <v>0.38</v>
      </c>
      <c r="AN62" s="200">
        <v>0</v>
      </c>
      <c r="AO62">
        <v>0</v>
      </c>
      <c r="AP62" s="200">
        <v>77.69</v>
      </c>
      <c r="AQ62" s="200">
        <v>26.63</v>
      </c>
      <c r="AR62" s="200">
        <v>23.7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5.0999999999999996</v>
      </c>
      <c r="L63" s="200">
        <v>204.05</v>
      </c>
      <c r="M63" s="200">
        <v>25.69</v>
      </c>
      <c r="N63" s="200">
        <v>34.880000000000003</v>
      </c>
      <c r="O63" s="200">
        <v>0</v>
      </c>
      <c r="P63" s="200">
        <v>37.090000000000003</v>
      </c>
      <c r="Q63" s="200">
        <v>3.12</v>
      </c>
      <c r="R63" s="200">
        <v>12.52</v>
      </c>
      <c r="S63" s="200">
        <v>7.79</v>
      </c>
      <c r="T63" s="200">
        <v>0</v>
      </c>
      <c r="U63" s="200">
        <v>20.61</v>
      </c>
      <c r="V63" s="200">
        <v>6.12</v>
      </c>
      <c r="W63" s="200">
        <v>13.71</v>
      </c>
      <c r="X63" s="200">
        <v>43.56</v>
      </c>
      <c r="Y63" s="200">
        <v>0</v>
      </c>
      <c r="Z63">
        <v>0</v>
      </c>
      <c r="AA63" s="200">
        <v>11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57.36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76.05</v>
      </c>
      <c r="AQ63" s="200">
        <v>26.63</v>
      </c>
      <c r="AR63" s="200">
        <v>23.7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5.0999999999999996</v>
      </c>
      <c r="L64" s="200">
        <v>204.05</v>
      </c>
      <c r="M64" s="200">
        <v>25.69</v>
      </c>
      <c r="N64" s="200">
        <v>34.880000000000003</v>
      </c>
      <c r="O64" s="200">
        <v>0</v>
      </c>
      <c r="P64" s="200">
        <v>37.090000000000003</v>
      </c>
      <c r="Q64" s="200">
        <v>3.12</v>
      </c>
      <c r="R64" s="200">
        <v>12.52</v>
      </c>
      <c r="S64" s="200">
        <v>7.79</v>
      </c>
      <c r="T64" s="200">
        <v>0</v>
      </c>
      <c r="U64" s="200">
        <v>20.61</v>
      </c>
      <c r="V64" s="200">
        <v>6.12</v>
      </c>
      <c r="W64" s="200">
        <v>13.71</v>
      </c>
      <c r="X64" s="200">
        <v>43.56</v>
      </c>
      <c r="Y64" s="200">
        <v>0</v>
      </c>
      <c r="Z64">
        <v>0</v>
      </c>
      <c r="AA64" s="200">
        <v>11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57.36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74.78</v>
      </c>
      <c r="AQ64" s="200">
        <v>26.63</v>
      </c>
      <c r="AR64" s="200">
        <v>23.7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5.0999999999999996</v>
      </c>
      <c r="L65" s="200">
        <v>250.13</v>
      </c>
      <c r="M65" s="200">
        <v>25.69</v>
      </c>
      <c r="N65" s="200">
        <v>34.880000000000003</v>
      </c>
      <c r="O65" s="200">
        <v>0</v>
      </c>
      <c r="P65" s="200">
        <v>37.090000000000003</v>
      </c>
      <c r="Q65" s="200">
        <v>3.12</v>
      </c>
      <c r="R65" s="200">
        <v>12.52</v>
      </c>
      <c r="S65" s="200">
        <v>7.79</v>
      </c>
      <c r="T65" s="200">
        <v>0</v>
      </c>
      <c r="U65" s="200">
        <v>20.61</v>
      </c>
      <c r="V65" s="200">
        <v>6.12</v>
      </c>
      <c r="W65" s="200">
        <v>13.71</v>
      </c>
      <c r="X65" s="200">
        <v>42.94</v>
      </c>
      <c r="Y65" s="200">
        <v>0</v>
      </c>
      <c r="Z65">
        <v>0</v>
      </c>
      <c r="AA65" s="200">
        <v>11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57.36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74.78</v>
      </c>
      <c r="AQ65" s="200">
        <v>26.63</v>
      </c>
      <c r="AR65" s="200">
        <v>23.7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5.09</v>
      </c>
      <c r="L66" s="200">
        <v>250.13</v>
      </c>
      <c r="M66" s="200">
        <v>25.69</v>
      </c>
      <c r="N66" s="200">
        <v>34.880000000000003</v>
      </c>
      <c r="O66" s="200">
        <v>0</v>
      </c>
      <c r="P66" s="200">
        <v>37.090000000000003</v>
      </c>
      <c r="Q66" s="200">
        <v>3.12</v>
      </c>
      <c r="R66" s="200">
        <v>12.46</v>
      </c>
      <c r="S66" s="200">
        <v>7.79</v>
      </c>
      <c r="T66" s="200">
        <v>0</v>
      </c>
      <c r="U66" s="200">
        <v>20.61</v>
      </c>
      <c r="V66" s="200">
        <v>6.12</v>
      </c>
      <c r="W66" s="200">
        <v>13.71</v>
      </c>
      <c r="X66" s="200">
        <v>43.56</v>
      </c>
      <c r="Y66" s="200">
        <v>0</v>
      </c>
      <c r="Z66">
        <v>0</v>
      </c>
      <c r="AA66" s="200">
        <v>11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57.36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71.400000000000006</v>
      </c>
      <c r="AQ66" s="200">
        <v>26.63</v>
      </c>
      <c r="AR66" s="200">
        <v>23.7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5.09</v>
      </c>
      <c r="L67" s="200">
        <v>250.13</v>
      </c>
      <c r="M67" s="200">
        <v>25.69</v>
      </c>
      <c r="N67" s="200">
        <v>34.880000000000003</v>
      </c>
      <c r="O67" s="200">
        <v>0</v>
      </c>
      <c r="P67" s="200">
        <v>37.090000000000003</v>
      </c>
      <c r="Q67" s="200">
        <v>3.12</v>
      </c>
      <c r="R67" s="200">
        <v>12.52</v>
      </c>
      <c r="S67" s="200">
        <v>7.8</v>
      </c>
      <c r="T67" s="200">
        <v>0</v>
      </c>
      <c r="U67" s="200">
        <v>20.61</v>
      </c>
      <c r="V67" s="200">
        <v>6.12</v>
      </c>
      <c r="W67" s="200">
        <v>13.71</v>
      </c>
      <c r="X67" s="200">
        <v>43.56</v>
      </c>
      <c r="Y67" s="200">
        <v>0</v>
      </c>
      <c r="Z67">
        <v>0</v>
      </c>
      <c r="AA67" s="200">
        <v>11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57.36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74.78</v>
      </c>
      <c r="AQ67" s="200">
        <v>26.63</v>
      </c>
      <c r="AR67" s="200">
        <v>23.7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5.09</v>
      </c>
      <c r="L68" s="200">
        <v>250.13</v>
      </c>
      <c r="M68" s="200">
        <v>25.69</v>
      </c>
      <c r="N68" s="200">
        <v>34.880000000000003</v>
      </c>
      <c r="O68" s="200">
        <v>0</v>
      </c>
      <c r="P68" s="200">
        <v>37.090000000000003</v>
      </c>
      <c r="Q68" s="200">
        <v>3.12</v>
      </c>
      <c r="R68" s="200">
        <v>12.52</v>
      </c>
      <c r="S68" s="200">
        <v>7.8</v>
      </c>
      <c r="T68" s="200">
        <v>0</v>
      </c>
      <c r="U68" s="200">
        <v>20.61</v>
      </c>
      <c r="V68" s="200">
        <v>6.12</v>
      </c>
      <c r="W68" s="200">
        <v>13.71</v>
      </c>
      <c r="X68" s="200">
        <v>43.56</v>
      </c>
      <c r="Y68" s="200">
        <v>0</v>
      </c>
      <c r="Z68">
        <v>0</v>
      </c>
      <c r="AA68" s="200">
        <v>11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57.36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74.78</v>
      </c>
      <c r="AQ68" s="200">
        <v>26.63</v>
      </c>
      <c r="AR68" s="200">
        <v>23.46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4.67</v>
      </c>
      <c r="L69" s="200">
        <v>296.45999999999998</v>
      </c>
      <c r="M69" s="200">
        <v>25.69</v>
      </c>
      <c r="N69" s="200">
        <v>34.880000000000003</v>
      </c>
      <c r="O69" s="200">
        <v>0</v>
      </c>
      <c r="P69" s="200">
        <v>37.090000000000003</v>
      </c>
      <c r="Q69" s="200">
        <v>3.12</v>
      </c>
      <c r="R69" s="200">
        <v>12.52</v>
      </c>
      <c r="S69" s="200">
        <v>7.8</v>
      </c>
      <c r="T69" s="200">
        <v>0</v>
      </c>
      <c r="U69" s="200">
        <v>20.61</v>
      </c>
      <c r="V69" s="200">
        <v>6.12</v>
      </c>
      <c r="W69" s="200">
        <v>13.71</v>
      </c>
      <c r="X69" s="200">
        <v>43.56</v>
      </c>
      <c r="Y69" s="200">
        <v>0</v>
      </c>
      <c r="Z69">
        <v>0</v>
      </c>
      <c r="AA69" s="200">
        <v>11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57.36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74.78</v>
      </c>
      <c r="AQ69" s="200">
        <v>26.63</v>
      </c>
      <c r="AR69" s="200">
        <v>18.04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5.09</v>
      </c>
      <c r="L70" s="200">
        <v>371.21</v>
      </c>
      <c r="M70" s="200">
        <v>25.69</v>
      </c>
      <c r="N70" s="200">
        <v>34.880000000000003</v>
      </c>
      <c r="O70" s="200">
        <v>0</v>
      </c>
      <c r="P70" s="200">
        <v>37.090000000000003</v>
      </c>
      <c r="Q70" s="200">
        <v>3.12</v>
      </c>
      <c r="R70" s="200">
        <v>12.52</v>
      </c>
      <c r="S70" s="200">
        <v>7.8</v>
      </c>
      <c r="T70" s="200">
        <v>0</v>
      </c>
      <c r="U70" s="200">
        <v>20.61</v>
      </c>
      <c r="V70" s="200">
        <v>6.12</v>
      </c>
      <c r="W70" s="200">
        <v>13.71</v>
      </c>
      <c r="X70" s="200">
        <v>43.56</v>
      </c>
      <c r="Y70" s="200">
        <v>0</v>
      </c>
      <c r="Z70">
        <v>0</v>
      </c>
      <c r="AA70" s="200">
        <v>11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57.36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74.78</v>
      </c>
      <c r="AQ70" s="200">
        <v>26.63</v>
      </c>
      <c r="AR70" s="200">
        <v>12.97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8.9499999999999993</v>
      </c>
      <c r="L71" s="200">
        <v>371.21</v>
      </c>
      <c r="M71" s="200">
        <v>25.69</v>
      </c>
      <c r="N71" s="200">
        <v>34.880000000000003</v>
      </c>
      <c r="O71" s="200">
        <v>0</v>
      </c>
      <c r="P71" s="200">
        <v>37.090000000000003</v>
      </c>
      <c r="Q71" s="200">
        <v>3.12</v>
      </c>
      <c r="R71" s="200">
        <v>12.52</v>
      </c>
      <c r="S71" s="200">
        <v>7.8</v>
      </c>
      <c r="T71" s="200">
        <v>0</v>
      </c>
      <c r="U71" s="200">
        <v>20.61</v>
      </c>
      <c r="V71" s="200">
        <v>6.12</v>
      </c>
      <c r="W71" s="200">
        <v>13.71</v>
      </c>
      <c r="X71" s="200">
        <v>43.56</v>
      </c>
      <c r="Y71" s="200">
        <v>0</v>
      </c>
      <c r="Z71">
        <v>0</v>
      </c>
      <c r="AA71" s="200">
        <v>11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69.61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74.78</v>
      </c>
      <c r="AQ71" s="200">
        <v>26.63</v>
      </c>
      <c r="AR71" s="200">
        <v>7.25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8.9499999999999993</v>
      </c>
      <c r="L72" s="200">
        <v>371.21</v>
      </c>
      <c r="M72" s="200">
        <v>25.69</v>
      </c>
      <c r="N72" s="200">
        <v>34.880000000000003</v>
      </c>
      <c r="O72" s="200">
        <v>0</v>
      </c>
      <c r="P72" s="200">
        <v>37.090000000000003</v>
      </c>
      <c r="Q72" s="200">
        <v>3.12</v>
      </c>
      <c r="R72" s="200">
        <v>12.52</v>
      </c>
      <c r="S72" s="200">
        <v>7.8</v>
      </c>
      <c r="T72" s="200">
        <v>0</v>
      </c>
      <c r="U72" s="200">
        <v>20.61</v>
      </c>
      <c r="V72" s="200">
        <v>6.12</v>
      </c>
      <c r="W72" s="200">
        <v>13.71</v>
      </c>
      <c r="X72" s="200">
        <v>43.56</v>
      </c>
      <c r="Y72" s="200">
        <v>0</v>
      </c>
      <c r="Z72">
        <v>0</v>
      </c>
      <c r="AA72" s="200">
        <v>11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69.61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74.78</v>
      </c>
      <c r="AQ72" s="200">
        <v>26.63</v>
      </c>
      <c r="AR72" s="200">
        <v>2.54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8.9499999999999993</v>
      </c>
      <c r="L73" s="200">
        <v>371.21</v>
      </c>
      <c r="M73" s="200">
        <v>25.69</v>
      </c>
      <c r="N73" s="200">
        <v>34.880000000000003</v>
      </c>
      <c r="O73" s="200">
        <v>0</v>
      </c>
      <c r="P73" s="200">
        <v>37.090000000000003</v>
      </c>
      <c r="Q73" s="200">
        <v>3.12</v>
      </c>
      <c r="R73" s="200">
        <v>12.52</v>
      </c>
      <c r="S73" s="200">
        <v>7.8</v>
      </c>
      <c r="T73" s="200">
        <v>0</v>
      </c>
      <c r="U73" s="200">
        <v>20.61</v>
      </c>
      <c r="V73" s="200">
        <v>6.12</v>
      </c>
      <c r="W73" s="200">
        <v>13.71</v>
      </c>
      <c r="X73" s="200">
        <v>43.56</v>
      </c>
      <c r="Y73" s="200">
        <v>0</v>
      </c>
      <c r="Z73">
        <v>0</v>
      </c>
      <c r="AA73" s="200">
        <v>11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69.61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74.78</v>
      </c>
      <c r="AQ73" s="200">
        <v>26.63</v>
      </c>
      <c r="AR73" s="200">
        <v>0.65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8.9499999999999993</v>
      </c>
      <c r="L74" s="200">
        <v>371.21</v>
      </c>
      <c r="M74" s="200">
        <v>25.69</v>
      </c>
      <c r="N74" s="200">
        <v>34.880000000000003</v>
      </c>
      <c r="O74" s="200">
        <v>0</v>
      </c>
      <c r="P74" s="200">
        <v>37.090000000000003</v>
      </c>
      <c r="Q74" s="200">
        <v>3.12</v>
      </c>
      <c r="R74" s="200">
        <v>12.52</v>
      </c>
      <c r="S74" s="200">
        <v>7.8</v>
      </c>
      <c r="T74" s="200">
        <v>0</v>
      </c>
      <c r="U74" s="200">
        <v>20.61</v>
      </c>
      <c r="V74" s="200">
        <v>6.12</v>
      </c>
      <c r="W74" s="200">
        <v>13.71</v>
      </c>
      <c r="X74" s="200">
        <v>43.56</v>
      </c>
      <c r="Y74" s="200">
        <v>0</v>
      </c>
      <c r="Z74">
        <v>0</v>
      </c>
      <c r="AA74" s="200">
        <v>11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69.61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74.78</v>
      </c>
      <c r="AQ74" s="200">
        <v>26.63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8.9499999999999993</v>
      </c>
      <c r="L75" s="200">
        <v>371.21</v>
      </c>
      <c r="M75" s="200">
        <v>25.69</v>
      </c>
      <c r="N75" s="200">
        <v>34.880000000000003</v>
      </c>
      <c r="O75" s="200">
        <v>0</v>
      </c>
      <c r="P75" s="200">
        <v>37.090000000000003</v>
      </c>
      <c r="Q75" s="200">
        <v>3.12</v>
      </c>
      <c r="R75" s="200">
        <v>12.52</v>
      </c>
      <c r="S75" s="200">
        <v>7.8</v>
      </c>
      <c r="T75" s="200">
        <v>0</v>
      </c>
      <c r="U75" s="200">
        <v>20.61</v>
      </c>
      <c r="V75" s="200">
        <v>6.12</v>
      </c>
      <c r="W75" s="200">
        <v>13.71</v>
      </c>
      <c r="X75" s="200">
        <v>43.56</v>
      </c>
      <c r="Y75" s="200">
        <v>0</v>
      </c>
      <c r="Z75">
        <v>0</v>
      </c>
      <c r="AA75" s="200">
        <v>11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69.61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74.78</v>
      </c>
      <c r="AQ75" s="200">
        <v>26.63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8.9499999999999993</v>
      </c>
      <c r="L76" s="200">
        <v>371.21</v>
      </c>
      <c r="M76" s="200">
        <v>25.69</v>
      </c>
      <c r="N76" s="200">
        <v>34.880000000000003</v>
      </c>
      <c r="O76" s="200">
        <v>0</v>
      </c>
      <c r="P76" s="200">
        <v>37.090000000000003</v>
      </c>
      <c r="Q76" s="200">
        <v>3.12</v>
      </c>
      <c r="R76" s="200">
        <v>12.52</v>
      </c>
      <c r="S76" s="200">
        <v>7.8</v>
      </c>
      <c r="T76" s="200">
        <v>0</v>
      </c>
      <c r="U76" s="200">
        <v>20.61</v>
      </c>
      <c r="V76" s="200">
        <v>6.12</v>
      </c>
      <c r="W76" s="200">
        <v>13.71</v>
      </c>
      <c r="X76" s="200">
        <v>43.56</v>
      </c>
      <c r="Y76" s="200">
        <v>0</v>
      </c>
      <c r="Z76">
        <v>0</v>
      </c>
      <c r="AA76" s="200">
        <v>11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69.61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74.78</v>
      </c>
      <c r="AQ76" s="200">
        <v>26.63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8.9499999999999993</v>
      </c>
      <c r="L77" s="200">
        <v>371.21</v>
      </c>
      <c r="M77" s="200">
        <v>25.69</v>
      </c>
      <c r="N77" s="200">
        <v>34.880000000000003</v>
      </c>
      <c r="O77" s="200">
        <v>0</v>
      </c>
      <c r="P77" s="200">
        <v>37.090000000000003</v>
      </c>
      <c r="Q77" s="200">
        <v>3.12</v>
      </c>
      <c r="R77" s="200">
        <v>12.52</v>
      </c>
      <c r="S77" s="200">
        <v>7.8</v>
      </c>
      <c r="T77" s="200">
        <v>0</v>
      </c>
      <c r="U77" s="200">
        <v>20.61</v>
      </c>
      <c r="V77" s="200">
        <v>6.12</v>
      </c>
      <c r="W77" s="200">
        <v>13.71</v>
      </c>
      <c r="X77" s="200">
        <v>43.56</v>
      </c>
      <c r="Y77" s="200">
        <v>0</v>
      </c>
      <c r="Z77">
        <v>0</v>
      </c>
      <c r="AA77" s="200">
        <v>11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69.61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74.78</v>
      </c>
      <c r="AQ77" s="200">
        <v>26.63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8.9499999999999993</v>
      </c>
      <c r="L78" s="200">
        <v>371.21</v>
      </c>
      <c r="M78" s="200">
        <v>25.69</v>
      </c>
      <c r="N78" s="200">
        <v>34.880000000000003</v>
      </c>
      <c r="O78" s="200">
        <v>0</v>
      </c>
      <c r="P78" s="200">
        <v>37.090000000000003</v>
      </c>
      <c r="Q78" s="200">
        <v>3.12</v>
      </c>
      <c r="R78" s="200">
        <v>12.52</v>
      </c>
      <c r="S78" s="200">
        <v>7.8</v>
      </c>
      <c r="T78" s="200">
        <v>0</v>
      </c>
      <c r="U78" s="200">
        <v>20.61</v>
      </c>
      <c r="V78" s="200">
        <v>6.12</v>
      </c>
      <c r="W78" s="200">
        <v>13.71</v>
      </c>
      <c r="X78" s="200">
        <v>43.56</v>
      </c>
      <c r="Y78" s="200">
        <v>0</v>
      </c>
      <c r="Z78">
        <v>0</v>
      </c>
      <c r="AA78" s="200">
        <v>11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69.61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74.78</v>
      </c>
      <c r="AQ78" s="200">
        <v>26.63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8.9499999999999993</v>
      </c>
      <c r="L79" s="200">
        <v>371.21</v>
      </c>
      <c r="M79" s="200">
        <v>25.69</v>
      </c>
      <c r="N79" s="200">
        <v>34.880000000000003</v>
      </c>
      <c r="O79" s="200">
        <v>0</v>
      </c>
      <c r="P79" s="200">
        <v>37.090000000000003</v>
      </c>
      <c r="Q79" s="200">
        <v>3.12</v>
      </c>
      <c r="R79" s="200">
        <v>12.52</v>
      </c>
      <c r="S79" s="200">
        <v>7.8</v>
      </c>
      <c r="T79" s="200">
        <v>0</v>
      </c>
      <c r="U79" s="200">
        <v>20.61</v>
      </c>
      <c r="V79" s="200">
        <v>6.12</v>
      </c>
      <c r="W79" s="200">
        <v>13.71</v>
      </c>
      <c r="X79" s="200">
        <v>43.56</v>
      </c>
      <c r="Y79" s="200">
        <v>0</v>
      </c>
      <c r="Z79">
        <v>0</v>
      </c>
      <c r="AA79" s="200">
        <v>11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69.61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74.78</v>
      </c>
      <c r="AQ79" s="200">
        <v>26.63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8.9499999999999993</v>
      </c>
      <c r="L80" s="200">
        <v>371.21</v>
      </c>
      <c r="M80" s="200">
        <v>25.69</v>
      </c>
      <c r="N80" s="200">
        <v>34.880000000000003</v>
      </c>
      <c r="O80" s="200">
        <v>0</v>
      </c>
      <c r="P80" s="200">
        <v>37.090000000000003</v>
      </c>
      <c r="Q80" s="200">
        <v>3.12</v>
      </c>
      <c r="R80" s="200">
        <v>12.52</v>
      </c>
      <c r="S80" s="200">
        <v>7.8</v>
      </c>
      <c r="T80" s="200">
        <v>0</v>
      </c>
      <c r="U80" s="200">
        <v>20.61</v>
      </c>
      <c r="V80" s="200">
        <v>6.12</v>
      </c>
      <c r="W80" s="200">
        <v>13.71</v>
      </c>
      <c r="X80" s="200">
        <v>43.56</v>
      </c>
      <c r="Y80" s="200">
        <v>0</v>
      </c>
      <c r="Z80">
        <v>0</v>
      </c>
      <c r="AA80" s="200">
        <v>11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69.61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74.78</v>
      </c>
      <c r="AQ80" s="200">
        <v>26.63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8.9499999999999993</v>
      </c>
      <c r="L81" s="200">
        <v>371.21</v>
      </c>
      <c r="M81" s="200">
        <v>25.69</v>
      </c>
      <c r="N81" s="200">
        <v>34.880000000000003</v>
      </c>
      <c r="O81" s="200">
        <v>0</v>
      </c>
      <c r="P81" s="200">
        <v>37.090000000000003</v>
      </c>
      <c r="Q81" s="200">
        <v>3.12</v>
      </c>
      <c r="R81" s="200">
        <v>12.52</v>
      </c>
      <c r="S81" s="200">
        <v>7.8</v>
      </c>
      <c r="T81" s="200">
        <v>0</v>
      </c>
      <c r="U81" s="200">
        <v>20.61</v>
      </c>
      <c r="V81" s="200">
        <v>6.12</v>
      </c>
      <c r="W81" s="200">
        <v>13.71</v>
      </c>
      <c r="X81" s="200">
        <v>43.56</v>
      </c>
      <c r="Y81" s="200">
        <v>0</v>
      </c>
      <c r="Z81">
        <v>0</v>
      </c>
      <c r="AA81" s="200">
        <v>11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69.61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74.78</v>
      </c>
      <c r="AQ81" s="200">
        <v>26.63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8.9499999999999993</v>
      </c>
      <c r="L82" s="200">
        <v>371.21</v>
      </c>
      <c r="M82" s="200">
        <v>25.69</v>
      </c>
      <c r="N82" s="200">
        <v>34.880000000000003</v>
      </c>
      <c r="O82" s="200">
        <v>0</v>
      </c>
      <c r="P82" s="200">
        <v>37.090000000000003</v>
      </c>
      <c r="Q82" s="200">
        <v>3.12</v>
      </c>
      <c r="R82" s="200">
        <v>12.52</v>
      </c>
      <c r="S82" s="200">
        <v>7.8</v>
      </c>
      <c r="T82" s="200">
        <v>0</v>
      </c>
      <c r="U82" s="200">
        <v>20.61</v>
      </c>
      <c r="V82" s="200">
        <v>6.12</v>
      </c>
      <c r="W82" s="200">
        <v>13.71</v>
      </c>
      <c r="X82" s="200">
        <v>43.56</v>
      </c>
      <c r="Y82" s="200">
        <v>0</v>
      </c>
      <c r="Z82">
        <v>0</v>
      </c>
      <c r="AA82" s="200">
        <v>11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69.61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74.78</v>
      </c>
      <c r="AQ82" s="200">
        <v>26.63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8.9499999999999993</v>
      </c>
      <c r="L83" s="200">
        <v>371.21</v>
      </c>
      <c r="M83" s="200">
        <v>25.69</v>
      </c>
      <c r="N83" s="200">
        <v>34.880000000000003</v>
      </c>
      <c r="O83" s="200">
        <v>0</v>
      </c>
      <c r="P83" s="200">
        <v>37.090000000000003</v>
      </c>
      <c r="Q83" s="200">
        <v>3.12</v>
      </c>
      <c r="R83" s="200">
        <v>12.52</v>
      </c>
      <c r="S83" s="200">
        <v>7.8</v>
      </c>
      <c r="T83" s="200">
        <v>0</v>
      </c>
      <c r="U83" s="200">
        <v>20.61</v>
      </c>
      <c r="V83" s="200">
        <v>6.12</v>
      </c>
      <c r="W83" s="200">
        <v>13.71</v>
      </c>
      <c r="X83" s="200">
        <v>43.56</v>
      </c>
      <c r="Y83" s="200">
        <v>0</v>
      </c>
      <c r="Z83">
        <v>0</v>
      </c>
      <c r="AA83" s="200">
        <v>11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69.61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74.78</v>
      </c>
      <c r="AQ83" s="200">
        <v>26.63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8.9499999999999993</v>
      </c>
      <c r="L84" s="200">
        <v>371.21</v>
      </c>
      <c r="M84" s="200">
        <v>25.69</v>
      </c>
      <c r="N84" s="200">
        <v>34.880000000000003</v>
      </c>
      <c r="O84" s="200">
        <v>0</v>
      </c>
      <c r="P84" s="200">
        <v>37.090000000000003</v>
      </c>
      <c r="Q84" s="200">
        <v>3.12</v>
      </c>
      <c r="R84" s="200">
        <v>12.52</v>
      </c>
      <c r="S84" s="200">
        <v>7.8</v>
      </c>
      <c r="T84" s="200">
        <v>0</v>
      </c>
      <c r="U84" s="200">
        <v>20.61</v>
      </c>
      <c r="V84" s="200">
        <v>6.12</v>
      </c>
      <c r="W84" s="200">
        <v>13.71</v>
      </c>
      <c r="X84" s="200">
        <v>43.56</v>
      </c>
      <c r="Y84" s="200">
        <v>0</v>
      </c>
      <c r="Z84">
        <v>0</v>
      </c>
      <c r="AA84" s="200">
        <v>11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69.61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74.78</v>
      </c>
      <c r="AQ84" s="200">
        <v>26.63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8.9499999999999993</v>
      </c>
      <c r="L85" s="200">
        <v>371.21</v>
      </c>
      <c r="M85" s="200">
        <v>25.69</v>
      </c>
      <c r="N85" s="200">
        <v>34.880000000000003</v>
      </c>
      <c r="O85" s="200">
        <v>0</v>
      </c>
      <c r="P85" s="200">
        <v>37.090000000000003</v>
      </c>
      <c r="Q85" s="200">
        <v>3.12</v>
      </c>
      <c r="R85" s="200">
        <v>12.52</v>
      </c>
      <c r="S85" s="200">
        <v>7.8</v>
      </c>
      <c r="T85" s="200">
        <v>0</v>
      </c>
      <c r="U85" s="200">
        <v>20.61</v>
      </c>
      <c r="V85" s="200">
        <v>6.12</v>
      </c>
      <c r="W85" s="200">
        <v>13.71</v>
      </c>
      <c r="X85" s="200">
        <v>43.56</v>
      </c>
      <c r="Y85" s="200">
        <v>0</v>
      </c>
      <c r="Z85">
        <v>0</v>
      </c>
      <c r="AA85" s="200">
        <v>11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69.61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74.78</v>
      </c>
      <c r="AQ85" s="200">
        <v>26.63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8.9499999999999993</v>
      </c>
      <c r="L86" s="200">
        <v>371.21</v>
      </c>
      <c r="M86" s="200">
        <v>25.69</v>
      </c>
      <c r="N86" s="200">
        <v>34.880000000000003</v>
      </c>
      <c r="O86" s="200">
        <v>0</v>
      </c>
      <c r="P86" s="200">
        <v>37.090000000000003</v>
      </c>
      <c r="Q86" s="200">
        <v>3.12</v>
      </c>
      <c r="R86" s="200">
        <v>12.52</v>
      </c>
      <c r="S86" s="200">
        <v>7.8</v>
      </c>
      <c r="T86" s="200">
        <v>0</v>
      </c>
      <c r="U86" s="200">
        <v>20.61</v>
      </c>
      <c r="V86" s="200">
        <v>6.12</v>
      </c>
      <c r="W86" s="200">
        <v>13.71</v>
      </c>
      <c r="X86" s="200">
        <v>43.56</v>
      </c>
      <c r="Y86" s="200">
        <v>0</v>
      </c>
      <c r="Z86">
        <v>0</v>
      </c>
      <c r="AA86" s="200">
        <v>11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69.61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74.78</v>
      </c>
      <c r="AQ86" s="200">
        <v>26.63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8.9600000000000009</v>
      </c>
      <c r="L87" s="200">
        <v>371.21</v>
      </c>
      <c r="M87" s="200">
        <v>25.69</v>
      </c>
      <c r="N87" s="200">
        <v>34.880000000000003</v>
      </c>
      <c r="O87" s="200">
        <v>0</v>
      </c>
      <c r="P87" s="200">
        <v>37.090000000000003</v>
      </c>
      <c r="Q87" s="200">
        <v>3.12</v>
      </c>
      <c r="R87" s="200">
        <v>12.52</v>
      </c>
      <c r="S87" s="200">
        <v>7.8</v>
      </c>
      <c r="T87" s="200">
        <v>0</v>
      </c>
      <c r="U87" s="200">
        <v>20.61</v>
      </c>
      <c r="V87" s="200">
        <v>6.12</v>
      </c>
      <c r="W87" s="200">
        <v>13.71</v>
      </c>
      <c r="X87" s="200">
        <v>43.56</v>
      </c>
      <c r="Y87" s="200">
        <v>0</v>
      </c>
      <c r="Z87">
        <v>0</v>
      </c>
      <c r="AA87" s="200">
        <v>11.24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69.61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74.78</v>
      </c>
      <c r="AQ87" s="200">
        <v>26.63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8.9600000000000009</v>
      </c>
      <c r="L88" s="200">
        <v>371.21</v>
      </c>
      <c r="M88" s="200">
        <v>25.69</v>
      </c>
      <c r="N88" s="200">
        <v>34.880000000000003</v>
      </c>
      <c r="O88" s="200">
        <v>0</v>
      </c>
      <c r="P88" s="200">
        <v>37.090000000000003</v>
      </c>
      <c r="Q88" s="200">
        <v>3.12</v>
      </c>
      <c r="R88" s="200">
        <v>12.52</v>
      </c>
      <c r="S88" s="200">
        <v>7.8</v>
      </c>
      <c r="T88" s="200">
        <v>0</v>
      </c>
      <c r="U88" s="200">
        <v>20.61</v>
      </c>
      <c r="V88" s="200">
        <v>6.12</v>
      </c>
      <c r="W88" s="200">
        <v>13.71</v>
      </c>
      <c r="X88" s="200">
        <v>43.56</v>
      </c>
      <c r="Y88" s="200">
        <v>0</v>
      </c>
      <c r="Z88">
        <v>0</v>
      </c>
      <c r="AA88" s="200">
        <v>11.24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69.61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74.78</v>
      </c>
      <c r="AQ88" s="200">
        <v>26.63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8.9600000000000009</v>
      </c>
      <c r="L89" s="200">
        <v>371.21</v>
      </c>
      <c r="M89" s="200">
        <v>25.69</v>
      </c>
      <c r="N89" s="200">
        <v>34.880000000000003</v>
      </c>
      <c r="O89" s="200">
        <v>0</v>
      </c>
      <c r="P89" s="200">
        <v>37.090000000000003</v>
      </c>
      <c r="Q89" s="200">
        <v>3.12</v>
      </c>
      <c r="R89" s="200">
        <v>12.52</v>
      </c>
      <c r="S89" s="200">
        <v>7.8</v>
      </c>
      <c r="T89" s="200">
        <v>0</v>
      </c>
      <c r="U89" s="200">
        <v>20.61</v>
      </c>
      <c r="V89" s="200">
        <v>6.12</v>
      </c>
      <c r="W89" s="200">
        <v>13.71</v>
      </c>
      <c r="X89" s="200">
        <v>43.56</v>
      </c>
      <c r="Y89" s="200">
        <v>0</v>
      </c>
      <c r="Z89">
        <v>0</v>
      </c>
      <c r="AA89" s="200">
        <v>11.24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69.61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72.760000000000005</v>
      </c>
      <c r="AQ89" s="200">
        <v>26.63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8.9600000000000009</v>
      </c>
      <c r="L90" s="200">
        <v>371.21</v>
      </c>
      <c r="M90" s="200">
        <v>25.69</v>
      </c>
      <c r="N90" s="200">
        <v>34.880000000000003</v>
      </c>
      <c r="O90" s="200">
        <v>0</v>
      </c>
      <c r="P90" s="200">
        <v>37.090000000000003</v>
      </c>
      <c r="Q90" s="200">
        <v>3.12</v>
      </c>
      <c r="R90" s="200">
        <v>12.52</v>
      </c>
      <c r="S90" s="200">
        <v>7.8</v>
      </c>
      <c r="T90" s="200">
        <v>0</v>
      </c>
      <c r="U90" s="200">
        <v>20.61</v>
      </c>
      <c r="V90" s="200">
        <v>6.12</v>
      </c>
      <c r="W90" s="200">
        <v>13.71</v>
      </c>
      <c r="X90" s="200">
        <v>43.56</v>
      </c>
      <c r="Y90" s="200">
        <v>0</v>
      </c>
      <c r="Z90">
        <v>0</v>
      </c>
      <c r="AA90" s="200">
        <v>11.24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69.61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72.760000000000005</v>
      </c>
      <c r="AQ90" s="200">
        <v>26.63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5.18</v>
      </c>
      <c r="L91" s="200">
        <v>320</v>
      </c>
      <c r="M91" s="200">
        <v>25.69</v>
      </c>
      <c r="N91" s="200">
        <v>34.880000000000003</v>
      </c>
      <c r="O91" s="200">
        <v>0</v>
      </c>
      <c r="P91" s="200">
        <v>37.090000000000003</v>
      </c>
      <c r="Q91" s="200">
        <v>3.12</v>
      </c>
      <c r="R91" s="200">
        <v>7.22</v>
      </c>
      <c r="S91" s="200">
        <v>4.8099999999999996</v>
      </c>
      <c r="T91" s="200">
        <v>0</v>
      </c>
      <c r="U91" s="200">
        <v>20.61</v>
      </c>
      <c r="V91" s="200">
        <v>3.85</v>
      </c>
      <c r="W91" s="200">
        <v>13.71</v>
      </c>
      <c r="X91" s="200">
        <v>43.56</v>
      </c>
      <c r="Y91" s="200">
        <v>0</v>
      </c>
      <c r="Z91">
        <v>0</v>
      </c>
      <c r="AA91" s="200">
        <v>11.24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50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46.32</v>
      </c>
      <c r="AQ91" s="200">
        <v>6.74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5.0999999999999996</v>
      </c>
      <c r="L92" s="200">
        <v>269.5</v>
      </c>
      <c r="M92" s="200">
        <v>25.69</v>
      </c>
      <c r="N92" s="200">
        <v>34.880000000000003</v>
      </c>
      <c r="O92" s="200">
        <v>0</v>
      </c>
      <c r="P92" s="200">
        <v>37.090000000000003</v>
      </c>
      <c r="Q92" s="200">
        <v>3.12</v>
      </c>
      <c r="R92" s="200">
        <v>7.22</v>
      </c>
      <c r="S92" s="200">
        <v>4.8099999999999996</v>
      </c>
      <c r="T92" s="200">
        <v>0</v>
      </c>
      <c r="U92" s="200">
        <v>20.61</v>
      </c>
      <c r="V92" s="200">
        <v>3.85</v>
      </c>
      <c r="W92" s="200">
        <v>13.71</v>
      </c>
      <c r="X92" s="200">
        <v>43.56</v>
      </c>
      <c r="Y92" s="200">
        <v>0</v>
      </c>
      <c r="Z92">
        <v>0</v>
      </c>
      <c r="AA92" s="200">
        <v>11.24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50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46.32</v>
      </c>
      <c r="AQ92" s="200">
        <v>6.74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5.0999999999999996</v>
      </c>
      <c r="L93" s="200">
        <v>206.9</v>
      </c>
      <c r="M93" s="200">
        <v>25.69</v>
      </c>
      <c r="N93" s="200">
        <v>34.880000000000003</v>
      </c>
      <c r="O93" s="200">
        <v>0</v>
      </c>
      <c r="P93" s="200">
        <v>37.090000000000003</v>
      </c>
      <c r="Q93" s="200">
        <v>3.12</v>
      </c>
      <c r="R93" s="200">
        <v>12.52</v>
      </c>
      <c r="S93" s="200">
        <v>4.8099999999999996</v>
      </c>
      <c r="T93" s="200">
        <v>0</v>
      </c>
      <c r="U93" s="200">
        <v>20.61</v>
      </c>
      <c r="V93" s="200">
        <v>6.12</v>
      </c>
      <c r="W93" s="200">
        <v>13.71</v>
      </c>
      <c r="X93" s="200">
        <v>43.56</v>
      </c>
      <c r="Y93" s="200">
        <v>0</v>
      </c>
      <c r="Z93">
        <v>0</v>
      </c>
      <c r="AA93" s="200">
        <v>11.24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50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46.32</v>
      </c>
      <c r="AQ93" s="200">
        <v>6.74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5.0999999999999996</v>
      </c>
      <c r="L94" s="200">
        <v>204.05</v>
      </c>
      <c r="M94" s="200">
        <v>25.69</v>
      </c>
      <c r="N94" s="200">
        <v>34.880000000000003</v>
      </c>
      <c r="O94" s="200">
        <v>0</v>
      </c>
      <c r="P94" s="200">
        <v>37.090000000000003</v>
      </c>
      <c r="Q94" s="200">
        <v>3.12</v>
      </c>
      <c r="R94" s="200">
        <v>7.22</v>
      </c>
      <c r="S94" s="200">
        <v>4.8099999999999996</v>
      </c>
      <c r="T94" s="200">
        <v>0</v>
      </c>
      <c r="U94" s="200">
        <v>20.61</v>
      </c>
      <c r="V94" s="200">
        <v>3.85</v>
      </c>
      <c r="W94" s="200">
        <v>13.71</v>
      </c>
      <c r="X94" s="200">
        <v>43.56</v>
      </c>
      <c r="Y94" s="200">
        <v>0</v>
      </c>
      <c r="Z94">
        <v>0</v>
      </c>
      <c r="AA94" s="200">
        <v>11.24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50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46.32</v>
      </c>
      <c r="AQ94" s="200">
        <v>6.74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5.75</v>
      </c>
      <c r="L95" s="200">
        <v>204.05</v>
      </c>
      <c r="M95" s="200">
        <v>25.69</v>
      </c>
      <c r="N95" s="200">
        <v>34.880000000000003</v>
      </c>
      <c r="O95" s="200">
        <v>0</v>
      </c>
      <c r="P95" s="200">
        <v>37.090000000000003</v>
      </c>
      <c r="Q95" s="200">
        <v>3.12</v>
      </c>
      <c r="R95" s="200">
        <v>7.22</v>
      </c>
      <c r="S95" s="200">
        <v>4.8099999999999996</v>
      </c>
      <c r="T95" s="200">
        <v>0</v>
      </c>
      <c r="U95" s="200">
        <v>20.61</v>
      </c>
      <c r="V95" s="200">
        <v>3.85</v>
      </c>
      <c r="W95" s="200">
        <v>13.71</v>
      </c>
      <c r="X95" s="200">
        <v>43.56</v>
      </c>
      <c r="Y95" s="200">
        <v>0</v>
      </c>
      <c r="Z95">
        <v>0</v>
      </c>
      <c r="AA95" s="200">
        <v>11.24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57.36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46.32</v>
      </c>
      <c r="AQ95" s="200">
        <v>6.74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5.13</v>
      </c>
      <c r="L96" s="200">
        <v>204.05</v>
      </c>
      <c r="M96" s="200">
        <v>25.69</v>
      </c>
      <c r="N96" s="200">
        <v>34.880000000000003</v>
      </c>
      <c r="O96" s="200">
        <v>0</v>
      </c>
      <c r="P96" s="200">
        <v>37.090000000000003</v>
      </c>
      <c r="Q96" s="200">
        <v>3.12</v>
      </c>
      <c r="R96" s="200">
        <v>7.22</v>
      </c>
      <c r="S96" s="200">
        <v>4.8099999999999996</v>
      </c>
      <c r="T96" s="200">
        <v>0</v>
      </c>
      <c r="U96" s="200">
        <v>20.61</v>
      </c>
      <c r="V96" s="200">
        <v>3.85</v>
      </c>
      <c r="W96" s="200">
        <v>13.71</v>
      </c>
      <c r="X96" s="200">
        <v>43.56</v>
      </c>
      <c r="Y96" s="200">
        <v>0</v>
      </c>
      <c r="Z96">
        <v>0</v>
      </c>
      <c r="AA96" s="200">
        <v>11.24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57.36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46.32</v>
      </c>
      <c r="AQ96" s="200">
        <v>6.74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5.0999999999999996</v>
      </c>
      <c r="L97" s="200">
        <v>204.05</v>
      </c>
      <c r="M97" s="200">
        <v>25.69</v>
      </c>
      <c r="N97" s="200">
        <v>34.880000000000003</v>
      </c>
      <c r="O97" s="200">
        <v>0</v>
      </c>
      <c r="P97" s="200">
        <v>37.090000000000003</v>
      </c>
      <c r="Q97" s="200">
        <v>3.12</v>
      </c>
      <c r="R97" s="200">
        <v>7.22</v>
      </c>
      <c r="S97" s="200">
        <v>4.8099999999999996</v>
      </c>
      <c r="T97" s="200">
        <v>0</v>
      </c>
      <c r="U97" s="200">
        <v>20.61</v>
      </c>
      <c r="V97" s="200">
        <v>3.85</v>
      </c>
      <c r="W97" s="200">
        <v>13.71</v>
      </c>
      <c r="X97" s="200">
        <v>43.56</v>
      </c>
      <c r="Y97" s="200">
        <v>0</v>
      </c>
      <c r="Z97">
        <v>0</v>
      </c>
      <c r="AA97" s="200">
        <v>11.24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57.36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46.32</v>
      </c>
      <c r="AQ97" s="200">
        <v>6.74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5.0999999999999996</v>
      </c>
      <c r="L98" s="200">
        <v>204.05</v>
      </c>
      <c r="M98" s="200">
        <v>25.69</v>
      </c>
      <c r="N98" s="200">
        <v>34.880000000000003</v>
      </c>
      <c r="O98" s="200">
        <v>0</v>
      </c>
      <c r="P98" s="200">
        <v>37.090000000000003</v>
      </c>
      <c r="Q98" s="200">
        <v>3.12</v>
      </c>
      <c r="R98" s="200">
        <v>7.22</v>
      </c>
      <c r="S98" s="200">
        <v>4.8099999999999996</v>
      </c>
      <c r="T98" s="200">
        <v>0</v>
      </c>
      <c r="U98" s="200">
        <v>20.61</v>
      </c>
      <c r="V98" s="200">
        <v>3.85</v>
      </c>
      <c r="W98" s="200">
        <v>13.71</v>
      </c>
      <c r="X98" s="200">
        <v>43.56</v>
      </c>
      <c r="Y98" s="200">
        <v>0</v>
      </c>
      <c r="Z98">
        <v>0</v>
      </c>
      <c r="AA98" s="200">
        <v>11.24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57.36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46.32</v>
      </c>
      <c r="AQ98" s="200">
        <v>6.74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0.16320750000000012</v>
      </c>
      <c r="L99">
        <f t="shared" si="0"/>
        <v>6.9759949999999913</v>
      </c>
      <c r="M99">
        <f t="shared" si="0"/>
        <v>0.616560000000001</v>
      </c>
      <c r="N99">
        <f t="shared" si="0"/>
        <v>0.83712000000000186</v>
      </c>
      <c r="O99">
        <f t="shared" si="0"/>
        <v>0</v>
      </c>
      <c r="P99">
        <f t="shared" si="0"/>
        <v>0.89016000000000106</v>
      </c>
      <c r="Q99">
        <f t="shared" si="0"/>
        <v>7.4880000000000085E-2</v>
      </c>
      <c r="R99">
        <f t="shared" si="0"/>
        <v>0.25781499999999985</v>
      </c>
      <c r="S99">
        <f t="shared" si="0"/>
        <v>0.15649249999999992</v>
      </c>
      <c r="T99">
        <f t="shared" si="0"/>
        <v>0</v>
      </c>
      <c r="U99">
        <f t="shared" si="0"/>
        <v>0.54828749999999948</v>
      </c>
      <c r="V99">
        <f t="shared" si="0"/>
        <v>0.12603500000000004</v>
      </c>
      <c r="W99">
        <f t="shared" si="0"/>
        <v>0.29748500000000033</v>
      </c>
      <c r="X99">
        <f t="shared" si="0"/>
        <v>0.94069249999999904</v>
      </c>
      <c r="Y99">
        <f t="shared" si="0"/>
        <v>0</v>
      </c>
      <c r="Z99">
        <f t="shared" si="0"/>
        <v>0</v>
      </c>
      <c r="AA99">
        <f t="shared" si="0"/>
        <v>0.2673600000000001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1.4733674999999988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7.5499999999999992E-4</v>
      </c>
      <c r="AN99">
        <f t="shared" si="0"/>
        <v>0</v>
      </c>
      <c r="AO99">
        <f t="shared" si="0"/>
        <v>0</v>
      </c>
      <c r="AP99">
        <f t="shared" si="0"/>
        <v>1.4191599999999995</v>
      </c>
      <c r="AQ99">
        <f t="shared" si="0"/>
        <v>0.47389250000000083</v>
      </c>
      <c r="AR99">
        <f t="shared" si="0"/>
        <v>0.22513500000000011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1.98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23</v>
      </c>
      <c r="AJ3" s="200">
        <v>0</v>
      </c>
      <c r="AK3" s="200">
        <v>0</v>
      </c>
      <c r="AL3" s="200">
        <v>0</v>
      </c>
      <c r="AM3" s="200">
        <v>12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1.98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23</v>
      </c>
      <c r="AJ4" s="200">
        <v>0</v>
      </c>
      <c r="AK4" s="200">
        <v>0</v>
      </c>
      <c r="AL4" s="200">
        <v>0</v>
      </c>
      <c r="AM4" s="200">
        <v>12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1.98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23</v>
      </c>
      <c r="AJ5" s="200">
        <v>0</v>
      </c>
      <c r="AK5" s="200">
        <v>0</v>
      </c>
      <c r="AL5" s="200">
        <v>0</v>
      </c>
      <c r="AM5" s="200">
        <v>12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1.98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23</v>
      </c>
      <c r="AJ6" s="200">
        <v>0</v>
      </c>
      <c r="AK6" s="200">
        <v>0</v>
      </c>
      <c r="AL6" s="200">
        <v>0</v>
      </c>
      <c r="AM6" s="200">
        <v>12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1.98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23</v>
      </c>
      <c r="AJ7" s="200">
        <v>0</v>
      </c>
      <c r="AK7" s="200">
        <v>0</v>
      </c>
      <c r="AL7" s="200">
        <v>0</v>
      </c>
      <c r="AM7" s="200">
        <v>12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1.98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23</v>
      </c>
      <c r="AJ8" s="200">
        <v>0</v>
      </c>
      <c r="AK8" s="200">
        <v>0</v>
      </c>
      <c r="AL8" s="200">
        <v>0</v>
      </c>
      <c r="AM8" s="200">
        <v>12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1.98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23</v>
      </c>
      <c r="AJ9" s="200">
        <v>0</v>
      </c>
      <c r="AK9" s="200">
        <v>0</v>
      </c>
      <c r="AL9" s="200">
        <v>0</v>
      </c>
      <c r="AM9" s="200">
        <v>12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1.98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23</v>
      </c>
      <c r="AJ10" s="200">
        <v>0</v>
      </c>
      <c r="AK10" s="200">
        <v>0</v>
      </c>
      <c r="AL10" s="200">
        <v>0</v>
      </c>
      <c r="AM10" s="200">
        <v>12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1.98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23</v>
      </c>
      <c r="AJ11" s="200">
        <v>0</v>
      </c>
      <c r="AK11" s="200">
        <v>0</v>
      </c>
      <c r="AL11" s="200">
        <v>0</v>
      </c>
      <c r="AM11" s="200">
        <v>12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1.98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23</v>
      </c>
      <c r="AJ12" s="200">
        <v>0</v>
      </c>
      <c r="AK12" s="200">
        <v>0</v>
      </c>
      <c r="AL12" s="200">
        <v>0</v>
      </c>
      <c r="AM12" s="200">
        <v>12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1.98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23</v>
      </c>
      <c r="AJ13" s="200">
        <v>0</v>
      </c>
      <c r="AK13" s="200">
        <v>0</v>
      </c>
      <c r="AL13" s="200">
        <v>0</v>
      </c>
      <c r="AM13" s="200">
        <v>12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1.98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23</v>
      </c>
      <c r="AJ14" s="200">
        <v>0</v>
      </c>
      <c r="AK14" s="200">
        <v>0</v>
      </c>
      <c r="AL14" s="200">
        <v>0</v>
      </c>
      <c r="AM14" s="200">
        <v>12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1.98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23</v>
      </c>
      <c r="AJ15" s="200">
        <v>0</v>
      </c>
      <c r="AK15" s="200">
        <v>0</v>
      </c>
      <c r="AL15" s="200">
        <v>0</v>
      </c>
      <c r="AM15" s="200">
        <v>12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1.98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23</v>
      </c>
      <c r="AJ16" s="200">
        <v>0</v>
      </c>
      <c r="AK16" s="200">
        <v>0</v>
      </c>
      <c r="AL16" s="200">
        <v>0</v>
      </c>
      <c r="AM16" s="200">
        <v>12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1.98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23</v>
      </c>
      <c r="AJ17" s="200">
        <v>0</v>
      </c>
      <c r="AK17" s="200">
        <v>0</v>
      </c>
      <c r="AL17" s="200">
        <v>0</v>
      </c>
      <c r="AM17" s="200">
        <v>12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1.98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23</v>
      </c>
      <c r="AJ18" s="200">
        <v>0</v>
      </c>
      <c r="AK18" s="200">
        <v>0</v>
      </c>
      <c r="AL18" s="200">
        <v>0</v>
      </c>
      <c r="AM18" s="200">
        <v>12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1.98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23</v>
      </c>
      <c r="AJ19" s="200">
        <v>0</v>
      </c>
      <c r="AK19" s="200">
        <v>0</v>
      </c>
      <c r="AL19" s="200">
        <v>0</v>
      </c>
      <c r="AM19" s="200">
        <v>12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1.98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23</v>
      </c>
      <c r="AJ20" s="200">
        <v>0</v>
      </c>
      <c r="AK20" s="200">
        <v>0</v>
      </c>
      <c r="AL20" s="200">
        <v>0</v>
      </c>
      <c r="AM20" s="200">
        <v>12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1.98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23</v>
      </c>
      <c r="AJ21" s="200">
        <v>0</v>
      </c>
      <c r="AK21" s="200">
        <v>0</v>
      </c>
      <c r="AL21" s="200">
        <v>0</v>
      </c>
      <c r="AM21" s="200">
        <v>12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1.98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23</v>
      </c>
      <c r="AJ22" s="200">
        <v>0</v>
      </c>
      <c r="AK22" s="200">
        <v>0</v>
      </c>
      <c r="AL22" s="200">
        <v>0</v>
      </c>
      <c r="AM22" s="200">
        <v>12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1.98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23</v>
      </c>
      <c r="AJ23" s="200">
        <v>0</v>
      </c>
      <c r="AK23" s="200">
        <v>0</v>
      </c>
      <c r="AL23" s="200">
        <v>0</v>
      </c>
      <c r="AM23" s="200">
        <v>12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1.98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23</v>
      </c>
      <c r="AJ24" s="200">
        <v>0</v>
      </c>
      <c r="AK24" s="200">
        <v>0</v>
      </c>
      <c r="AL24" s="200">
        <v>0</v>
      </c>
      <c r="AM24" s="200">
        <v>12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1.98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23</v>
      </c>
      <c r="AJ25" s="200">
        <v>0</v>
      </c>
      <c r="AK25" s="200">
        <v>0</v>
      </c>
      <c r="AL25" s="200">
        <v>0</v>
      </c>
      <c r="AM25" s="200">
        <v>12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1.98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23</v>
      </c>
      <c r="AJ26" s="200">
        <v>0</v>
      </c>
      <c r="AK26" s="200">
        <v>0</v>
      </c>
      <c r="AL26" s="200">
        <v>0</v>
      </c>
      <c r="AM26" s="200">
        <v>12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1.98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23</v>
      </c>
      <c r="AJ27" s="200">
        <v>0</v>
      </c>
      <c r="AK27" s="200">
        <v>0</v>
      </c>
      <c r="AL27" s="200">
        <v>0</v>
      </c>
      <c r="AM27" s="200">
        <v>12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1.98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23</v>
      </c>
      <c r="AJ28" s="200">
        <v>0</v>
      </c>
      <c r="AK28" s="200">
        <v>0</v>
      </c>
      <c r="AL28" s="200">
        <v>0</v>
      </c>
      <c r="AM28" s="200">
        <v>12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1.98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23</v>
      </c>
      <c r="AJ29" s="200">
        <v>0</v>
      </c>
      <c r="AK29" s="200">
        <v>0</v>
      </c>
      <c r="AL29" s="200">
        <v>0</v>
      </c>
      <c r="AM29" s="200">
        <v>12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1.98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23</v>
      </c>
      <c r="AJ30" s="200">
        <v>0</v>
      </c>
      <c r="AK30" s="200">
        <v>0</v>
      </c>
      <c r="AL30" s="200">
        <v>0</v>
      </c>
      <c r="AM30" s="200">
        <v>12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1.98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23</v>
      </c>
      <c r="AJ31" s="200">
        <v>0</v>
      </c>
      <c r="AK31" s="200">
        <v>0</v>
      </c>
      <c r="AL31" s="200">
        <v>0</v>
      </c>
      <c r="AM31" s="200">
        <v>12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1.98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23</v>
      </c>
      <c r="AJ32" s="200">
        <v>0</v>
      </c>
      <c r="AK32" s="200">
        <v>0</v>
      </c>
      <c r="AL32" s="200">
        <v>0</v>
      </c>
      <c r="AM32" s="200">
        <v>12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1.98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23</v>
      </c>
      <c r="AJ33" s="200">
        <v>0</v>
      </c>
      <c r="AK33" s="200">
        <v>0</v>
      </c>
      <c r="AL33" s="200">
        <v>0</v>
      </c>
      <c r="AM33" s="200">
        <v>12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1.98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23</v>
      </c>
      <c r="AJ34" s="200">
        <v>0</v>
      </c>
      <c r="AK34" s="200">
        <v>0</v>
      </c>
      <c r="AL34" s="200">
        <v>0</v>
      </c>
      <c r="AM34" s="200">
        <v>11.58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1.98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23</v>
      </c>
      <c r="AJ35" s="200">
        <v>0</v>
      </c>
      <c r="AK35" s="200">
        <v>0</v>
      </c>
      <c r="AL35" s="200">
        <v>0</v>
      </c>
      <c r="AM35" s="200">
        <v>12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1.98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23</v>
      </c>
      <c r="AJ36" s="200">
        <v>0</v>
      </c>
      <c r="AK36" s="200">
        <v>0</v>
      </c>
      <c r="AL36" s="200">
        <v>0</v>
      </c>
      <c r="AM36" s="200">
        <v>12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1.98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23</v>
      </c>
      <c r="AJ37" s="200">
        <v>0</v>
      </c>
      <c r="AK37" s="200">
        <v>0</v>
      </c>
      <c r="AL37" s="200">
        <v>0</v>
      </c>
      <c r="AM37" s="200">
        <v>11.96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1.98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23</v>
      </c>
      <c r="AJ38" s="200">
        <v>0</v>
      </c>
      <c r="AK38" s="200">
        <v>0</v>
      </c>
      <c r="AL38" s="200">
        <v>0</v>
      </c>
      <c r="AM38" s="200">
        <v>12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1.98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23</v>
      </c>
      <c r="AJ39" s="200">
        <v>0</v>
      </c>
      <c r="AK39" s="200">
        <v>0</v>
      </c>
      <c r="AL39" s="200">
        <v>0</v>
      </c>
      <c r="AM39" s="200">
        <v>12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1.98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23</v>
      </c>
      <c r="AJ40" s="200">
        <v>0</v>
      </c>
      <c r="AK40" s="200">
        <v>0</v>
      </c>
      <c r="AL40" s="200">
        <v>0</v>
      </c>
      <c r="AM40" s="200">
        <v>12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1.98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23</v>
      </c>
      <c r="AJ41" s="200">
        <v>0</v>
      </c>
      <c r="AK41" s="200">
        <v>0</v>
      </c>
      <c r="AL41" s="200">
        <v>0</v>
      </c>
      <c r="AM41" s="200">
        <v>12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1.98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23</v>
      </c>
      <c r="AJ42" s="200">
        <v>0</v>
      </c>
      <c r="AK42" s="200">
        <v>0</v>
      </c>
      <c r="AL42" s="200">
        <v>0</v>
      </c>
      <c r="AM42" s="200">
        <v>12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1.98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23</v>
      </c>
      <c r="AJ43" s="200">
        <v>0</v>
      </c>
      <c r="AK43" s="200">
        <v>0</v>
      </c>
      <c r="AL43" s="200">
        <v>0</v>
      </c>
      <c r="AM43" s="200">
        <v>12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1.98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23</v>
      </c>
      <c r="AJ44" s="200">
        <v>0</v>
      </c>
      <c r="AK44" s="200">
        <v>0</v>
      </c>
      <c r="AL44" s="200">
        <v>0</v>
      </c>
      <c r="AM44" s="200">
        <v>12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1.98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23</v>
      </c>
      <c r="AJ45" s="200">
        <v>0</v>
      </c>
      <c r="AK45" s="200">
        <v>0</v>
      </c>
      <c r="AL45" s="200">
        <v>0</v>
      </c>
      <c r="AM45" s="200">
        <v>12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1.98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23</v>
      </c>
      <c r="AJ46" s="200">
        <v>0</v>
      </c>
      <c r="AK46" s="200">
        <v>0</v>
      </c>
      <c r="AL46" s="200">
        <v>0</v>
      </c>
      <c r="AM46" s="200">
        <v>12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1.98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23</v>
      </c>
      <c r="AJ47" s="200">
        <v>0</v>
      </c>
      <c r="AK47" s="200">
        <v>0</v>
      </c>
      <c r="AL47" s="200">
        <v>0</v>
      </c>
      <c r="AM47" s="200">
        <v>12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1.98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23</v>
      </c>
      <c r="AJ48" s="200">
        <v>0</v>
      </c>
      <c r="AK48" s="200">
        <v>0</v>
      </c>
      <c r="AL48" s="200">
        <v>0</v>
      </c>
      <c r="AM48" s="200">
        <v>12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1.98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23</v>
      </c>
      <c r="AJ49" s="200">
        <v>0</v>
      </c>
      <c r="AK49" s="200">
        <v>0</v>
      </c>
      <c r="AL49" s="200">
        <v>0</v>
      </c>
      <c r="AM49" s="200">
        <v>12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1.98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23</v>
      </c>
      <c r="AJ50" s="200">
        <v>0</v>
      </c>
      <c r="AK50" s="200">
        <v>0</v>
      </c>
      <c r="AL50" s="200">
        <v>0</v>
      </c>
      <c r="AM50" s="200">
        <v>12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1.98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23</v>
      </c>
      <c r="AJ51" s="200">
        <v>0</v>
      </c>
      <c r="AK51" s="200">
        <v>0</v>
      </c>
      <c r="AL51" s="200">
        <v>0</v>
      </c>
      <c r="AM51" s="200">
        <v>12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1.98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23</v>
      </c>
      <c r="AJ52" s="200">
        <v>0</v>
      </c>
      <c r="AK52" s="200">
        <v>0</v>
      </c>
      <c r="AL52" s="200">
        <v>0</v>
      </c>
      <c r="AM52" s="200">
        <v>12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1.98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23</v>
      </c>
      <c r="AJ53" s="200">
        <v>0</v>
      </c>
      <c r="AK53" s="200">
        <v>0</v>
      </c>
      <c r="AL53" s="200">
        <v>0</v>
      </c>
      <c r="AM53" s="200">
        <v>12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1.98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23</v>
      </c>
      <c r="AJ54" s="200">
        <v>0</v>
      </c>
      <c r="AK54" s="200">
        <v>0</v>
      </c>
      <c r="AL54" s="200">
        <v>0</v>
      </c>
      <c r="AM54" s="200">
        <v>12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1.98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23</v>
      </c>
      <c r="AJ55" s="200">
        <v>0</v>
      </c>
      <c r="AK55" s="200">
        <v>0</v>
      </c>
      <c r="AL55" s="200">
        <v>0</v>
      </c>
      <c r="AM55" s="200">
        <v>12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1.98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23</v>
      </c>
      <c r="AJ56" s="200">
        <v>0</v>
      </c>
      <c r="AK56" s="200">
        <v>0</v>
      </c>
      <c r="AL56" s="200">
        <v>0</v>
      </c>
      <c r="AM56" s="200">
        <v>12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1.98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23</v>
      </c>
      <c r="AJ57" s="200">
        <v>0</v>
      </c>
      <c r="AK57" s="200">
        <v>0</v>
      </c>
      <c r="AL57" s="200">
        <v>0</v>
      </c>
      <c r="AM57" s="200">
        <v>12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1.98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23</v>
      </c>
      <c r="AJ58" s="200">
        <v>0</v>
      </c>
      <c r="AK58" s="200">
        <v>0</v>
      </c>
      <c r="AL58" s="200">
        <v>0</v>
      </c>
      <c r="AM58" s="200">
        <v>12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1.98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23</v>
      </c>
      <c r="AJ59" s="200">
        <v>0</v>
      </c>
      <c r="AK59" s="200">
        <v>0</v>
      </c>
      <c r="AL59" s="200">
        <v>0</v>
      </c>
      <c r="AM59" s="200">
        <v>12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1.98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23</v>
      </c>
      <c r="AJ60" s="200">
        <v>0</v>
      </c>
      <c r="AK60" s="200">
        <v>0</v>
      </c>
      <c r="AL60" s="200">
        <v>0</v>
      </c>
      <c r="AM60" s="200">
        <v>12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1.98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23</v>
      </c>
      <c r="AJ61" s="200">
        <v>0</v>
      </c>
      <c r="AK61" s="200">
        <v>0</v>
      </c>
      <c r="AL61" s="200">
        <v>0</v>
      </c>
      <c r="AM61" s="200">
        <v>14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1.98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23</v>
      </c>
      <c r="AJ62" s="200">
        <v>0</v>
      </c>
      <c r="AK62" s="200">
        <v>0</v>
      </c>
      <c r="AL62" s="200">
        <v>0</v>
      </c>
      <c r="AM62" s="200">
        <v>14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1.98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23</v>
      </c>
      <c r="AJ63" s="200">
        <v>0</v>
      </c>
      <c r="AK63" s="200">
        <v>0</v>
      </c>
      <c r="AL63" s="200">
        <v>0</v>
      </c>
      <c r="AM63" s="200">
        <v>14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1.98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23</v>
      </c>
      <c r="AJ64" s="200">
        <v>0</v>
      </c>
      <c r="AK64" s="200">
        <v>0</v>
      </c>
      <c r="AL64" s="200">
        <v>0</v>
      </c>
      <c r="AM64" s="200">
        <v>14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1.98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23</v>
      </c>
      <c r="AJ65" s="200">
        <v>0</v>
      </c>
      <c r="AK65" s="200">
        <v>0</v>
      </c>
      <c r="AL65" s="200">
        <v>0</v>
      </c>
      <c r="AM65" s="200">
        <v>14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1.98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23</v>
      </c>
      <c r="AJ66" s="200">
        <v>0</v>
      </c>
      <c r="AK66" s="200">
        <v>0</v>
      </c>
      <c r="AL66" s="200">
        <v>0</v>
      </c>
      <c r="AM66" s="200">
        <v>14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1.98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23</v>
      </c>
      <c r="AJ67" s="200">
        <v>0</v>
      </c>
      <c r="AK67" s="200">
        <v>0</v>
      </c>
      <c r="AL67" s="200">
        <v>0</v>
      </c>
      <c r="AM67" s="200">
        <v>14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1.98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23</v>
      </c>
      <c r="AJ68" s="200">
        <v>0</v>
      </c>
      <c r="AK68" s="200">
        <v>0</v>
      </c>
      <c r="AL68" s="200">
        <v>0</v>
      </c>
      <c r="AM68" s="200">
        <v>14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1.98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23</v>
      </c>
      <c r="AJ69" s="200">
        <v>0</v>
      </c>
      <c r="AK69" s="200">
        <v>0</v>
      </c>
      <c r="AL69" s="200">
        <v>0</v>
      </c>
      <c r="AM69" s="200">
        <v>14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1.98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23</v>
      </c>
      <c r="AJ70" s="200">
        <v>0</v>
      </c>
      <c r="AK70" s="200">
        <v>0</v>
      </c>
      <c r="AL70" s="200">
        <v>0</v>
      </c>
      <c r="AM70" s="200">
        <v>14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1.98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23</v>
      </c>
      <c r="AJ71" s="200">
        <v>0</v>
      </c>
      <c r="AK71" s="200">
        <v>0</v>
      </c>
      <c r="AL71" s="200">
        <v>0</v>
      </c>
      <c r="AM71" s="200">
        <v>14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1.98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23</v>
      </c>
      <c r="AJ72" s="200">
        <v>0</v>
      </c>
      <c r="AK72" s="200">
        <v>0</v>
      </c>
      <c r="AL72" s="200">
        <v>0</v>
      </c>
      <c r="AM72" s="200">
        <v>13.77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1.98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23</v>
      </c>
      <c r="AJ73" s="200">
        <v>0</v>
      </c>
      <c r="AK73" s="200">
        <v>0</v>
      </c>
      <c r="AL73" s="200">
        <v>0</v>
      </c>
      <c r="AM73" s="200">
        <v>12.77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1.98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23</v>
      </c>
      <c r="AJ74" s="200">
        <v>0</v>
      </c>
      <c r="AK74" s="200">
        <v>0</v>
      </c>
      <c r="AL74" s="200">
        <v>0</v>
      </c>
      <c r="AM74" s="200">
        <v>11.02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1.98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23</v>
      </c>
      <c r="AJ75" s="200">
        <v>0</v>
      </c>
      <c r="AK75" s="200">
        <v>0</v>
      </c>
      <c r="AL75" s="200">
        <v>0</v>
      </c>
      <c r="AM75" s="200">
        <v>13.25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1.98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23</v>
      </c>
      <c r="AJ76" s="200">
        <v>0</v>
      </c>
      <c r="AK76" s="200">
        <v>0</v>
      </c>
      <c r="AL76" s="200">
        <v>0</v>
      </c>
      <c r="AM76" s="200">
        <v>11.63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1.98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23</v>
      </c>
      <c r="AJ77" s="200">
        <v>0</v>
      </c>
      <c r="AK77" s="200">
        <v>0</v>
      </c>
      <c r="AL77" s="200">
        <v>0</v>
      </c>
      <c r="AM77" s="200">
        <v>19.87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1.98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23</v>
      </c>
      <c r="AJ78" s="200">
        <v>0</v>
      </c>
      <c r="AK78" s="200">
        <v>0</v>
      </c>
      <c r="AL78" s="200">
        <v>0</v>
      </c>
      <c r="AM78" s="200">
        <v>18.940000000000001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1.98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23</v>
      </c>
      <c r="AJ79" s="200">
        <v>0</v>
      </c>
      <c r="AK79" s="200">
        <v>0</v>
      </c>
      <c r="AL79" s="200">
        <v>0</v>
      </c>
      <c r="AM79" s="200">
        <v>19.059999999999999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1.98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23</v>
      </c>
      <c r="AJ80" s="200">
        <v>0</v>
      </c>
      <c r="AK80" s="200">
        <v>0</v>
      </c>
      <c r="AL80" s="200">
        <v>0</v>
      </c>
      <c r="AM80" s="200">
        <v>19.02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1.98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23</v>
      </c>
      <c r="AJ81" s="200">
        <v>0</v>
      </c>
      <c r="AK81" s="200">
        <v>0</v>
      </c>
      <c r="AL81" s="200">
        <v>0</v>
      </c>
      <c r="AM81" s="200">
        <v>20.5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1.98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23</v>
      </c>
      <c r="AJ82" s="200">
        <v>0</v>
      </c>
      <c r="AK82" s="200">
        <v>0</v>
      </c>
      <c r="AL82" s="200">
        <v>0</v>
      </c>
      <c r="AM82" s="200">
        <v>20.22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1.98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23</v>
      </c>
      <c r="AJ83" s="200">
        <v>0</v>
      </c>
      <c r="AK83" s="200">
        <v>0</v>
      </c>
      <c r="AL83" s="200">
        <v>0</v>
      </c>
      <c r="AM83" s="200">
        <v>22.56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1.98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23</v>
      </c>
      <c r="AJ84" s="200">
        <v>0</v>
      </c>
      <c r="AK84" s="200">
        <v>0</v>
      </c>
      <c r="AL84" s="200">
        <v>0</v>
      </c>
      <c r="AM84" s="200">
        <v>23.38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1.98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23</v>
      </c>
      <c r="AJ85" s="200">
        <v>0</v>
      </c>
      <c r="AK85" s="200">
        <v>0</v>
      </c>
      <c r="AL85" s="200">
        <v>0</v>
      </c>
      <c r="AM85" s="200">
        <v>23.75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1.98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23</v>
      </c>
      <c r="AJ86" s="200">
        <v>0</v>
      </c>
      <c r="AK86" s="200">
        <v>0</v>
      </c>
      <c r="AL86" s="200">
        <v>0</v>
      </c>
      <c r="AM86" s="200">
        <v>24.52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1.98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23</v>
      </c>
      <c r="AJ87" s="200">
        <v>0</v>
      </c>
      <c r="AK87" s="200">
        <v>0</v>
      </c>
      <c r="AL87" s="200">
        <v>0</v>
      </c>
      <c r="AM87" s="200">
        <v>14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1.98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23</v>
      </c>
      <c r="AJ88" s="200">
        <v>0</v>
      </c>
      <c r="AK88" s="200">
        <v>0</v>
      </c>
      <c r="AL88" s="200">
        <v>0</v>
      </c>
      <c r="AM88" s="200">
        <v>14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1.98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23</v>
      </c>
      <c r="AJ89" s="200">
        <v>0</v>
      </c>
      <c r="AK89" s="200">
        <v>0</v>
      </c>
      <c r="AL89" s="200">
        <v>0</v>
      </c>
      <c r="AM89" s="200">
        <v>14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1.98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23</v>
      </c>
      <c r="AJ90" s="200">
        <v>0</v>
      </c>
      <c r="AK90" s="200">
        <v>0</v>
      </c>
      <c r="AL90" s="200">
        <v>0</v>
      </c>
      <c r="AM90" s="200">
        <v>14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1.98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23</v>
      </c>
      <c r="AJ91" s="200">
        <v>0</v>
      </c>
      <c r="AK91" s="200">
        <v>0</v>
      </c>
      <c r="AL91" s="200">
        <v>0</v>
      </c>
      <c r="AM91" s="200">
        <v>14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1.98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23</v>
      </c>
      <c r="AJ92" s="200">
        <v>0</v>
      </c>
      <c r="AK92" s="200">
        <v>0</v>
      </c>
      <c r="AL92" s="200">
        <v>0</v>
      </c>
      <c r="AM92" s="200">
        <v>14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1.98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23</v>
      </c>
      <c r="AJ93" s="200">
        <v>0</v>
      </c>
      <c r="AK93" s="200">
        <v>0</v>
      </c>
      <c r="AL93" s="200">
        <v>0</v>
      </c>
      <c r="AM93" s="200">
        <v>14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1.98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23</v>
      </c>
      <c r="AJ94" s="200">
        <v>0</v>
      </c>
      <c r="AK94" s="200">
        <v>0</v>
      </c>
      <c r="AL94" s="200">
        <v>0</v>
      </c>
      <c r="AM94" s="200">
        <v>14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1.98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23</v>
      </c>
      <c r="AJ95" s="200">
        <v>0</v>
      </c>
      <c r="AK95" s="200">
        <v>0</v>
      </c>
      <c r="AL95" s="200">
        <v>0</v>
      </c>
      <c r="AM95" s="200">
        <v>14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1.98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23</v>
      </c>
      <c r="AJ96" s="200">
        <v>0</v>
      </c>
      <c r="AK96" s="200">
        <v>0</v>
      </c>
      <c r="AL96" s="200">
        <v>0</v>
      </c>
      <c r="AM96" s="200">
        <v>14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1.98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23</v>
      </c>
      <c r="AJ97" s="200">
        <v>0</v>
      </c>
      <c r="AK97" s="200">
        <v>0</v>
      </c>
      <c r="AL97" s="200">
        <v>0</v>
      </c>
      <c r="AM97" s="200">
        <v>14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1.98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23</v>
      </c>
      <c r="AJ98" s="200">
        <v>0</v>
      </c>
      <c r="AK98" s="200">
        <v>0</v>
      </c>
      <c r="AL98" s="200">
        <v>0</v>
      </c>
      <c r="AM98" s="200">
        <v>14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4.7519999999999937E-2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0.55200000000000005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0.32295000000000001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0</v>
      </c>
      <c r="AH3" s="200">
        <v>0</v>
      </c>
      <c r="AI3" s="200">
        <v>1.54</v>
      </c>
      <c r="AJ3" s="200">
        <v>0</v>
      </c>
      <c r="AK3" s="200">
        <v>0</v>
      </c>
      <c r="AL3" s="200">
        <v>0</v>
      </c>
      <c r="AM3" s="200">
        <v>0.1</v>
      </c>
      <c r="AN3" s="200">
        <v>0</v>
      </c>
      <c r="AO3">
        <v>0</v>
      </c>
      <c r="AP3" s="200">
        <v>0</v>
      </c>
      <c r="AQ3" s="200">
        <v>0</v>
      </c>
      <c r="AR3" s="200">
        <v>0</v>
      </c>
      <c r="AS3" s="200">
        <v>0</v>
      </c>
      <c r="AT3">
        <v>0</v>
      </c>
      <c r="AU3">
        <v>0</v>
      </c>
      <c r="AV3" s="200">
        <v>0</v>
      </c>
      <c r="AW3" s="200">
        <v>0</v>
      </c>
      <c r="AX3" s="200">
        <v>0</v>
      </c>
      <c r="AY3" s="200">
        <v>0</v>
      </c>
      <c r="AZ3" s="200">
        <v>0</v>
      </c>
      <c r="BA3" s="200">
        <v>0</v>
      </c>
      <c r="BB3" s="200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0</v>
      </c>
      <c r="AH4" s="200">
        <v>0</v>
      </c>
      <c r="AI4" s="200">
        <v>1.54</v>
      </c>
      <c r="AJ4" s="200">
        <v>0</v>
      </c>
      <c r="AK4" s="200">
        <v>0</v>
      </c>
      <c r="AL4" s="200">
        <v>0</v>
      </c>
      <c r="AM4" s="200">
        <v>0.1</v>
      </c>
      <c r="AN4" s="200">
        <v>0</v>
      </c>
      <c r="AO4">
        <v>0</v>
      </c>
      <c r="AP4" s="200">
        <v>0</v>
      </c>
      <c r="AQ4" s="200">
        <v>0</v>
      </c>
      <c r="AR4" s="200">
        <v>0</v>
      </c>
      <c r="AS4" s="200">
        <v>0</v>
      </c>
      <c r="AT4">
        <v>0</v>
      </c>
      <c r="AU4">
        <v>0</v>
      </c>
      <c r="AV4" s="200">
        <v>0</v>
      </c>
      <c r="AW4" s="200">
        <v>0</v>
      </c>
      <c r="AX4" s="200">
        <v>0</v>
      </c>
      <c r="AY4" s="200">
        <v>0</v>
      </c>
      <c r="AZ4" s="200">
        <v>0</v>
      </c>
      <c r="BA4" s="200">
        <v>0</v>
      </c>
      <c r="BB4" s="200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0</v>
      </c>
      <c r="AH5" s="200">
        <v>0</v>
      </c>
      <c r="AI5" s="200">
        <v>1.54</v>
      </c>
      <c r="AJ5" s="200">
        <v>0</v>
      </c>
      <c r="AK5" s="200">
        <v>0</v>
      </c>
      <c r="AL5" s="200">
        <v>0</v>
      </c>
      <c r="AM5" s="200">
        <v>0</v>
      </c>
      <c r="AN5" s="200">
        <v>0</v>
      </c>
      <c r="AO5">
        <v>0</v>
      </c>
      <c r="AP5" s="200">
        <v>0</v>
      </c>
      <c r="AQ5" s="200">
        <v>0</v>
      </c>
      <c r="AR5" s="200">
        <v>0</v>
      </c>
      <c r="AS5" s="200">
        <v>0</v>
      </c>
      <c r="AT5">
        <v>0</v>
      </c>
      <c r="AU5">
        <v>0</v>
      </c>
      <c r="AV5" s="200">
        <v>0</v>
      </c>
      <c r="AW5" s="200">
        <v>0</v>
      </c>
      <c r="AX5" s="200">
        <v>0</v>
      </c>
      <c r="AY5" s="200">
        <v>0</v>
      </c>
      <c r="AZ5" s="200">
        <v>0</v>
      </c>
      <c r="BA5" s="200">
        <v>0</v>
      </c>
      <c r="BB5" s="200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0</v>
      </c>
      <c r="AH6" s="200">
        <v>0</v>
      </c>
      <c r="AI6" s="200">
        <v>1.54</v>
      </c>
      <c r="AJ6" s="200">
        <v>0</v>
      </c>
      <c r="AK6" s="200">
        <v>0</v>
      </c>
      <c r="AL6" s="200">
        <v>0</v>
      </c>
      <c r="AM6" s="200">
        <v>0</v>
      </c>
      <c r="AN6" s="200">
        <v>0</v>
      </c>
      <c r="AO6">
        <v>0</v>
      </c>
      <c r="AP6" s="200">
        <v>0</v>
      </c>
      <c r="AQ6" s="200">
        <v>0</v>
      </c>
      <c r="AR6" s="200">
        <v>0</v>
      </c>
      <c r="AS6" s="200">
        <v>0</v>
      </c>
      <c r="AT6">
        <v>0</v>
      </c>
      <c r="AU6">
        <v>0</v>
      </c>
      <c r="AV6" s="200">
        <v>0</v>
      </c>
      <c r="AW6" s="200">
        <v>0</v>
      </c>
      <c r="AX6" s="200">
        <v>0</v>
      </c>
      <c r="AY6" s="200">
        <v>0</v>
      </c>
      <c r="AZ6" s="200">
        <v>0</v>
      </c>
      <c r="BA6" s="200">
        <v>0</v>
      </c>
      <c r="BB6" s="200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0</v>
      </c>
      <c r="AH7" s="200">
        <v>0</v>
      </c>
      <c r="AI7" s="200">
        <v>2.19</v>
      </c>
      <c r="AJ7" s="200">
        <v>0</v>
      </c>
      <c r="AK7" s="200">
        <v>0</v>
      </c>
      <c r="AL7" s="200">
        <v>0</v>
      </c>
      <c r="AM7" s="200">
        <v>0</v>
      </c>
      <c r="AN7" s="200">
        <v>0</v>
      </c>
      <c r="AO7">
        <v>0</v>
      </c>
      <c r="AP7" s="200">
        <v>0</v>
      </c>
      <c r="AQ7" s="200">
        <v>0</v>
      </c>
      <c r="AR7" s="200">
        <v>0</v>
      </c>
      <c r="AS7" s="200">
        <v>0</v>
      </c>
      <c r="AT7">
        <v>0</v>
      </c>
      <c r="AU7">
        <v>0</v>
      </c>
      <c r="AV7" s="200">
        <v>0</v>
      </c>
      <c r="AW7" s="200">
        <v>0</v>
      </c>
      <c r="AX7" s="200">
        <v>0</v>
      </c>
      <c r="AY7" s="200">
        <v>0</v>
      </c>
      <c r="AZ7" s="200">
        <v>0</v>
      </c>
      <c r="BA7" s="200">
        <v>0</v>
      </c>
      <c r="BB7" s="200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0</v>
      </c>
      <c r="AH8" s="200">
        <v>0</v>
      </c>
      <c r="AI8" s="200">
        <v>2.74</v>
      </c>
      <c r="AJ8" s="200">
        <v>0</v>
      </c>
      <c r="AK8" s="200">
        <v>0</v>
      </c>
      <c r="AL8" s="200">
        <v>0</v>
      </c>
      <c r="AM8" s="200">
        <v>0</v>
      </c>
      <c r="AN8" s="200">
        <v>0</v>
      </c>
      <c r="AO8">
        <v>0</v>
      </c>
      <c r="AP8" s="200">
        <v>0</v>
      </c>
      <c r="AQ8" s="200">
        <v>0</v>
      </c>
      <c r="AR8" s="200">
        <v>0</v>
      </c>
      <c r="AS8" s="200">
        <v>0</v>
      </c>
      <c r="AT8">
        <v>0</v>
      </c>
      <c r="AU8">
        <v>0</v>
      </c>
      <c r="AV8" s="200">
        <v>0</v>
      </c>
      <c r="AW8" s="200">
        <v>0</v>
      </c>
      <c r="AX8" s="200">
        <v>0</v>
      </c>
      <c r="AY8" s="200">
        <v>0</v>
      </c>
      <c r="AZ8" s="200">
        <v>0</v>
      </c>
      <c r="BA8" s="200">
        <v>0</v>
      </c>
      <c r="BB8" s="200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0</v>
      </c>
      <c r="AH9" s="200">
        <v>0</v>
      </c>
      <c r="AI9" s="200">
        <v>5.84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>
        <v>0</v>
      </c>
      <c r="AP9" s="200">
        <v>0</v>
      </c>
      <c r="AQ9" s="200">
        <v>0</v>
      </c>
      <c r="AR9" s="200">
        <v>0</v>
      </c>
      <c r="AS9" s="200">
        <v>0</v>
      </c>
      <c r="AT9">
        <v>0</v>
      </c>
      <c r="AU9">
        <v>0</v>
      </c>
      <c r="AV9" s="200">
        <v>0</v>
      </c>
      <c r="AW9" s="200">
        <v>0</v>
      </c>
      <c r="AX9" s="200">
        <v>0</v>
      </c>
      <c r="AY9" s="200">
        <v>0</v>
      </c>
      <c r="AZ9" s="200">
        <v>0</v>
      </c>
      <c r="BA9" s="200">
        <v>0</v>
      </c>
      <c r="BB9" s="200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0</v>
      </c>
      <c r="AH10" s="200">
        <v>0</v>
      </c>
      <c r="AI10" s="200">
        <v>5.84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>
        <v>0</v>
      </c>
      <c r="AP10" s="200">
        <v>0</v>
      </c>
      <c r="AQ10" s="200">
        <v>0</v>
      </c>
      <c r="AR10" s="200">
        <v>0</v>
      </c>
      <c r="AS10" s="200">
        <v>0</v>
      </c>
      <c r="AT10">
        <v>0</v>
      </c>
      <c r="AU10">
        <v>0</v>
      </c>
      <c r="AV10" s="200">
        <v>0</v>
      </c>
      <c r="AW10" s="200">
        <v>0</v>
      </c>
      <c r="AX10" s="200">
        <v>0</v>
      </c>
      <c r="AY10" s="200">
        <v>0</v>
      </c>
      <c r="AZ10" s="200">
        <v>0</v>
      </c>
      <c r="BA10" s="200">
        <v>0</v>
      </c>
      <c r="BB10" s="20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0</v>
      </c>
      <c r="AH11" s="200">
        <v>0</v>
      </c>
      <c r="AI11" s="200">
        <v>5.84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>
        <v>0</v>
      </c>
      <c r="AP11" s="200">
        <v>0</v>
      </c>
      <c r="AQ11" s="200">
        <v>0</v>
      </c>
      <c r="AR11" s="200">
        <v>0</v>
      </c>
      <c r="AS11" s="200">
        <v>0</v>
      </c>
      <c r="AT11">
        <v>0</v>
      </c>
      <c r="AU11">
        <v>0</v>
      </c>
      <c r="AV11" s="200">
        <v>0</v>
      </c>
      <c r="AW11" s="200">
        <v>0</v>
      </c>
      <c r="AX11" s="200">
        <v>0</v>
      </c>
      <c r="AY11" s="200">
        <v>0</v>
      </c>
      <c r="AZ11" s="200">
        <v>0</v>
      </c>
      <c r="BA11" s="200">
        <v>0</v>
      </c>
      <c r="BB11" s="200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0</v>
      </c>
      <c r="AH12" s="200">
        <v>0</v>
      </c>
      <c r="AI12" s="200">
        <v>5.84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>
        <v>0</v>
      </c>
      <c r="AP12" s="200">
        <v>0</v>
      </c>
      <c r="AQ12" s="200">
        <v>0</v>
      </c>
      <c r="AR12" s="200">
        <v>0</v>
      </c>
      <c r="AS12" s="200">
        <v>0</v>
      </c>
      <c r="AT12">
        <v>0</v>
      </c>
      <c r="AU12">
        <v>0</v>
      </c>
      <c r="AV12" s="200">
        <v>0</v>
      </c>
      <c r="AW12" s="200">
        <v>0</v>
      </c>
      <c r="AX12" s="200">
        <v>0</v>
      </c>
      <c r="AY12" s="200">
        <v>0</v>
      </c>
      <c r="AZ12" s="200">
        <v>0</v>
      </c>
      <c r="BA12" s="200">
        <v>0</v>
      </c>
      <c r="BB12" s="200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0</v>
      </c>
      <c r="AH13" s="200">
        <v>0</v>
      </c>
      <c r="AI13" s="200">
        <v>5.84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>
        <v>0</v>
      </c>
      <c r="AP13" s="200">
        <v>0</v>
      </c>
      <c r="AQ13" s="200">
        <v>0</v>
      </c>
      <c r="AR13" s="200">
        <v>0</v>
      </c>
      <c r="AS13" s="200">
        <v>0</v>
      </c>
      <c r="AT13">
        <v>0</v>
      </c>
      <c r="AU13">
        <v>0</v>
      </c>
      <c r="AV13" s="200">
        <v>0</v>
      </c>
      <c r="AW13" s="200">
        <v>0</v>
      </c>
      <c r="AX13" s="200">
        <v>0</v>
      </c>
      <c r="AY13" s="200">
        <v>0</v>
      </c>
      <c r="AZ13" s="200">
        <v>0</v>
      </c>
      <c r="BA13" s="200">
        <v>0</v>
      </c>
      <c r="BB13" s="200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0</v>
      </c>
      <c r="AH14" s="200">
        <v>0</v>
      </c>
      <c r="AI14" s="200">
        <v>5.84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>
        <v>0</v>
      </c>
      <c r="AP14" s="200">
        <v>0</v>
      </c>
      <c r="AQ14" s="200">
        <v>0</v>
      </c>
      <c r="AR14" s="200">
        <v>0</v>
      </c>
      <c r="AS14" s="200">
        <v>0</v>
      </c>
      <c r="AT14">
        <v>0</v>
      </c>
      <c r="AU14">
        <v>0</v>
      </c>
      <c r="AV14" s="200">
        <v>0</v>
      </c>
      <c r="AW14" s="200">
        <v>0</v>
      </c>
      <c r="AX14" s="200">
        <v>0</v>
      </c>
      <c r="AY14" s="200">
        <v>0</v>
      </c>
      <c r="AZ14" s="200">
        <v>0</v>
      </c>
      <c r="BA14" s="200">
        <v>0</v>
      </c>
      <c r="BB14" s="200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0</v>
      </c>
      <c r="AH15" s="200">
        <v>0</v>
      </c>
      <c r="AI15" s="200">
        <v>5.84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>
        <v>0</v>
      </c>
      <c r="AP15" s="200">
        <v>0</v>
      </c>
      <c r="AQ15" s="200">
        <v>0</v>
      </c>
      <c r="AR15" s="200">
        <v>0</v>
      </c>
      <c r="AS15" s="200">
        <v>0</v>
      </c>
      <c r="AT15">
        <v>0</v>
      </c>
      <c r="AU15">
        <v>0</v>
      </c>
      <c r="AV15" s="200">
        <v>0</v>
      </c>
      <c r="AW15" s="200">
        <v>0</v>
      </c>
      <c r="AX15" s="200">
        <v>0</v>
      </c>
      <c r="AY15" s="200">
        <v>0</v>
      </c>
      <c r="AZ15" s="200">
        <v>0</v>
      </c>
      <c r="BA15" s="200">
        <v>0</v>
      </c>
      <c r="BB15" s="200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0</v>
      </c>
      <c r="AH16" s="200">
        <v>0</v>
      </c>
      <c r="AI16" s="200">
        <v>5.84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>
        <v>0</v>
      </c>
      <c r="AP16" s="200">
        <v>0</v>
      </c>
      <c r="AQ16" s="200">
        <v>0</v>
      </c>
      <c r="AR16" s="200">
        <v>0</v>
      </c>
      <c r="AS16" s="200">
        <v>0</v>
      </c>
      <c r="AT16">
        <v>0</v>
      </c>
      <c r="AU16">
        <v>0</v>
      </c>
      <c r="AV16" s="200">
        <v>0</v>
      </c>
      <c r="AW16" s="200">
        <v>0</v>
      </c>
      <c r="AX16" s="200">
        <v>0</v>
      </c>
      <c r="AY16" s="200">
        <v>0</v>
      </c>
      <c r="AZ16" s="200">
        <v>0</v>
      </c>
      <c r="BA16" s="200">
        <v>0</v>
      </c>
      <c r="BB16" s="200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0</v>
      </c>
      <c r="AH17" s="200">
        <v>0</v>
      </c>
      <c r="AI17" s="200">
        <v>5.84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>
        <v>0</v>
      </c>
      <c r="AP17" s="200">
        <v>0</v>
      </c>
      <c r="AQ17" s="200">
        <v>0</v>
      </c>
      <c r="AR17" s="200">
        <v>0</v>
      </c>
      <c r="AS17" s="200">
        <v>0</v>
      </c>
      <c r="AT17">
        <v>0</v>
      </c>
      <c r="AU17">
        <v>0</v>
      </c>
      <c r="AV17" s="200">
        <v>0</v>
      </c>
      <c r="AW17" s="200">
        <v>0</v>
      </c>
      <c r="AX17" s="200">
        <v>0</v>
      </c>
      <c r="AY17" s="200">
        <v>0</v>
      </c>
      <c r="AZ17" s="200">
        <v>0</v>
      </c>
      <c r="BA17" s="200">
        <v>0</v>
      </c>
      <c r="BB17" s="200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0</v>
      </c>
      <c r="AH18" s="200">
        <v>0</v>
      </c>
      <c r="AI18" s="200">
        <v>5.84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>
        <v>0</v>
      </c>
      <c r="AP18" s="200">
        <v>0</v>
      </c>
      <c r="AQ18" s="200">
        <v>0</v>
      </c>
      <c r="AR18" s="200">
        <v>0</v>
      </c>
      <c r="AS18" s="200">
        <v>0</v>
      </c>
      <c r="AT18">
        <v>0</v>
      </c>
      <c r="AU18">
        <v>0</v>
      </c>
      <c r="AV18" s="200">
        <v>0</v>
      </c>
      <c r="AW18" s="200">
        <v>0</v>
      </c>
      <c r="AX18" s="200">
        <v>0</v>
      </c>
      <c r="AY18" s="200">
        <v>0</v>
      </c>
      <c r="AZ18" s="200">
        <v>0</v>
      </c>
      <c r="BA18" s="200">
        <v>0</v>
      </c>
      <c r="BB18" s="200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0</v>
      </c>
      <c r="AH19" s="200">
        <v>0</v>
      </c>
      <c r="AI19" s="200">
        <v>5.84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>
        <v>0</v>
      </c>
      <c r="AP19" s="200">
        <v>0</v>
      </c>
      <c r="AQ19" s="200">
        <v>0</v>
      </c>
      <c r="AR19" s="200">
        <v>0</v>
      </c>
      <c r="AS19" s="200">
        <v>0</v>
      </c>
      <c r="AT19">
        <v>0</v>
      </c>
      <c r="AU19">
        <v>0</v>
      </c>
      <c r="AV19" s="200">
        <v>0</v>
      </c>
      <c r="AW19" s="200">
        <v>0</v>
      </c>
      <c r="AX19" s="200">
        <v>0</v>
      </c>
      <c r="AY19" s="200">
        <v>0</v>
      </c>
      <c r="AZ19" s="200">
        <v>0</v>
      </c>
      <c r="BA19" s="200">
        <v>0</v>
      </c>
      <c r="BB19" s="200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0</v>
      </c>
      <c r="AH20" s="200">
        <v>0</v>
      </c>
      <c r="AI20" s="200">
        <v>5.84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>
        <v>0</v>
      </c>
      <c r="AP20" s="200">
        <v>0</v>
      </c>
      <c r="AQ20" s="200">
        <v>0</v>
      </c>
      <c r="AR20" s="200">
        <v>0</v>
      </c>
      <c r="AS20" s="200">
        <v>0</v>
      </c>
      <c r="AT20">
        <v>0</v>
      </c>
      <c r="AU20">
        <v>0</v>
      </c>
      <c r="AV20" s="200">
        <v>0</v>
      </c>
      <c r="AW20" s="200">
        <v>0</v>
      </c>
      <c r="AX20" s="200">
        <v>0</v>
      </c>
      <c r="AY20" s="200">
        <v>0</v>
      </c>
      <c r="AZ20" s="200">
        <v>0</v>
      </c>
      <c r="BA20" s="200">
        <v>0</v>
      </c>
      <c r="BB20" s="20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0</v>
      </c>
      <c r="AH21" s="200">
        <v>0</v>
      </c>
      <c r="AI21" s="200">
        <v>5.84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>
        <v>0</v>
      </c>
      <c r="AP21" s="200">
        <v>0</v>
      </c>
      <c r="AQ21" s="200">
        <v>0</v>
      </c>
      <c r="AR21" s="200">
        <v>0</v>
      </c>
      <c r="AS21" s="200">
        <v>0</v>
      </c>
      <c r="AT21">
        <v>0</v>
      </c>
      <c r="AU21">
        <v>0</v>
      </c>
      <c r="AV21" s="200">
        <v>0</v>
      </c>
      <c r="AW21" s="200">
        <v>0</v>
      </c>
      <c r="AX21" s="200">
        <v>0</v>
      </c>
      <c r="AY21" s="200">
        <v>0</v>
      </c>
      <c r="AZ21" s="200">
        <v>0</v>
      </c>
      <c r="BA21" s="200">
        <v>0</v>
      </c>
      <c r="BB21" s="200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0</v>
      </c>
      <c r="AH22" s="200">
        <v>0</v>
      </c>
      <c r="AI22" s="200">
        <v>5.84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>
        <v>0</v>
      </c>
      <c r="AP22" s="200">
        <v>0</v>
      </c>
      <c r="AQ22" s="200">
        <v>0</v>
      </c>
      <c r="AR22" s="200">
        <v>0</v>
      </c>
      <c r="AS22" s="200">
        <v>0</v>
      </c>
      <c r="AT22">
        <v>0</v>
      </c>
      <c r="AU22">
        <v>0</v>
      </c>
      <c r="AV22" s="200">
        <v>0</v>
      </c>
      <c r="AW22" s="200">
        <v>0</v>
      </c>
      <c r="AX22" s="200">
        <v>0</v>
      </c>
      <c r="AY22" s="200">
        <v>0</v>
      </c>
      <c r="AZ22" s="200">
        <v>0</v>
      </c>
      <c r="BA22" s="200">
        <v>0</v>
      </c>
      <c r="BB22" s="200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0</v>
      </c>
      <c r="AH23" s="200">
        <v>0</v>
      </c>
      <c r="AI23" s="200">
        <v>5.84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>
        <v>0</v>
      </c>
      <c r="AP23" s="200">
        <v>0</v>
      </c>
      <c r="AQ23" s="200">
        <v>0</v>
      </c>
      <c r="AR23" s="200">
        <v>0</v>
      </c>
      <c r="AS23" s="200">
        <v>0</v>
      </c>
      <c r="AT23">
        <v>0</v>
      </c>
      <c r="AU23">
        <v>0</v>
      </c>
      <c r="AV23" s="200">
        <v>0</v>
      </c>
      <c r="AW23" s="200">
        <v>0</v>
      </c>
      <c r="AX23" s="200">
        <v>0</v>
      </c>
      <c r="AY23" s="200">
        <v>0</v>
      </c>
      <c r="AZ23" s="200">
        <v>0</v>
      </c>
      <c r="BA23" s="200">
        <v>0</v>
      </c>
      <c r="BB23" s="200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0</v>
      </c>
      <c r="AH24" s="200">
        <v>0</v>
      </c>
      <c r="AI24" s="200">
        <v>5.84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>
        <v>0</v>
      </c>
      <c r="AP24" s="200">
        <v>0</v>
      </c>
      <c r="AQ24" s="200">
        <v>0</v>
      </c>
      <c r="AR24" s="200">
        <v>0</v>
      </c>
      <c r="AS24" s="200">
        <v>0</v>
      </c>
      <c r="AT24">
        <v>0</v>
      </c>
      <c r="AU24">
        <v>0</v>
      </c>
      <c r="AV24" s="200">
        <v>0</v>
      </c>
      <c r="AW24" s="200">
        <v>0</v>
      </c>
      <c r="AX24" s="200">
        <v>0</v>
      </c>
      <c r="AY24" s="200">
        <v>0</v>
      </c>
      <c r="AZ24" s="200">
        <v>0</v>
      </c>
      <c r="BA24" s="200">
        <v>0</v>
      </c>
      <c r="BB24" s="200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0</v>
      </c>
      <c r="AH25" s="200">
        <v>0</v>
      </c>
      <c r="AI25" s="200">
        <v>5.84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>
        <v>0</v>
      </c>
      <c r="AP25" s="200">
        <v>0</v>
      </c>
      <c r="AQ25" s="200">
        <v>0</v>
      </c>
      <c r="AR25" s="200">
        <v>0</v>
      </c>
      <c r="AS25" s="200">
        <v>0</v>
      </c>
      <c r="AT25">
        <v>0</v>
      </c>
      <c r="AU25">
        <v>0</v>
      </c>
      <c r="AV25" s="200">
        <v>0</v>
      </c>
      <c r="AW25" s="200">
        <v>0</v>
      </c>
      <c r="AX25" s="200">
        <v>0</v>
      </c>
      <c r="AY25" s="200">
        <v>0</v>
      </c>
      <c r="AZ25" s="200">
        <v>0</v>
      </c>
      <c r="BA25" s="200">
        <v>0</v>
      </c>
      <c r="BB25" s="200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0</v>
      </c>
      <c r="AH26" s="200">
        <v>0</v>
      </c>
      <c r="AI26" s="200">
        <v>5.84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>
        <v>0</v>
      </c>
      <c r="AP26" s="200">
        <v>0</v>
      </c>
      <c r="AQ26" s="200">
        <v>0</v>
      </c>
      <c r="AR26" s="200">
        <v>0</v>
      </c>
      <c r="AS26" s="200">
        <v>0</v>
      </c>
      <c r="AT26">
        <v>0</v>
      </c>
      <c r="AU26">
        <v>0</v>
      </c>
      <c r="AV26" s="200">
        <v>0</v>
      </c>
      <c r="AW26" s="200">
        <v>0</v>
      </c>
      <c r="AX26" s="200">
        <v>0</v>
      </c>
      <c r="AY26" s="200">
        <v>0</v>
      </c>
      <c r="AZ26" s="200">
        <v>0</v>
      </c>
      <c r="BA26" s="200">
        <v>0</v>
      </c>
      <c r="BB26" s="200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0</v>
      </c>
      <c r="AH27" s="200">
        <v>0</v>
      </c>
      <c r="AI27" s="200">
        <v>5.84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>
        <v>0</v>
      </c>
      <c r="AP27" s="200">
        <v>0</v>
      </c>
      <c r="AQ27" s="200">
        <v>0</v>
      </c>
      <c r="AR27" s="200">
        <v>0</v>
      </c>
      <c r="AS27" s="200">
        <v>0</v>
      </c>
      <c r="AT27">
        <v>0</v>
      </c>
      <c r="AU27">
        <v>0</v>
      </c>
      <c r="AV27" s="200">
        <v>0</v>
      </c>
      <c r="AW27" s="200">
        <v>0</v>
      </c>
      <c r="AX27" s="200">
        <v>0</v>
      </c>
      <c r="AY27" s="200">
        <v>0</v>
      </c>
      <c r="AZ27" s="200">
        <v>0</v>
      </c>
      <c r="BA27" s="200">
        <v>0</v>
      </c>
      <c r="BB27" s="200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0</v>
      </c>
      <c r="AH28" s="200">
        <v>0</v>
      </c>
      <c r="AI28" s="200">
        <v>5.84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>
        <v>0</v>
      </c>
      <c r="AP28" s="200">
        <v>0</v>
      </c>
      <c r="AQ28" s="200">
        <v>0</v>
      </c>
      <c r="AR28" s="200">
        <v>0</v>
      </c>
      <c r="AS28" s="200">
        <v>0</v>
      </c>
      <c r="AT28">
        <v>0</v>
      </c>
      <c r="AU28">
        <v>0</v>
      </c>
      <c r="AV28" s="200">
        <v>0</v>
      </c>
      <c r="AW28" s="200">
        <v>0</v>
      </c>
      <c r="AX28" s="200">
        <v>0</v>
      </c>
      <c r="AY28" s="200">
        <v>0</v>
      </c>
      <c r="AZ28" s="200">
        <v>0</v>
      </c>
      <c r="BA28" s="200">
        <v>0</v>
      </c>
      <c r="BB28" s="200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0</v>
      </c>
      <c r="AH29" s="200">
        <v>0</v>
      </c>
      <c r="AI29" s="200">
        <v>5.84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>
        <v>0</v>
      </c>
      <c r="AP29" s="200">
        <v>0</v>
      </c>
      <c r="AQ29" s="200">
        <v>0</v>
      </c>
      <c r="AR29" s="200">
        <v>0</v>
      </c>
      <c r="AS29" s="200">
        <v>0</v>
      </c>
      <c r="AT29">
        <v>0</v>
      </c>
      <c r="AU29">
        <v>0</v>
      </c>
      <c r="AV29" s="200">
        <v>0</v>
      </c>
      <c r="AW29" s="200">
        <v>0</v>
      </c>
      <c r="AX29" s="200">
        <v>0</v>
      </c>
      <c r="AY29" s="200">
        <v>0</v>
      </c>
      <c r="AZ29" s="200">
        <v>0</v>
      </c>
      <c r="BA29" s="200">
        <v>0</v>
      </c>
      <c r="BB29" s="200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0</v>
      </c>
      <c r="AH30" s="200">
        <v>0</v>
      </c>
      <c r="AI30" s="200">
        <v>5.84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>
        <v>0</v>
      </c>
      <c r="AP30" s="200">
        <v>0</v>
      </c>
      <c r="AQ30" s="200">
        <v>0</v>
      </c>
      <c r="AR30" s="200">
        <v>0</v>
      </c>
      <c r="AS30" s="200">
        <v>0</v>
      </c>
      <c r="AT30">
        <v>0</v>
      </c>
      <c r="AU30">
        <v>0</v>
      </c>
      <c r="AV30" s="200">
        <v>0</v>
      </c>
      <c r="AW30" s="200">
        <v>0</v>
      </c>
      <c r="AX30" s="200">
        <v>0</v>
      </c>
      <c r="AY30" s="200">
        <v>0</v>
      </c>
      <c r="AZ30" s="200">
        <v>0</v>
      </c>
      <c r="BA30" s="200">
        <v>0</v>
      </c>
      <c r="BB30" s="20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0</v>
      </c>
      <c r="AH31" s="200">
        <v>0</v>
      </c>
      <c r="AI31" s="200">
        <v>5.84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>
        <v>0</v>
      </c>
      <c r="AP31" s="200">
        <v>0</v>
      </c>
      <c r="AQ31" s="200">
        <v>0</v>
      </c>
      <c r="AR31" s="200">
        <v>0</v>
      </c>
      <c r="AS31" s="200">
        <v>0</v>
      </c>
      <c r="AT31">
        <v>0</v>
      </c>
      <c r="AU31">
        <v>0</v>
      </c>
      <c r="AV31" s="200">
        <v>0</v>
      </c>
      <c r="AW31" s="200">
        <v>0</v>
      </c>
      <c r="AX31" s="200">
        <v>0</v>
      </c>
      <c r="AY31" s="200">
        <v>0</v>
      </c>
      <c r="AZ31" s="200">
        <v>0</v>
      </c>
      <c r="BA31" s="200">
        <v>0</v>
      </c>
      <c r="BB31" s="200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0</v>
      </c>
      <c r="AH32" s="200">
        <v>0</v>
      </c>
      <c r="AI32" s="200">
        <v>5.84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>
        <v>0</v>
      </c>
      <c r="AP32" s="200">
        <v>0</v>
      </c>
      <c r="AQ32" s="200">
        <v>0</v>
      </c>
      <c r="AR32" s="200">
        <v>0</v>
      </c>
      <c r="AS32" s="200">
        <v>0</v>
      </c>
      <c r="AT32">
        <v>0</v>
      </c>
      <c r="AU32">
        <v>0</v>
      </c>
      <c r="AV32" s="200">
        <v>0</v>
      </c>
      <c r="AW32" s="200">
        <v>0</v>
      </c>
      <c r="AX32" s="200">
        <v>0</v>
      </c>
      <c r="AY32" s="200">
        <v>0</v>
      </c>
      <c r="AZ32" s="200">
        <v>0</v>
      </c>
      <c r="BA32" s="200">
        <v>0</v>
      </c>
      <c r="BB32" s="200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0</v>
      </c>
      <c r="AH33" s="200">
        <v>0</v>
      </c>
      <c r="AI33" s="200">
        <v>5.84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>
        <v>0</v>
      </c>
      <c r="AP33" s="200">
        <v>0</v>
      </c>
      <c r="AQ33" s="200">
        <v>0</v>
      </c>
      <c r="AR33" s="200">
        <v>0</v>
      </c>
      <c r="AS33" s="200">
        <v>0</v>
      </c>
      <c r="AT33">
        <v>0</v>
      </c>
      <c r="AU33">
        <v>0</v>
      </c>
      <c r="AV33" s="200">
        <v>0</v>
      </c>
      <c r="AW33" s="200">
        <v>0</v>
      </c>
      <c r="AX33" s="200">
        <v>0</v>
      </c>
      <c r="AY33" s="200">
        <v>0</v>
      </c>
      <c r="AZ33" s="200">
        <v>0</v>
      </c>
      <c r="BA33" s="200">
        <v>0</v>
      </c>
      <c r="BB33" s="200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0</v>
      </c>
      <c r="AH34" s="200">
        <v>0</v>
      </c>
      <c r="AI34" s="200">
        <v>5.84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>
        <v>0</v>
      </c>
      <c r="AP34" s="200">
        <v>0</v>
      </c>
      <c r="AQ34" s="200">
        <v>0</v>
      </c>
      <c r="AR34" s="200">
        <v>0</v>
      </c>
      <c r="AS34" s="200">
        <v>0</v>
      </c>
      <c r="AT34">
        <v>0</v>
      </c>
      <c r="AU34">
        <v>0</v>
      </c>
      <c r="AV34" s="200">
        <v>0</v>
      </c>
      <c r="AW34" s="200">
        <v>0</v>
      </c>
      <c r="AX34" s="200">
        <v>0</v>
      </c>
      <c r="AY34" s="200">
        <v>0</v>
      </c>
      <c r="AZ34" s="200">
        <v>0</v>
      </c>
      <c r="BA34" s="200">
        <v>0</v>
      </c>
      <c r="BB34" s="200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0</v>
      </c>
      <c r="AH35" s="200">
        <v>0</v>
      </c>
      <c r="AI35" s="200">
        <v>5.84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>
        <v>0</v>
      </c>
      <c r="AP35" s="200">
        <v>0</v>
      </c>
      <c r="AQ35" s="200">
        <v>0</v>
      </c>
      <c r="AR35" s="200">
        <v>0</v>
      </c>
      <c r="AS35" s="200">
        <v>0</v>
      </c>
      <c r="AT35">
        <v>0</v>
      </c>
      <c r="AU35">
        <v>0</v>
      </c>
      <c r="AV35" s="200">
        <v>0</v>
      </c>
      <c r="AW35" s="200">
        <v>0</v>
      </c>
      <c r="AX35" s="200">
        <v>0</v>
      </c>
      <c r="AY35" s="200">
        <v>0</v>
      </c>
      <c r="AZ35" s="200">
        <v>0</v>
      </c>
      <c r="BA35" s="200">
        <v>0</v>
      </c>
      <c r="BB35" s="200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0</v>
      </c>
      <c r="AH36" s="200">
        <v>0</v>
      </c>
      <c r="AI36" s="200">
        <v>5.84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>
        <v>0</v>
      </c>
      <c r="AP36" s="200">
        <v>0</v>
      </c>
      <c r="AQ36" s="200">
        <v>0</v>
      </c>
      <c r="AR36" s="200">
        <v>0</v>
      </c>
      <c r="AS36" s="200">
        <v>0</v>
      </c>
      <c r="AT36">
        <v>0</v>
      </c>
      <c r="AU36">
        <v>0</v>
      </c>
      <c r="AV36" s="200">
        <v>0</v>
      </c>
      <c r="AW36" s="200">
        <v>0</v>
      </c>
      <c r="AX36" s="200">
        <v>0</v>
      </c>
      <c r="AY36" s="200">
        <v>0</v>
      </c>
      <c r="AZ36" s="200">
        <v>0</v>
      </c>
      <c r="BA36" s="200">
        <v>0</v>
      </c>
      <c r="BB36" s="200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0</v>
      </c>
      <c r="AH37" s="200">
        <v>0</v>
      </c>
      <c r="AI37" s="200">
        <v>5.84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>
        <v>0</v>
      </c>
      <c r="AP37" s="200">
        <v>0</v>
      </c>
      <c r="AQ37" s="200">
        <v>0</v>
      </c>
      <c r="AR37" s="200">
        <v>0</v>
      </c>
      <c r="AS37" s="200">
        <v>0</v>
      </c>
      <c r="AT37">
        <v>0</v>
      </c>
      <c r="AU37">
        <v>0</v>
      </c>
      <c r="AV37" s="200">
        <v>0</v>
      </c>
      <c r="AW37" s="200">
        <v>0</v>
      </c>
      <c r="AX37" s="200">
        <v>0</v>
      </c>
      <c r="AY37" s="200">
        <v>0</v>
      </c>
      <c r="AZ37" s="200">
        <v>0</v>
      </c>
      <c r="BA37" s="200">
        <v>0</v>
      </c>
      <c r="BB37" s="200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0</v>
      </c>
      <c r="AH38" s="200">
        <v>0</v>
      </c>
      <c r="AI38" s="200">
        <v>5.84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>
        <v>0</v>
      </c>
      <c r="AP38" s="200">
        <v>0</v>
      </c>
      <c r="AQ38" s="200">
        <v>0</v>
      </c>
      <c r="AR38" s="200">
        <v>0</v>
      </c>
      <c r="AS38" s="200">
        <v>0</v>
      </c>
      <c r="AT38">
        <v>0</v>
      </c>
      <c r="AU38">
        <v>0</v>
      </c>
      <c r="AV38" s="200">
        <v>0</v>
      </c>
      <c r="AW38" s="200">
        <v>0</v>
      </c>
      <c r="AX38" s="200">
        <v>0</v>
      </c>
      <c r="AY38" s="200">
        <v>0</v>
      </c>
      <c r="AZ38" s="200">
        <v>0</v>
      </c>
      <c r="BA38" s="200">
        <v>0</v>
      </c>
      <c r="BB38" s="200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0</v>
      </c>
      <c r="AH39" s="200">
        <v>0</v>
      </c>
      <c r="AI39" s="200">
        <v>5.84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>
        <v>0</v>
      </c>
      <c r="AP39" s="200">
        <v>0</v>
      </c>
      <c r="AQ39" s="200">
        <v>0</v>
      </c>
      <c r="AR39" s="200">
        <v>0</v>
      </c>
      <c r="AS39" s="200">
        <v>0</v>
      </c>
      <c r="AT39">
        <v>0</v>
      </c>
      <c r="AU39">
        <v>0</v>
      </c>
      <c r="AV39" s="200">
        <v>0</v>
      </c>
      <c r="AW39" s="200">
        <v>0</v>
      </c>
      <c r="AX39" s="200">
        <v>0</v>
      </c>
      <c r="AY39" s="200">
        <v>0</v>
      </c>
      <c r="AZ39" s="200">
        <v>0</v>
      </c>
      <c r="BA39" s="200">
        <v>0</v>
      </c>
      <c r="BB39" s="200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0</v>
      </c>
      <c r="AH40" s="200">
        <v>0</v>
      </c>
      <c r="AI40" s="200">
        <v>5.84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>
        <v>0</v>
      </c>
      <c r="AP40" s="200">
        <v>0</v>
      </c>
      <c r="AQ40" s="200">
        <v>0</v>
      </c>
      <c r="AR40" s="200">
        <v>0</v>
      </c>
      <c r="AS40" s="200">
        <v>0</v>
      </c>
      <c r="AT40">
        <v>0</v>
      </c>
      <c r="AU40">
        <v>0</v>
      </c>
      <c r="AV40" s="200">
        <v>0</v>
      </c>
      <c r="AW40" s="200">
        <v>0</v>
      </c>
      <c r="AX40" s="200">
        <v>0</v>
      </c>
      <c r="AY40" s="200">
        <v>0</v>
      </c>
      <c r="AZ40" s="200">
        <v>0</v>
      </c>
      <c r="BA40" s="200">
        <v>0</v>
      </c>
      <c r="BB40" s="20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0</v>
      </c>
      <c r="AH41" s="200">
        <v>0</v>
      </c>
      <c r="AI41" s="200">
        <v>5.84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>
        <v>0</v>
      </c>
      <c r="AP41" s="200">
        <v>0</v>
      </c>
      <c r="AQ41" s="200">
        <v>0</v>
      </c>
      <c r="AR41" s="200">
        <v>0</v>
      </c>
      <c r="AS41" s="200">
        <v>0</v>
      </c>
      <c r="AT41">
        <v>0</v>
      </c>
      <c r="AU41">
        <v>0</v>
      </c>
      <c r="AV41" s="200">
        <v>0</v>
      </c>
      <c r="AW41" s="200">
        <v>0</v>
      </c>
      <c r="AX41" s="200">
        <v>0</v>
      </c>
      <c r="AY41" s="200">
        <v>0</v>
      </c>
      <c r="AZ41" s="200">
        <v>0</v>
      </c>
      <c r="BA41" s="200">
        <v>0</v>
      </c>
      <c r="BB41" s="200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0</v>
      </c>
      <c r="AH42" s="200">
        <v>0</v>
      </c>
      <c r="AI42" s="200">
        <v>5.84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>
        <v>0</v>
      </c>
      <c r="AP42" s="200">
        <v>0</v>
      </c>
      <c r="AQ42" s="200">
        <v>0</v>
      </c>
      <c r="AR42" s="200">
        <v>0</v>
      </c>
      <c r="AS42" s="200">
        <v>0</v>
      </c>
      <c r="AT42">
        <v>0</v>
      </c>
      <c r="AU42">
        <v>0</v>
      </c>
      <c r="AV42" s="200">
        <v>0</v>
      </c>
      <c r="AW42" s="200">
        <v>0</v>
      </c>
      <c r="AX42" s="200">
        <v>0</v>
      </c>
      <c r="AY42" s="200">
        <v>0</v>
      </c>
      <c r="AZ42" s="200">
        <v>0</v>
      </c>
      <c r="BA42" s="200">
        <v>0</v>
      </c>
      <c r="BB42" s="200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0</v>
      </c>
      <c r="AH43" s="200">
        <v>0</v>
      </c>
      <c r="AI43" s="200">
        <v>5.84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>
        <v>0</v>
      </c>
      <c r="AP43" s="200">
        <v>0</v>
      </c>
      <c r="AQ43" s="200">
        <v>0</v>
      </c>
      <c r="AR43" s="200">
        <v>0</v>
      </c>
      <c r="AS43" s="200">
        <v>0</v>
      </c>
      <c r="AT43">
        <v>0</v>
      </c>
      <c r="AU43">
        <v>0</v>
      </c>
      <c r="AV43" s="200">
        <v>0</v>
      </c>
      <c r="AW43" s="200">
        <v>0</v>
      </c>
      <c r="AX43" s="200">
        <v>0</v>
      </c>
      <c r="AY43" s="200">
        <v>0</v>
      </c>
      <c r="AZ43" s="200">
        <v>0</v>
      </c>
      <c r="BA43" s="200">
        <v>0</v>
      </c>
      <c r="BB43" s="200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0</v>
      </c>
      <c r="AH44" s="200">
        <v>0</v>
      </c>
      <c r="AI44" s="200">
        <v>5.84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>
        <v>0</v>
      </c>
      <c r="AP44" s="200">
        <v>0</v>
      </c>
      <c r="AQ44" s="200">
        <v>0</v>
      </c>
      <c r="AR44" s="200">
        <v>0</v>
      </c>
      <c r="AS44" s="200">
        <v>0</v>
      </c>
      <c r="AT44">
        <v>0</v>
      </c>
      <c r="AU44">
        <v>0</v>
      </c>
      <c r="AV44" s="200">
        <v>0</v>
      </c>
      <c r="AW44" s="200">
        <v>0</v>
      </c>
      <c r="AX44" s="200">
        <v>0</v>
      </c>
      <c r="AY44" s="200">
        <v>0</v>
      </c>
      <c r="AZ44" s="200">
        <v>0</v>
      </c>
      <c r="BA44" s="200">
        <v>0</v>
      </c>
      <c r="BB44" s="200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0</v>
      </c>
      <c r="AH45" s="200">
        <v>0</v>
      </c>
      <c r="AI45" s="200">
        <v>5.84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>
        <v>0</v>
      </c>
      <c r="AP45" s="200">
        <v>0</v>
      </c>
      <c r="AQ45" s="200">
        <v>0</v>
      </c>
      <c r="AR45" s="200">
        <v>0</v>
      </c>
      <c r="AS45" s="200">
        <v>0</v>
      </c>
      <c r="AT45">
        <v>0</v>
      </c>
      <c r="AU45">
        <v>0</v>
      </c>
      <c r="AV45" s="200">
        <v>0</v>
      </c>
      <c r="AW45" s="200">
        <v>0</v>
      </c>
      <c r="AX45" s="200">
        <v>0</v>
      </c>
      <c r="AY45" s="200">
        <v>0</v>
      </c>
      <c r="AZ45" s="200">
        <v>0</v>
      </c>
      <c r="BA45" s="200">
        <v>0</v>
      </c>
      <c r="BB45" s="200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0</v>
      </c>
      <c r="AH46" s="200">
        <v>0</v>
      </c>
      <c r="AI46" s="200">
        <v>5.84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>
        <v>0</v>
      </c>
      <c r="AP46" s="200">
        <v>0</v>
      </c>
      <c r="AQ46" s="200">
        <v>0</v>
      </c>
      <c r="AR46" s="200">
        <v>0</v>
      </c>
      <c r="AS46" s="200">
        <v>0</v>
      </c>
      <c r="AT46">
        <v>0</v>
      </c>
      <c r="AU46">
        <v>0</v>
      </c>
      <c r="AV46" s="200">
        <v>0</v>
      </c>
      <c r="AW46" s="200">
        <v>0</v>
      </c>
      <c r="AX46" s="200">
        <v>0</v>
      </c>
      <c r="AY46" s="200">
        <v>0</v>
      </c>
      <c r="AZ46" s="200">
        <v>0</v>
      </c>
      <c r="BA46" s="200">
        <v>0</v>
      </c>
      <c r="BB46" s="200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0</v>
      </c>
      <c r="AH47" s="200">
        <v>0</v>
      </c>
      <c r="AI47" s="200">
        <v>5.84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>
        <v>0</v>
      </c>
      <c r="AP47" s="200">
        <v>0</v>
      </c>
      <c r="AQ47" s="200">
        <v>0</v>
      </c>
      <c r="AR47" s="200">
        <v>0</v>
      </c>
      <c r="AS47" s="200">
        <v>0</v>
      </c>
      <c r="AT47">
        <v>0</v>
      </c>
      <c r="AU47">
        <v>0</v>
      </c>
      <c r="AV47" s="200">
        <v>0</v>
      </c>
      <c r="AW47" s="200">
        <v>0</v>
      </c>
      <c r="AX47" s="200">
        <v>0</v>
      </c>
      <c r="AY47" s="200">
        <v>0</v>
      </c>
      <c r="AZ47" s="200">
        <v>0</v>
      </c>
      <c r="BA47" s="200">
        <v>0</v>
      </c>
      <c r="BB47" s="200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0</v>
      </c>
      <c r="AH48" s="200">
        <v>0</v>
      </c>
      <c r="AI48" s="200">
        <v>5.84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>
        <v>0</v>
      </c>
      <c r="AP48" s="200">
        <v>0</v>
      </c>
      <c r="AQ48" s="200">
        <v>0</v>
      </c>
      <c r="AR48" s="200">
        <v>0</v>
      </c>
      <c r="AS48" s="200">
        <v>0</v>
      </c>
      <c r="AT48">
        <v>0</v>
      </c>
      <c r="AU48">
        <v>0</v>
      </c>
      <c r="AV48" s="200">
        <v>0</v>
      </c>
      <c r="AW48" s="200">
        <v>0</v>
      </c>
      <c r="AX48" s="200">
        <v>0</v>
      </c>
      <c r="AY48" s="200">
        <v>0</v>
      </c>
      <c r="AZ48" s="200">
        <v>0</v>
      </c>
      <c r="BA48" s="200">
        <v>0</v>
      </c>
      <c r="BB48" s="200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0</v>
      </c>
      <c r="AH49" s="200">
        <v>0</v>
      </c>
      <c r="AI49" s="200">
        <v>5.84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>
        <v>0</v>
      </c>
      <c r="AP49" s="200">
        <v>0</v>
      </c>
      <c r="AQ49" s="200">
        <v>0</v>
      </c>
      <c r="AR49" s="200">
        <v>0</v>
      </c>
      <c r="AS49" s="200">
        <v>0</v>
      </c>
      <c r="AT49">
        <v>0</v>
      </c>
      <c r="AU49">
        <v>0</v>
      </c>
      <c r="AV49" s="200">
        <v>0</v>
      </c>
      <c r="AW49" s="200">
        <v>0</v>
      </c>
      <c r="AX49" s="200">
        <v>0</v>
      </c>
      <c r="AY49" s="200">
        <v>0</v>
      </c>
      <c r="AZ49" s="200">
        <v>0</v>
      </c>
      <c r="BA49" s="200">
        <v>0</v>
      </c>
      <c r="BB49" s="200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0</v>
      </c>
      <c r="AH50" s="200">
        <v>0</v>
      </c>
      <c r="AI50" s="200">
        <v>5.84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>
        <v>0</v>
      </c>
      <c r="AP50" s="200">
        <v>0</v>
      </c>
      <c r="AQ50" s="200">
        <v>0</v>
      </c>
      <c r="AR50" s="200">
        <v>0</v>
      </c>
      <c r="AS50" s="200">
        <v>0</v>
      </c>
      <c r="AT50">
        <v>0</v>
      </c>
      <c r="AU50">
        <v>0</v>
      </c>
      <c r="AV50" s="200">
        <v>0</v>
      </c>
      <c r="AW50" s="200">
        <v>0</v>
      </c>
      <c r="AX50" s="200">
        <v>0</v>
      </c>
      <c r="AY50" s="200">
        <v>0</v>
      </c>
      <c r="AZ50" s="200">
        <v>0</v>
      </c>
      <c r="BA50" s="200">
        <v>0</v>
      </c>
      <c r="BB50" s="20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0</v>
      </c>
      <c r="AH51" s="200">
        <v>0</v>
      </c>
      <c r="AI51" s="200">
        <v>5.84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>
        <v>0</v>
      </c>
      <c r="AP51" s="200">
        <v>0</v>
      </c>
      <c r="AQ51" s="200">
        <v>0</v>
      </c>
      <c r="AR51" s="200">
        <v>0</v>
      </c>
      <c r="AS51" s="200">
        <v>0</v>
      </c>
      <c r="AT51">
        <v>0</v>
      </c>
      <c r="AU51">
        <v>0</v>
      </c>
      <c r="AV51" s="200">
        <v>0</v>
      </c>
      <c r="AW51" s="200">
        <v>0</v>
      </c>
      <c r="AX51" s="200">
        <v>0</v>
      </c>
      <c r="AY51" s="200">
        <v>0</v>
      </c>
      <c r="AZ51" s="200">
        <v>0</v>
      </c>
      <c r="BA51" s="200">
        <v>0</v>
      </c>
      <c r="BB51" s="200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0</v>
      </c>
      <c r="AH52" s="200">
        <v>0</v>
      </c>
      <c r="AI52" s="200">
        <v>5.84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>
        <v>0</v>
      </c>
      <c r="AP52" s="200">
        <v>0</v>
      </c>
      <c r="AQ52" s="200">
        <v>0</v>
      </c>
      <c r="AR52" s="200">
        <v>0</v>
      </c>
      <c r="AS52" s="200">
        <v>0</v>
      </c>
      <c r="AT52">
        <v>0</v>
      </c>
      <c r="AU52">
        <v>0</v>
      </c>
      <c r="AV52" s="200">
        <v>0</v>
      </c>
      <c r="AW52" s="200">
        <v>0</v>
      </c>
      <c r="AX52" s="200">
        <v>0</v>
      </c>
      <c r="AY52" s="200">
        <v>0</v>
      </c>
      <c r="AZ52" s="200">
        <v>0</v>
      </c>
      <c r="BA52" s="200">
        <v>0</v>
      </c>
      <c r="BB52" s="200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0</v>
      </c>
      <c r="AH53" s="200">
        <v>0</v>
      </c>
      <c r="AI53" s="200">
        <v>5.84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>
        <v>0</v>
      </c>
      <c r="AP53" s="200">
        <v>0</v>
      </c>
      <c r="AQ53" s="200">
        <v>0</v>
      </c>
      <c r="AR53" s="200">
        <v>0</v>
      </c>
      <c r="AS53" s="200">
        <v>0</v>
      </c>
      <c r="AT53">
        <v>0</v>
      </c>
      <c r="AU53">
        <v>0</v>
      </c>
      <c r="AV53" s="200">
        <v>0</v>
      </c>
      <c r="AW53" s="200">
        <v>0</v>
      </c>
      <c r="AX53" s="200">
        <v>0</v>
      </c>
      <c r="AY53" s="200">
        <v>0</v>
      </c>
      <c r="AZ53" s="200">
        <v>0</v>
      </c>
      <c r="BA53" s="200">
        <v>0</v>
      </c>
      <c r="BB53" s="200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0</v>
      </c>
      <c r="AH54" s="200">
        <v>0</v>
      </c>
      <c r="AI54" s="200">
        <v>5.84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>
        <v>0</v>
      </c>
      <c r="AP54" s="200">
        <v>0</v>
      </c>
      <c r="AQ54" s="200">
        <v>0</v>
      </c>
      <c r="AR54" s="200">
        <v>0</v>
      </c>
      <c r="AS54" s="200">
        <v>0</v>
      </c>
      <c r="AT54">
        <v>0</v>
      </c>
      <c r="AU54">
        <v>0</v>
      </c>
      <c r="AV54" s="200">
        <v>0</v>
      </c>
      <c r="AW54" s="200">
        <v>0</v>
      </c>
      <c r="AX54" s="200">
        <v>0</v>
      </c>
      <c r="AY54" s="200">
        <v>0</v>
      </c>
      <c r="AZ54" s="200">
        <v>0</v>
      </c>
      <c r="BA54" s="200">
        <v>0</v>
      </c>
      <c r="BB54" s="200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0</v>
      </c>
      <c r="AH55" s="200">
        <v>0</v>
      </c>
      <c r="AI55" s="200">
        <v>5.84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>
        <v>0</v>
      </c>
      <c r="AP55" s="200">
        <v>0</v>
      </c>
      <c r="AQ55" s="200">
        <v>0</v>
      </c>
      <c r="AR55" s="200">
        <v>0</v>
      </c>
      <c r="AS55" s="200">
        <v>0</v>
      </c>
      <c r="AT55">
        <v>0</v>
      </c>
      <c r="AU55">
        <v>0</v>
      </c>
      <c r="AV55" s="200">
        <v>0</v>
      </c>
      <c r="AW55" s="200">
        <v>0</v>
      </c>
      <c r="AX55" s="200">
        <v>0</v>
      </c>
      <c r="AY55" s="200">
        <v>0</v>
      </c>
      <c r="AZ55" s="200">
        <v>0</v>
      </c>
      <c r="BA55" s="200">
        <v>0</v>
      </c>
      <c r="BB55" s="200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0</v>
      </c>
      <c r="AH56" s="200">
        <v>0</v>
      </c>
      <c r="AI56" s="200">
        <v>5.84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>
        <v>0</v>
      </c>
      <c r="AP56" s="200">
        <v>0</v>
      </c>
      <c r="AQ56" s="200">
        <v>0</v>
      </c>
      <c r="AR56" s="200">
        <v>0</v>
      </c>
      <c r="AS56" s="200">
        <v>0</v>
      </c>
      <c r="AT56">
        <v>0</v>
      </c>
      <c r="AU56">
        <v>0</v>
      </c>
      <c r="AV56" s="200">
        <v>0</v>
      </c>
      <c r="AW56" s="200">
        <v>0</v>
      </c>
      <c r="AX56" s="200">
        <v>0</v>
      </c>
      <c r="AY56" s="200">
        <v>0</v>
      </c>
      <c r="AZ56" s="200">
        <v>0</v>
      </c>
      <c r="BA56" s="200">
        <v>0</v>
      </c>
      <c r="BB56" s="200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0</v>
      </c>
      <c r="AH57" s="200">
        <v>0</v>
      </c>
      <c r="AI57" s="200">
        <v>5.84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>
        <v>0</v>
      </c>
      <c r="AP57" s="200">
        <v>0</v>
      </c>
      <c r="AQ57" s="200">
        <v>0</v>
      </c>
      <c r="AR57" s="200">
        <v>0</v>
      </c>
      <c r="AS57" s="200">
        <v>0</v>
      </c>
      <c r="AT57">
        <v>0</v>
      </c>
      <c r="AU57">
        <v>0</v>
      </c>
      <c r="AV57" s="200">
        <v>0</v>
      </c>
      <c r="AW57" s="200">
        <v>0</v>
      </c>
      <c r="AX57" s="200">
        <v>0</v>
      </c>
      <c r="AY57" s="200">
        <v>0</v>
      </c>
      <c r="AZ57" s="200">
        <v>0</v>
      </c>
      <c r="BA57" s="200">
        <v>0</v>
      </c>
      <c r="BB57" s="200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0</v>
      </c>
      <c r="AH58" s="200">
        <v>0</v>
      </c>
      <c r="AI58" s="200">
        <v>5.84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>
        <v>0</v>
      </c>
      <c r="AP58" s="200">
        <v>0</v>
      </c>
      <c r="AQ58" s="200">
        <v>0</v>
      </c>
      <c r="AR58" s="200">
        <v>0</v>
      </c>
      <c r="AS58" s="200">
        <v>0</v>
      </c>
      <c r="AT58">
        <v>0</v>
      </c>
      <c r="AU58">
        <v>0</v>
      </c>
      <c r="AV58" s="200">
        <v>0</v>
      </c>
      <c r="AW58" s="200">
        <v>0</v>
      </c>
      <c r="AX58" s="200">
        <v>0</v>
      </c>
      <c r="AY58" s="200">
        <v>0</v>
      </c>
      <c r="AZ58" s="200">
        <v>0</v>
      </c>
      <c r="BA58" s="200">
        <v>0</v>
      </c>
      <c r="BB58" s="200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0</v>
      </c>
      <c r="AH59" s="200">
        <v>0</v>
      </c>
      <c r="AI59" s="200">
        <v>5.84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>
        <v>0</v>
      </c>
      <c r="AP59" s="200">
        <v>0</v>
      </c>
      <c r="AQ59" s="200">
        <v>0</v>
      </c>
      <c r="AR59" s="200">
        <v>0</v>
      </c>
      <c r="AS59" s="200">
        <v>0</v>
      </c>
      <c r="AT59">
        <v>0</v>
      </c>
      <c r="AU59">
        <v>0</v>
      </c>
      <c r="AV59" s="200">
        <v>0</v>
      </c>
      <c r="AW59" s="200">
        <v>0</v>
      </c>
      <c r="AX59" s="200">
        <v>0</v>
      </c>
      <c r="AY59" s="200">
        <v>0</v>
      </c>
      <c r="AZ59" s="200">
        <v>0</v>
      </c>
      <c r="BA59" s="200">
        <v>0</v>
      </c>
      <c r="BB59" s="200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0</v>
      </c>
      <c r="AH60" s="200">
        <v>0</v>
      </c>
      <c r="AI60" s="200">
        <v>5.84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>
        <v>0</v>
      </c>
      <c r="AP60" s="200">
        <v>0</v>
      </c>
      <c r="AQ60" s="200">
        <v>0</v>
      </c>
      <c r="AR60" s="200">
        <v>0</v>
      </c>
      <c r="AS60" s="200">
        <v>0</v>
      </c>
      <c r="AT60">
        <v>0</v>
      </c>
      <c r="AU60">
        <v>0</v>
      </c>
      <c r="AV60" s="200">
        <v>0</v>
      </c>
      <c r="AW60" s="200">
        <v>0</v>
      </c>
      <c r="AX60" s="200">
        <v>0</v>
      </c>
      <c r="AY60" s="200">
        <v>0</v>
      </c>
      <c r="AZ60" s="200">
        <v>0</v>
      </c>
      <c r="BA60" s="200">
        <v>0</v>
      </c>
      <c r="BB60" s="20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0</v>
      </c>
      <c r="AH61" s="200">
        <v>0</v>
      </c>
      <c r="AI61" s="200">
        <v>5.84</v>
      </c>
      <c r="AJ61" s="200">
        <v>0</v>
      </c>
      <c r="AK61" s="200">
        <v>0</v>
      </c>
      <c r="AL61" s="200">
        <v>0</v>
      </c>
      <c r="AM61" s="200">
        <v>0.03</v>
      </c>
      <c r="AN61" s="200">
        <v>0</v>
      </c>
      <c r="AO61">
        <v>0</v>
      </c>
      <c r="AP61" s="200">
        <v>0</v>
      </c>
      <c r="AQ61" s="200">
        <v>0</v>
      </c>
      <c r="AR61" s="200">
        <v>0</v>
      </c>
      <c r="AS61" s="200">
        <v>0</v>
      </c>
      <c r="AT61">
        <v>0</v>
      </c>
      <c r="AU61">
        <v>0</v>
      </c>
      <c r="AV61" s="200">
        <v>0</v>
      </c>
      <c r="AW61" s="200">
        <v>0</v>
      </c>
      <c r="AX61" s="200">
        <v>0</v>
      </c>
      <c r="AY61" s="200">
        <v>0</v>
      </c>
      <c r="AZ61" s="200">
        <v>0</v>
      </c>
      <c r="BA61" s="200">
        <v>0</v>
      </c>
      <c r="BB61" s="200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0</v>
      </c>
      <c r="AH62" s="200">
        <v>0</v>
      </c>
      <c r="AI62" s="200">
        <v>5.84</v>
      </c>
      <c r="AJ62" s="200">
        <v>0</v>
      </c>
      <c r="AK62" s="200">
        <v>0</v>
      </c>
      <c r="AL62" s="200">
        <v>0</v>
      </c>
      <c r="AM62" s="200">
        <v>0.03</v>
      </c>
      <c r="AN62" s="200">
        <v>0</v>
      </c>
      <c r="AO62">
        <v>0</v>
      </c>
      <c r="AP62" s="200">
        <v>0</v>
      </c>
      <c r="AQ62" s="200">
        <v>0</v>
      </c>
      <c r="AR62" s="200">
        <v>0</v>
      </c>
      <c r="AS62" s="200">
        <v>0</v>
      </c>
      <c r="AT62">
        <v>0</v>
      </c>
      <c r="AU62">
        <v>0</v>
      </c>
      <c r="AV62" s="200">
        <v>0</v>
      </c>
      <c r="AW62" s="200">
        <v>0</v>
      </c>
      <c r="AX62" s="200">
        <v>0</v>
      </c>
      <c r="AY62" s="200">
        <v>0</v>
      </c>
      <c r="AZ62" s="200">
        <v>0</v>
      </c>
      <c r="BA62" s="200">
        <v>0</v>
      </c>
      <c r="BB62" s="200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0</v>
      </c>
      <c r="AH63" s="200">
        <v>0</v>
      </c>
      <c r="AI63" s="200">
        <v>5.84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>
        <v>0</v>
      </c>
      <c r="AP63" s="200">
        <v>0</v>
      </c>
      <c r="AQ63" s="200">
        <v>0</v>
      </c>
      <c r="AR63" s="200">
        <v>0</v>
      </c>
      <c r="AS63" s="200">
        <v>0</v>
      </c>
      <c r="AT63">
        <v>0</v>
      </c>
      <c r="AU63">
        <v>0</v>
      </c>
      <c r="AV63" s="200">
        <v>0</v>
      </c>
      <c r="AW63" s="200">
        <v>0</v>
      </c>
      <c r="AX63" s="200">
        <v>0</v>
      </c>
      <c r="AY63" s="200">
        <v>0</v>
      </c>
      <c r="AZ63" s="200">
        <v>0</v>
      </c>
      <c r="BA63" s="200">
        <v>0</v>
      </c>
      <c r="BB63" s="200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0</v>
      </c>
      <c r="AH64" s="200">
        <v>0</v>
      </c>
      <c r="AI64" s="200">
        <v>5.84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>
        <v>0</v>
      </c>
      <c r="AP64" s="200">
        <v>0</v>
      </c>
      <c r="AQ64" s="200">
        <v>0</v>
      </c>
      <c r="AR64" s="200">
        <v>0</v>
      </c>
      <c r="AS64" s="200">
        <v>0</v>
      </c>
      <c r="AT64">
        <v>0</v>
      </c>
      <c r="AU64">
        <v>0</v>
      </c>
      <c r="AV64" s="200">
        <v>0</v>
      </c>
      <c r="AW64" s="200">
        <v>0</v>
      </c>
      <c r="AX64" s="200">
        <v>0</v>
      </c>
      <c r="AY64" s="200">
        <v>0</v>
      </c>
      <c r="AZ64" s="200">
        <v>0</v>
      </c>
      <c r="BA64" s="200">
        <v>0</v>
      </c>
      <c r="BB64" s="200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0</v>
      </c>
      <c r="AH65" s="200">
        <v>0</v>
      </c>
      <c r="AI65" s="200">
        <v>5.84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>
        <v>0</v>
      </c>
      <c r="AP65" s="200">
        <v>0</v>
      </c>
      <c r="AQ65" s="200">
        <v>0</v>
      </c>
      <c r="AR65" s="200">
        <v>0</v>
      </c>
      <c r="AS65" s="200">
        <v>0</v>
      </c>
      <c r="AT65">
        <v>0</v>
      </c>
      <c r="AU65">
        <v>0</v>
      </c>
      <c r="AV65" s="200">
        <v>0</v>
      </c>
      <c r="AW65" s="200">
        <v>0</v>
      </c>
      <c r="AX65" s="200">
        <v>0</v>
      </c>
      <c r="AY65" s="200">
        <v>0</v>
      </c>
      <c r="AZ65" s="200">
        <v>0</v>
      </c>
      <c r="BA65" s="200">
        <v>0</v>
      </c>
      <c r="BB65" s="200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0</v>
      </c>
      <c r="AH66" s="200">
        <v>0</v>
      </c>
      <c r="AI66" s="200">
        <v>5.84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>
        <v>0</v>
      </c>
      <c r="AP66" s="200">
        <v>0</v>
      </c>
      <c r="AQ66" s="200">
        <v>0</v>
      </c>
      <c r="AR66" s="200">
        <v>0</v>
      </c>
      <c r="AS66" s="200">
        <v>0</v>
      </c>
      <c r="AT66">
        <v>0</v>
      </c>
      <c r="AU66">
        <v>0</v>
      </c>
      <c r="AV66" s="200">
        <v>0</v>
      </c>
      <c r="AW66" s="200">
        <v>0</v>
      </c>
      <c r="AX66" s="200">
        <v>0</v>
      </c>
      <c r="AY66" s="200">
        <v>0</v>
      </c>
      <c r="AZ66" s="200">
        <v>0</v>
      </c>
      <c r="BA66" s="200">
        <v>0</v>
      </c>
      <c r="BB66" s="200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0</v>
      </c>
      <c r="AH67" s="200">
        <v>0</v>
      </c>
      <c r="AI67" s="200">
        <v>5.84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>
        <v>0</v>
      </c>
      <c r="AP67" s="200">
        <v>0</v>
      </c>
      <c r="AQ67" s="200">
        <v>0</v>
      </c>
      <c r="AR67" s="200">
        <v>0</v>
      </c>
      <c r="AS67" s="200">
        <v>0</v>
      </c>
      <c r="AT67">
        <v>0</v>
      </c>
      <c r="AU67">
        <v>0</v>
      </c>
      <c r="AV67" s="200">
        <v>0</v>
      </c>
      <c r="AW67" s="200">
        <v>0</v>
      </c>
      <c r="AX67" s="200">
        <v>0</v>
      </c>
      <c r="AY67" s="200">
        <v>0</v>
      </c>
      <c r="AZ67" s="200">
        <v>0</v>
      </c>
      <c r="BA67" s="200">
        <v>0</v>
      </c>
      <c r="BB67" s="200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0</v>
      </c>
      <c r="AH68" s="200">
        <v>0</v>
      </c>
      <c r="AI68" s="200">
        <v>5.84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>
        <v>0</v>
      </c>
      <c r="AP68" s="200">
        <v>0</v>
      </c>
      <c r="AQ68" s="200">
        <v>0</v>
      </c>
      <c r="AR68" s="200">
        <v>0</v>
      </c>
      <c r="AS68" s="200">
        <v>0</v>
      </c>
      <c r="AT68">
        <v>0</v>
      </c>
      <c r="AU68">
        <v>0</v>
      </c>
      <c r="AV68" s="200">
        <v>0</v>
      </c>
      <c r="AW68" s="200">
        <v>0</v>
      </c>
      <c r="AX68" s="200">
        <v>0</v>
      </c>
      <c r="AY68" s="200">
        <v>0</v>
      </c>
      <c r="AZ68" s="200">
        <v>0</v>
      </c>
      <c r="BA68" s="200">
        <v>0</v>
      </c>
      <c r="BB68" s="200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0</v>
      </c>
      <c r="AH69" s="200">
        <v>0</v>
      </c>
      <c r="AI69" s="200">
        <v>5.84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>
        <v>0</v>
      </c>
      <c r="AP69" s="200">
        <v>0</v>
      </c>
      <c r="AQ69" s="200">
        <v>0</v>
      </c>
      <c r="AR69" s="200">
        <v>0</v>
      </c>
      <c r="AS69" s="200">
        <v>0</v>
      </c>
      <c r="AT69">
        <v>0</v>
      </c>
      <c r="AU69">
        <v>0</v>
      </c>
      <c r="AV69" s="200">
        <v>0</v>
      </c>
      <c r="AW69" s="200">
        <v>0</v>
      </c>
      <c r="AX69" s="200">
        <v>0</v>
      </c>
      <c r="AY69" s="200">
        <v>0</v>
      </c>
      <c r="AZ69" s="200">
        <v>0</v>
      </c>
      <c r="BA69" s="200">
        <v>0</v>
      </c>
      <c r="BB69" s="200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0</v>
      </c>
      <c r="AH70" s="200">
        <v>0</v>
      </c>
      <c r="AI70" s="200">
        <v>5.84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>
        <v>0</v>
      </c>
      <c r="AP70" s="200">
        <v>0</v>
      </c>
      <c r="AQ70" s="200">
        <v>0</v>
      </c>
      <c r="AR70" s="200">
        <v>0</v>
      </c>
      <c r="AS70" s="200">
        <v>0</v>
      </c>
      <c r="AT70">
        <v>0</v>
      </c>
      <c r="AU70">
        <v>0</v>
      </c>
      <c r="AV70" s="200">
        <v>0</v>
      </c>
      <c r="AW70" s="200">
        <v>0</v>
      </c>
      <c r="AX70" s="200">
        <v>0</v>
      </c>
      <c r="AY70" s="200">
        <v>0</v>
      </c>
      <c r="AZ70" s="200">
        <v>0</v>
      </c>
      <c r="BA70" s="200">
        <v>0</v>
      </c>
      <c r="BB70" s="20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0</v>
      </c>
      <c r="AH71" s="200">
        <v>0</v>
      </c>
      <c r="AI71" s="200">
        <v>5.84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>
        <v>0</v>
      </c>
      <c r="AP71" s="200">
        <v>0</v>
      </c>
      <c r="AQ71" s="200">
        <v>0</v>
      </c>
      <c r="AR71" s="200">
        <v>0</v>
      </c>
      <c r="AS71" s="200">
        <v>0</v>
      </c>
      <c r="AT71">
        <v>0</v>
      </c>
      <c r="AU71">
        <v>0</v>
      </c>
      <c r="AV71" s="200">
        <v>0</v>
      </c>
      <c r="AW71" s="200">
        <v>0</v>
      </c>
      <c r="AX71" s="200">
        <v>0</v>
      </c>
      <c r="AY71" s="200">
        <v>0</v>
      </c>
      <c r="AZ71" s="200">
        <v>0</v>
      </c>
      <c r="BA71" s="200">
        <v>0</v>
      </c>
      <c r="BB71" s="200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0</v>
      </c>
      <c r="AH72" s="200">
        <v>0</v>
      </c>
      <c r="AI72" s="200">
        <v>5.84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>
        <v>0</v>
      </c>
      <c r="AP72" s="200">
        <v>0</v>
      </c>
      <c r="AQ72" s="200">
        <v>0</v>
      </c>
      <c r="AR72" s="200">
        <v>0</v>
      </c>
      <c r="AS72" s="200">
        <v>0</v>
      </c>
      <c r="AT72">
        <v>0</v>
      </c>
      <c r="AU72">
        <v>0</v>
      </c>
      <c r="AV72" s="200">
        <v>0</v>
      </c>
      <c r="AW72" s="200">
        <v>0</v>
      </c>
      <c r="AX72" s="200">
        <v>0</v>
      </c>
      <c r="AY72" s="200">
        <v>0</v>
      </c>
      <c r="AZ72" s="200">
        <v>0</v>
      </c>
      <c r="BA72" s="200">
        <v>0</v>
      </c>
      <c r="BB72" s="200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0</v>
      </c>
      <c r="AH73" s="200">
        <v>0</v>
      </c>
      <c r="AI73" s="200">
        <v>5.84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>
        <v>0</v>
      </c>
      <c r="AP73" s="200">
        <v>0</v>
      </c>
      <c r="AQ73" s="200">
        <v>0</v>
      </c>
      <c r="AR73" s="200">
        <v>0</v>
      </c>
      <c r="AS73" s="200">
        <v>0</v>
      </c>
      <c r="AT73">
        <v>0</v>
      </c>
      <c r="AU73">
        <v>0</v>
      </c>
      <c r="AV73" s="200">
        <v>0</v>
      </c>
      <c r="AW73" s="200">
        <v>0</v>
      </c>
      <c r="AX73" s="200">
        <v>0</v>
      </c>
      <c r="AY73" s="200">
        <v>0</v>
      </c>
      <c r="AZ73" s="200">
        <v>0</v>
      </c>
      <c r="BA73" s="200">
        <v>0</v>
      </c>
      <c r="BB73" s="200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0</v>
      </c>
      <c r="AH74" s="200">
        <v>0</v>
      </c>
      <c r="AI74" s="200">
        <v>5.84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>
        <v>0</v>
      </c>
      <c r="AP74" s="200">
        <v>0</v>
      </c>
      <c r="AQ74" s="200">
        <v>0</v>
      </c>
      <c r="AR74" s="200">
        <v>0</v>
      </c>
      <c r="AS74" s="200">
        <v>0</v>
      </c>
      <c r="AT74">
        <v>0</v>
      </c>
      <c r="AU74">
        <v>0</v>
      </c>
      <c r="AV74" s="200">
        <v>0</v>
      </c>
      <c r="AW74" s="200">
        <v>0</v>
      </c>
      <c r="AX74" s="200">
        <v>0</v>
      </c>
      <c r="AY74" s="200">
        <v>0</v>
      </c>
      <c r="AZ74" s="200">
        <v>0</v>
      </c>
      <c r="BA74" s="200">
        <v>0</v>
      </c>
      <c r="BB74" s="200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0</v>
      </c>
      <c r="AH75" s="200">
        <v>0</v>
      </c>
      <c r="AI75" s="200">
        <v>5.84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>
        <v>0</v>
      </c>
      <c r="AP75" s="200">
        <v>0</v>
      </c>
      <c r="AQ75" s="200">
        <v>0</v>
      </c>
      <c r="AR75" s="200">
        <v>0</v>
      </c>
      <c r="AS75" s="200">
        <v>0</v>
      </c>
      <c r="AT75">
        <v>0</v>
      </c>
      <c r="AU75">
        <v>0</v>
      </c>
      <c r="AV75" s="200">
        <v>0</v>
      </c>
      <c r="AW75" s="200">
        <v>0</v>
      </c>
      <c r="AX75" s="200">
        <v>0</v>
      </c>
      <c r="AY75" s="200">
        <v>0</v>
      </c>
      <c r="AZ75" s="200">
        <v>0</v>
      </c>
      <c r="BA75" s="200">
        <v>0</v>
      </c>
      <c r="BB75" s="200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0</v>
      </c>
      <c r="AH76" s="200">
        <v>0</v>
      </c>
      <c r="AI76" s="200">
        <v>5.84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>
        <v>0</v>
      </c>
      <c r="AP76" s="200">
        <v>0</v>
      </c>
      <c r="AQ76" s="200">
        <v>0</v>
      </c>
      <c r="AR76" s="200">
        <v>0</v>
      </c>
      <c r="AS76" s="200">
        <v>0</v>
      </c>
      <c r="AT76">
        <v>0</v>
      </c>
      <c r="AU76">
        <v>0</v>
      </c>
      <c r="AV76" s="200">
        <v>0</v>
      </c>
      <c r="AW76" s="200">
        <v>0</v>
      </c>
      <c r="AX76" s="200">
        <v>0</v>
      </c>
      <c r="AY76" s="200">
        <v>0</v>
      </c>
      <c r="AZ76" s="200">
        <v>0</v>
      </c>
      <c r="BA76" s="200">
        <v>0</v>
      </c>
      <c r="BB76" s="200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0</v>
      </c>
      <c r="AH77" s="200">
        <v>0</v>
      </c>
      <c r="AI77" s="200">
        <v>5.84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>
        <v>0</v>
      </c>
      <c r="AP77" s="200">
        <v>0</v>
      </c>
      <c r="AQ77" s="200">
        <v>0</v>
      </c>
      <c r="AR77" s="200">
        <v>0</v>
      </c>
      <c r="AS77" s="200">
        <v>0</v>
      </c>
      <c r="AT77">
        <v>0</v>
      </c>
      <c r="AU77">
        <v>0</v>
      </c>
      <c r="AV77" s="200">
        <v>0</v>
      </c>
      <c r="AW77" s="200">
        <v>0</v>
      </c>
      <c r="AX77" s="200">
        <v>0</v>
      </c>
      <c r="AY77" s="200">
        <v>0</v>
      </c>
      <c r="AZ77" s="200">
        <v>0</v>
      </c>
      <c r="BA77" s="200">
        <v>0</v>
      </c>
      <c r="BB77" s="200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0</v>
      </c>
      <c r="AH78" s="200">
        <v>0</v>
      </c>
      <c r="AI78" s="200">
        <v>5.84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>
        <v>0</v>
      </c>
      <c r="AP78" s="200">
        <v>0</v>
      </c>
      <c r="AQ78" s="200">
        <v>0</v>
      </c>
      <c r="AR78" s="200">
        <v>0</v>
      </c>
      <c r="AS78" s="200">
        <v>0</v>
      </c>
      <c r="AT78">
        <v>0</v>
      </c>
      <c r="AU78">
        <v>0</v>
      </c>
      <c r="AV78" s="200">
        <v>0</v>
      </c>
      <c r="AW78" s="200">
        <v>0</v>
      </c>
      <c r="AX78" s="200">
        <v>0</v>
      </c>
      <c r="AY78" s="200">
        <v>0</v>
      </c>
      <c r="AZ78" s="200">
        <v>0</v>
      </c>
      <c r="BA78" s="200">
        <v>0</v>
      </c>
      <c r="BB78" s="200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0</v>
      </c>
      <c r="AH79" s="200">
        <v>0</v>
      </c>
      <c r="AI79" s="200">
        <v>5.84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>
        <v>0</v>
      </c>
      <c r="AP79" s="200">
        <v>0</v>
      </c>
      <c r="AQ79" s="200">
        <v>0</v>
      </c>
      <c r="AR79" s="200">
        <v>0</v>
      </c>
      <c r="AS79" s="200">
        <v>0</v>
      </c>
      <c r="AT79">
        <v>0</v>
      </c>
      <c r="AU79">
        <v>0</v>
      </c>
      <c r="AV79" s="200">
        <v>0</v>
      </c>
      <c r="AW79" s="200">
        <v>0</v>
      </c>
      <c r="AX79" s="200">
        <v>0</v>
      </c>
      <c r="AY79" s="200">
        <v>0</v>
      </c>
      <c r="AZ79" s="200">
        <v>0</v>
      </c>
      <c r="BA79" s="200">
        <v>0</v>
      </c>
      <c r="BB79" s="200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0</v>
      </c>
      <c r="AH80" s="200">
        <v>0</v>
      </c>
      <c r="AI80" s="200">
        <v>5.84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>
        <v>0</v>
      </c>
      <c r="AP80" s="200">
        <v>0</v>
      </c>
      <c r="AQ80" s="200">
        <v>0</v>
      </c>
      <c r="AR80" s="200">
        <v>0</v>
      </c>
      <c r="AS80" s="200">
        <v>0</v>
      </c>
      <c r="AT80">
        <v>0</v>
      </c>
      <c r="AU80">
        <v>0</v>
      </c>
      <c r="AV80" s="200">
        <v>0</v>
      </c>
      <c r="AW80" s="200">
        <v>0</v>
      </c>
      <c r="AX80" s="200">
        <v>0</v>
      </c>
      <c r="AY80" s="200">
        <v>0</v>
      </c>
      <c r="AZ80" s="200">
        <v>0</v>
      </c>
      <c r="BA80" s="200">
        <v>0</v>
      </c>
      <c r="BB80" s="20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0</v>
      </c>
      <c r="AH81" s="200">
        <v>0</v>
      </c>
      <c r="AI81" s="200">
        <v>5.84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>
        <v>0</v>
      </c>
      <c r="AP81" s="200">
        <v>0</v>
      </c>
      <c r="AQ81" s="200">
        <v>0</v>
      </c>
      <c r="AR81" s="200">
        <v>0</v>
      </c>
      <c r="AS81" s="200">
        <v>0</v>
      </c>
      <c r="AT81">
        <v>0</v>
      </c>
      <c r="AU81">
        <v>0</v>
      </c>
      <c r="AV81" s="200">
        <v>0</v>
      </c>
      <c r="AW81" s="200">
        <v>0</v>
      </c>
      <c r="AX81" s="200">
        <v>0</v>
      </c>
      <c r="AY81" s="200">
        <v>0</v>
      </c>
      <c r="AZ81" s="200">
        <v>0</v>
      </c>
      <c r="BA81" s="200">
        <v>0</v>
      </c>
      <c r="BB81" s="200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0</v>
      </c>
      <c r="AH82" s="200">
        <v>0</v>
      </c>
      <c r="AI82" s="200">
        <v>5.84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>
        <v>0</v>
      </c>
      <c r="AP82" s="200">
        <v>0</v>
      </c>
      <c r="AQ82" s="200">
        <v>0</v>
      </c>
      <c r="AR82" s="200">
        <v>0</v>
      </c>
      <c r="AS82" s="200">
        <v>0</v>
      </c>
      <c r="AT82">
        <v>0</v>
      </c>
      <c r="AU82">
        <v>0</v>
      </c>
      <c r="AV82" s="200">
        <v>0</v>
      </c>
      <c r="AW82" s="200">
        <v>0</v>
      </c>
      <c r="AX82" s="200">
        <v>0</v>
      </c>
      <c r="AY82" s="200">
        <v>0</v>
      </c>
      <c r="AZ82" s="200">
        <v>0</v>
      </c>
      <c r="BA82" s="200">
        <v>0</v>
      </c>
      <c r="BB82" s="200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0</v>
      </c>
      <c r="AH83" s="200">
        <v>0</v>
      </c>
      <c r="AI83" s="200">
        <v>5.84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>
        <v>0</v>
      </c>
      <c r="AP83" s="200">
        <v>0</v>
      </c>
      <c r="AQ83" s="200">
        <v>0</v>
      </c>
      <c r="AR83" s="200">
        <v>0</v>
      </c>
      <c r="AS83" s="200">
        <v>0</v>
      </c>
      <c r="AT83">
        <v>0</v>
      </c>
      <c r="AU83">
        <v>0</v>
      </c>
      <c r="AV83" s="200">
        <v>0</v>
      </c>
      <c r="AW83" s="200">
        <v>0</v>
      </c>
      <c r="AX83" s="200">
        <v>0</v>
      </c>
      <c r="AY83" s="200">
        <v>0</v>
      </c>
      <c r="AZ83" s="200">
        <v>0</v>
      </c>
      <c r="BA83" s="200">
        <v>0</v>
      </c>
      <c r="BB83" s="200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0</v>
      </c>
      <c r="AH84" s="200">
        <v>0</v>
      </c>
      <c r="AI84" s="200">
        <v>5.84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>
        <v>0</v>
      </c>
      <c r="AP84" s="200">
        <v>0</v>
      </c>
      <c r="AQ84" s="200">
        <v>0</v>
      </c>
      <c r="AR84" s="200">
        <v>0</v>
      </c>
      <c r="AS84" s="200">
        <v>0</v>
      </c>
      <c r="AT84">
        <v>0</v>
      </c>
      <c r="AU84">
        <v>0</v>
      </c>
      <c r="AV84" s="200">
        <v>0</v>
      </c>
      <c r="AW84" s="200">
        <v>0</v>
      </c>
      <c r="AX84" s="200">
        <v>0</v>
      </c>
      <c r="AY84" s="200">
        <v>0</v>
      </c>
      <c r="AZ84" s="200">
        <v>0</v>
      </c>
      <c r="BA84" s="200">
        <v>0</v>
      </c>
      <c r="BB84" s="200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0</v>
      </c>
      <c r="AH85" s="200">
        <v>0</v>
      </c>
      <c r="AI85" s="200">
        <v>5.84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>
        <v>0</v>
      </c>
      <c r="AP85" s="200">
        <v>0</v>
      </c>
      <c r="AQ85" s="200">
        <v>0</v>
      </c>
      <c r="AR85" s="200">
        <v>0</v>
      </c>
      <c r="AS85" s="200">
        <v>0</v>
      </c>
      <c r="AT85">
        <v>0</v>
      </c>
      <c r="AU85">
        <v>0</v>
      </c>
      <c r="AV85" s="200">
        <v>0</v>
      </c>
      <c r="AW85" s="200">
        <v>0</v>
      </c>
      <c r="AX85" s="200">
        <v>0</v>
      </c>
      <c r="AY85" s="200">
        <v>0</v>
      </c>
      <c r="AZ85" s="200">
        <v>0</v>
      </c>
      <c r="BA85" s="200">
        <v>0</v>
      </c>
      <c r="BB85" s="200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0</v>
      </c>
      <c r="AH86" s="200">
        <v>0</v>
      </c>
      <c r="AI86" s="200">
        <v>5.84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>
        <v>0</v>
      </c>
      <c r="AP86" s="200">
        <v>0</v>
      </c>
      <c r="AQ86" s="200">
        <v>0</v>
      </c>
      <c r="AR86" s="200">
        <v>0</v>
      </c>
      <c r="AS86" s="200">
        <v>0</v>
      </c>
      <c r="AT86">
        <v>0</v>
      </c>
      <c r="AU86">
        <v>0</v>
      </c>
      <c r="AV86" s="200">
        <v>0</v>
      </c>
      <c r="AW86" s="200">
        <v>0</v>
      </c>
      <c r="AX86" s="200">
        <v>0</v>
      </c>
      <c r="AY86" s="200">
        <v>0</v>
      </c>
      <c r="AZ86" s="200">
        <v>0</v>
      </c>
      <c r="BA86" s="200">
        <v>0</v>
      </c>
      <c r="BB86" s="200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0</v>
      </c>
      <c r="AH87" s="200">
        <v>0</v>
      </c>
      <c r="AI87" s="200">
        <v>5.84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>
        <v>0</v>
      </c>
      <c r="AP87" s="200">
        <v>0</v>
      </c>
      <c r="AQ87" s="200">
        <v>0</v>
      </c>
      <c r="AR87" s="200">
        <v>0</v>
      </c>
      <c r="AS87" s="200">
        <v>0</v>
      </c>
      <c r="AT87">
        <v>0</v>
      </c>
      <c r="AU87">
        <v>0</v>
      </c>
      <c r="AV87" s="200">
        <v>0</v>
      </c>
      <c r="AW87" s="200">
        <v>0</v>
      </c>
      <c r="AX87" s="200">
        <v>0</v>
      </c>
      <c r="AY87" s="200">
        <v>0</v>
      </c>
      <c r="AZ87" s="200">
        <v>0</v>
      </c>
      <c r="BA87" s="200">
        <v>0</v>
      </c>
      <c r="BB87" s="200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0</v>
      </c>
      <c r="AH88" s="200">
        <v>0</v>
      </c>
      <c r="AI88" s="200">
        <v>5.84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>
        <v>0</v>
      </c>
      <c r="AP88" s="200">
        <v>0</v>
      </c>
      <c r="AQ88" s="200">
        <v>0</v>
      </c>
      <c r="AR88" s="200">
        <v>0</v>
      </c>
      <c r="AS88" s="200">
        <v>0</v>
      </c>
      <c r="AT88">
        <v>0</v>
      </c>
      <c r="AU88">
        <v>0</v>
      </c>
      <c r="AV88" s="200">
        <v>0</v>
      </c>
      <c r="AW88" s="200">
        <v>0</v>
      </c>
      <c r="AX88" s="200">
        <v>0</v>
      </c>
      <c r="AY88" s="200">
        <v>0</v>
      </c>
      <c r="AZ88" s="200">
        <v>0</v>
      </c>
      <c r="BA88" s="200">
        <v>0</v>
      </c>
      <c r="BB88" s="200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0</v>
      </c>
      <c r="AH89" s="200">
        <v>0</v>
      </c>
      <c r="AI89" s="200">
        <v>5.84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>
        <v>0</v>
      </c>
      <c r="AP89" s="200">
        <v>0</v>
      </c>
      <c r="AQ89" s="200">
        <v>0</v>
      </c>
      <c r="AR89" s="200">
        <v>0</v>
      </c>
      <c r="AS89" s="200">
        <v>0</v>
      </c>
      <c r="AT89">
        <v>0</v>
      </c>
      <c r="AU89">
        <v>0</v>
      </c>
      <c r="AV89" s="200">
        <v>0</v>
      </c>
      <c r="AW89" s="200">
        <v>0</v>
      </c>
      <c r="AX89" s="200">
        <v>0</v>
      </c>
      <c r="AY89" s="200">
        <v>0</v>
      </c>
      <c r="AZ89" s="200">
        <v>0</v>
      </c>
      <c r="BA89" s="200">
        <v>0</v>
      </c>
      <c r="BB89" s="200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0</v>
      </c>
      <c r="AH90" s="200">
        <v>0</v>
      </c>
      <c r="AI90" s="200">
        <v>5.84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>
        <v>0</v>
      </c>
      <c r="AP90" s="200">
        <v>0</v>
      </c>
      <c r="AQ90" s="200">
        <v>0</v>
      </c>
      <c r="AR90" s="200">
        <v>0</v>
      </c>
      <c r="AS90" s="200">
        <v>0</v>
      </c>
      <c r="AT90">
        <v>0</v>
      </c>
      <c r="AU90">
        <v>0</v>
      </c>
      <c r="AV90" s="200">
        <v>0</v>
      </c>
      <c r="AW90" s="200">
        <v>0</v>
      </c>
      <c r="AX90" s="200">
        <v>0</v>
      </c>
      <c r="AY90" s="200">
        <v>0</v>
      </c>
      <c r="AZ90" s="200">
        <v>0</v>
      </c>
      <c r="BA90" s="200">
        <v>0</v>
      </c>
      <c r="BB90" s="20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0</v>
      </c>
      <c r="AH91" s="200">
        <v>0</v>
      </c>
      <c r="AI91" s="200">
        <v>5.84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>
        <v>0</v>
      </c>
      <c r="AP91" s="200">
        <v>0</v>
      </c>
      <c r="AQ91" s="200">
        <v>0</v>
      </c>
      <c r="AR91" s="200">
        <v>0</v>
      </c>
      <c r="AS91" s="200">
        <v>0</v>
      </c>
      <c r="AT91">
        <v>0</v>
      </c>
      <c r="AU91">
        <v>0</v>
      </c>
      <c r="AV91" s="200">
        <v>0</v>
      </c>
      <c r="AW91" s="200">
        <v>0</v>
      </c>
      <c r="AX91" s="200">
        <v>0</v>
      </c>
      <c r="AY91" s="200">
        <v>0</v>
      </c>
      <c r="AZ91" s="200">
        <v>0</v>
      </c>
      <c r="BA91" s="200">
        <v>0</v>
      </c>
      <c r="BB91" s="200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0</v>
      </c>
      <c r="AH92" s="200">
        <v>0</v>
      </c>
      <c r="AI92" s="200">
        <v>5.84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>
        <v>0</v>
      </c>
      <c r="AP92" s="200">
        <v>0</v>
      </c>
      <c r="AQ92" s="200">
        <v>0</v>
      </c>
      <c r="AR92" s="200">
        <v>0</v>
      </c>
      <c r="AS92" s="200">
        <v>0</v>
      </c>
      <c r="AT92">
        <v>0</v>
      </c>
      <c r="AU92">
        <v>0</v>
      </c>
      <c r="AV92" s="200">
        <v>0</v>
      </c>
      <c r="AW92" s="200">
        <v>0</v>
      </c>
      <c r="AX92" s="200">
        <v>0</v>
      </c>
      <c r="AY92" s="200">
        <v>0</v>
      </c>
      <c r="AZ92" s="200">
        <v>0</v>
      </c>
      <c r="BA92" s="200">
        <v>0</v>
      </c>
      <c r="BB92" s="200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0</v>
      </c>
      <c r="AH93" s="200">
        <v>0</v>
      </c>
      <c r="AI93" s="200">
        <v>5.84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>
        <v>0</v>
      </c>
      <c r="AP93" s="200">
        <v>0</v>
      </c>
      <c r="AQ93" s="200">
        <v>0</v>
      </c>
      <c r="AR93" s="200">
        <v>0</v>
      </c>
      <c r="AS93" s="200">
        <v>0</v>
      </c>
      <c r="AT93">
        <v>0</v>
      </c>
      <c r="AU93">
        <v>0</v>
      </c>
      <c r="AV93" s="200">
        <v>0</v>
      </c>
      <c r="AW93" s="200">
        <v>0</v>
      </c>
      <c r="AX93" s="200">
        <v>0</v>
      </c>
      <c r="AY93" s="200">
        <v>0</v>
      </c>
      <c r="AZ93" s="200">
        <v>0</v>
      </c>
      <c r="BA93" s="200">
        <v>0</v>
      </c>
      <c r="BB93" s="200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0</v>
      </c>
      <c r="AH94" s="200">
        <v>0</v>
      </c>
      <c r="AI94" s="200">
        <v>5.84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>
        <v>0</v>
      </c>
      <c r="AP94" s="200">
        <v>0</v>
      </c>
      <c r="AQ94" s="200">
        <v>0</v>
      </c>
      <c r="AR94" s="200">
        <v>0</v>
      </c>
      <c r="AS94" s="200">
        <v>0</v>
      </c>
      <c r="AT94">
        <v>0</v>
      </c>
      <c r="AU94">
        <v>0</v>
      </c>
      <c r="AV94" s="200">
        <v>0</v>
      </c>
      <c r="AW94" s="200">
        <v>0</v>
      </c>
      <c r="AX94" s="200">
        <v>0</v>
      </c>
      <c r="AY94" s="200">
        <v>0</v>
      </c>
      <c r="AZ94" s="200">
        <v>0</v>
      </c>
      <c r="BA94" s="200">
        <v>0</v>
      </c>
      <c r="BB94" s="200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0</v>
      </c>
      <c r="AH95" s="200">
        <v>0</v>
      </c>
      <c r="AI95" s="200">
        <v>5.84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>
        <v>0</v>
      </c>
      <c r="AP95" s="200">
        <v>0</v>
      </c>
      <c r="AQ95" s="200">
        <v>0</v>
      </c>
      <c r="AR95" s="200">
        <v>0</v>
      </c>
      <c r="AS95" s="200">
        <v>0</v>
      </c>
      <c r="AT95">
        <v>0</v>
      </c>
      <c r="AU95">
        <v>0</v>
      </c>
      <c r="AV95" s="200">
        <v>0</v>
      </c>
      <c r="AW95" s="200">
        <v>0</v>
      </c>
      <c r="AX95" s="200">
        <v>0</v>
      </c>
      <c r="AY95" s="200">
        <v>0</v>
      </c>
      <c r="AZ95" s="200">
        <v>0</v>
      </c>
      <c r="BA95" s="200">
        <v>0</v>
      </c>
      <c r="BB95" s="200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0</v>
      </c>
      <c r="AH96" s="200">
        <v>0</v>
      </c>
      <c r="AI96" s="200">
        <v>5.84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>
        <v>0</v>
      </c>
      <c r="AP96" s="200">
        <v>0</v>
      </c>
      <c r="AQ96" s="200">
        <v>0</v>
      </c>
      <c r="AR96" s="200">
        <v>0</v>
      </c>
      <c r="AS96" s="200">
        <v>0</v>
      </c>
      <c r="AT96">
        <v>0</v>
      </c>
      <c r="AU96">
        <v>0</v>
      </c>
      <c r="AV96" s="200">
        <v>0</v>
      </c>
      <c r="AW96" s="200">
        <v>0</v>
      </c>
      <c r="AX96" s="200">
        <v>0</v>
      </c>
      <c r="AY96" s="200">
        <v>0</v>
      </c>
      <c r="AZ96" s="200">
        <v>0</v>
      </c>
      <c r="BA96" s="200">
        <v>0</v>
      </c>
      <c r="BB96" s="200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0</v>
      </c>
      <c r="AH97" s="200">
        <v>0</v>
      </c>
      <c r="AI97" s="200">
        <v>5.84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>
        <v>0</v>
      </c>
      <c r="AP97" s="200">
        <v>0</v>
      </c>
      <c r="AQ97" s="200">
        <v>0</v>
      </c>
      <c r="AR97" s="200">
        <v>0</v>
      </c>
      <c r="AS97" s="200">
        <v>0</v>
      </c>
      <c r="AT97">
        <v>0</v>
      </c>
      <c r="AU97">
        <v>0</v>
      </c>
      <c r="AV97" s="200">
        <v>0</v>
      </c>
      <c r="AW97" s="200">
        <v>0</v>
      </c>
      <c r="AX97" s="200">
        <v>0</v>
      </c>
      <c r="AY97" s="200">
        <v>0</v>
      </c>
      <c r="AZ97" s="200">
        <v>0</v>
      </c>
      <c r="BA97" s="200">
        <v>0</v>
      </c>
      <c r="BB97" s="200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0</v>
      </c>
      <c r="AH98" s="200">
        <v>0</v>
      </c>
      <c r="AI98" s="200">
        <v>5.84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>
        <v>0</v>
      </c>
      <c r="AP98" s="200">
        <v>0</v>
      </c>
      <c r="AQ98" s="200">
        <v>0</v>
      </c>
      <c r="AR98" s="200">
        <v>0</v>
      </c>
      <c r="AS98" s="200">
        <v>0</v>
      </c>
      <c r="AT98">
        <v>0</v>
      </c>
      <c r="AU98">
        <v>0</v>
      </c>
      <c r="AV98" s="200">
        <v>0</v>
      </c>
      <c r="AW98" s="200">
        <v>0</v>
      </c>
      <c r="AX98" s="200">
        <v>0</v>
      </c>
      <c r="AY98" s="200">
        <v>0</v>
      </c>
      <c r="AZ98" s="200">
        <v>0</v>
      </c>
      <c r="BA98" s="200">
        <v>0</v>
      </c>
      <c r="BB98" s="200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0.13417249999999978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6.5000000000000008E-5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531</v>
      </c>
      <c r="D2" t="s">
        <v>531</v>
      </c>
      <c r="E2" t="s">
        <v>531</v>
      </c>
      <c r="F2" t="s">
        <v>531</v>
      </c>
      <c r="G2" t="s">
        <v>531</v>
      </c>
      <c r="H2" t="s">
        <v>531</v>
      </c>
      <c r="I2" t="s">
        <v>531</v>
      </c>
      <c r="J2" t="s">
        <v>531</v>
      </c>
      <c r="K2" t="s">
        <v>531</v>
      </c>
      <c r="L2" t="s">
        <v>531</v>
      </c>
      <c r="M2" t="s">
        <v>531</v>
      </c>
      <c r="N2" t="s">
        <v>531</v>
      </c>
      <c r="O2" t="s">
        <v>531</v>
      </c>
      <c r="P2" t="s">
        <v>531</v>
      </c>
    </row>
    <row r="3" spans="1:17">
      <c r="A3" t="s">
        <v>45</v>
      </c>
      <c r="C3" s="24">
        <v>37</v>
      </c>
      <c r="D3" s="24">
        <v>0</v>
      </c>
      <c r="E3" s="24">
        <v>0</v>
      </c>
      <c r="F3" s="24">
        <v>0</v>
      </c>
      <c r="G3" s="200">
        <v>0</v>
      </c>
      <c r="H3" s="200">
        <v>0</v>
      </c>
      <c r="I3" s="200">
        <v>0</v>
      </c>
      <c r="J3" s="200">
        <v>0</v>
      </c>
      <c r="K3" s="200">
        <v>270</v>
      </c>
      <c r="L3" s="200">
        <v>0</v>
      </c>
      <c r="M3" s="200">
        <v>0</v>
      </c>
      <c r="N3" s="200">
        <v>0</v>
      </c>
      <c r="O3" s="200">
        <v>150</v>
      </c>
      <c r="P3" s="200">
        <v>0</v>
      </c>
    </row>
    <row r="4" spans="1:17">
      <c r="A4" t="s">
        <v>46</v>
      </c>
      <c r="C4" s="24">
        <v>37</v>
      </c>
      <c r="D4" s="24">
        <v>0</v>
      </c>
      <c r="E4" s="24">
        <v>0</v>
      </c>
      <c r="F4" s="24">
        <v>0</v>
      </c>
      <c r="G4" s="200">
        <v>0</v>
      </c>
      <c r="H4" s="200">
        <v>0</v>
      </c>
      <c r="I4" s="200">
        <v>0</v>
      </c>
      <c r="J4" s="200">
        <v>0</v>
      </c>
      <c r="K4" s="200">
        <v>270</v>
      </c>
      <c r="L4" s="200">
        <v>0</v>
      </c>
      <c r="M4" s="200">
        <v>0</v>
      </c>
      <c r="N4" s="200">
        <v>0</v>
      </c>
      <c r="O4" s="200">
        <v>150</v>
      </c>
      <c r="P4" s="200">
        <v>0</v>
      </c>
    </row>
    <row r="5" spans="1:17">
      <c r="A5" t="s">
        <v>47</v>
      </c>
      <c r="C5" s="24">
        <v>37</v>
      </c>
      <c r="D5" s="24">
        <v>0</v>
      </c>
      <c r="E5" s="24">
        <v>0</v>
      </c>
      <c r="F5" s="24">
        <v>0</v>
      </c>
      <c r="G5" s="200">
        <v>0</v>
      </c>
      <c r="H5" s="200">
        <v>0</v>
      </c>
      <c r="I5" s="200">
        <v>0</v>
      </c>
      <c r="J5" s="200">
        <v>0</v>
      </c>
      <c r="K5" s="200">
        <v>270</v>
      </c>
      <c r="L5" s="200">
        <v>0</v>
      </c>
      <c r="M5" s="200">
        <v>0</v>
      </c>
      <c r="N5" s="200">
        <v>0</v>
      </c>
      <c r="O5" s="200">
        <v>151</v>
      </c>
      <c r="P5" s="200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0">
        <v>0</v>
      </c>
      <c r="H6" s="200">
        <v>0</v>
      </c>
      <c r="I6" s="200">
        <v>0</v>
      </c>
      <c r="J6" s="200">
        <v>0</v>
      </c>
      <c r="K6" s="200">
        <v>270</v>
      </c>
      <c r="L6" s="200">
        <v>0</v>
      </c>
      <c r="M6" s="200">
        <v>0</v>
      </c>
      <c r="N6" s="200">
        <v>0</v>
      </c>
      <c r="O6" s="200">
        <v>151</v>
      </c>
      <c r="P6" s="200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0">
        <v>0</v>
      </c>
      <c r="H7" s="200">
        <v>0</v>
      </c>
      <c r="I7" s="200">
        <v>0</v>
      </c>
      <c r="J7" s="200">
        <v>0</v>
      </c>
      <c r="K7" s="200">
        <v>270</v>
      </c>
      <c r="L7" s="200">
        <v>0</v>
      </c>
      <c r="M7" s="200">
        <v>0</v>
      </c>
      <c r="N7" s="200">
        <v>0</v>
      </c>
      <c r="O7" s="200">
        <v>151</v>
      </c>
      <c r="P7" s="200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200">
        <v>0</v>
      </c>
      <c r="H8" s="200">
        <v>0</v>
      </c>
      <c r="I8" s="200">
        <v>0</v>
      </c>
      <c r="J8" s="200">
        <v>0</v>
      </c>
      <c r="K8" s="200">
        <v>270</v>
      </c>
      <c r="L8" s="200">
        <v>0</v>
      </c>
      <c r="M8" s="200">
        <v>0</v>
      </c>
      <c r="N8" s="200">
        <v>0</v>
      </c>
      <c r="O8" s="200">
        <v>151</v>
      </c>
      <c r="P8" s="200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200">
        <v>0</v>
      </c>
      <c r="H9" s="200">
        <v>0</v>
      </c>
      <c r="I9" s="200">
        <v>0</v>
      </c>
      <c r="J9" s="200">
        <v>0</v>
      </c>
      <c r="K9" s="200">
        <v>270</v>
      </c>
      <c r="L9" s="200">
        <v>0</v>
      </c>
      <c r="M9" s="200">
        <v>0</v>
      </c>
      <c r="N9" s="200">
        <v>0</v>
      </c>
      <c r="O9" s="200">
        <v>151</v>
      </c>
      <c r="P9" s="200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270</v>
      </c>
      <c r="L10" s="200">
        <v>0</v>
      </c>
      <c r="M10" s="200">
        <v>0</v>
      </c>
      <c r="N10" s="200">
        <v>0</v>
      </c>
      <c r="O10" s="200">
        <v>151</v>
      </c>
      <c r="P10" s="200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320</v>
      </c>
      <c r="L11" s="200">
        <v>0</v>
      </c>
      <c r="M11" s="200">
        <v>0</v>
      </c>
      <c r="N11" s="200">
        <v>0</v>
      </c>
      <c r="O11" s="200">
        <v>151</v>
      </c>
      <c r="P11" s="200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320</v>
      </c>
      <c r="L12" s="200">
        <v>0</v>
      </c>
      <c r="M12" s="200">
        <v>0</v>
      </c>
      <c r="N12" s="200">
        <v>0</v>
      </c>
      <c r="O12" s="200">
        <v>151</v>
      </c>
      <c r="P12" s="200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320</v>
      </c>
      <c r="L13" s="200">
        <v>0</v>
      </c>
      <c r="M13" s="200">
        <v>0</v>
      </c>
      <c r="N13" s="200">
        <v>0</v>
      </c>
      <c r="O13" s="200">
        <v>151</v>
      </c>
      <c r="P13" s="200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320</v>
      </c>
      <c r="L14" s="200">
        <v>0</v>
      </c>
      <c r="M14" s="200">
        <v>0</v>
      </c>
      <c r="N14" s="200">
        <v>0</v>
      </c>
      <c r="O14" s="200">
        <v>151</v>
      </c>
      <c r="P14" s="200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320</v>
      </c>
      <c r="L15" s="200">
        <v>0</v>
      </c>
      <c r="M15" s="200">
        <v>0</v>
      </c>
      <c r="N15" s="200">
        <v>0</v>
      </c>
      <c r="O15" s="200">
        <v>151</v>
      </c>
      <c r="P15" s="200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320</v>
      </c>
      <c r="L16" s="200">
        <v>0</v>
      </c>
      <c r="M16" s="200">
        <v>0</v>
      </c>
      <c r="N16" s="200">
        <v>0</v>
      </c>
      <c r="O16" s="200">
        <v>151</v>
      </c>
      <c r="P16" s="200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320</v>
      </c>
      <c r="L17" s="200">
        <v>0</v>
      </c>
      <c r="M17" s="200">
        <v>0</v>
      </c>
      <c r="N17" s="200">
        <v>0</v>
      </c>
      <c r="O17" s="200">
        <v>151</v>
      </c>
      <c r="P17" s="200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320</v>
      </c>
      <c r="L18" s="200">
        <v>0</v>
      </c>
      <c r="M18" s="200">
        <v>0</v>
      </c>
      <c r="N18" s="200">
        <v>0</v>
      </c>
      <c r="O18" s="200">
        <v>151</v>
      </c>
      <c r="P18" s="200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320</v>
      </c>
      <c r="L19" s="200">
        <v>0</v>
      </c>
      <c r="M19" s="200">
        <v>0</v>
      </c>
      <c r="N19" s="200">
        <v>0</v>
      </c>
      <c r="O19" s="200">
        <v>151</v>
      </c>
      <c r="P19" s="200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320</v>
      </c>
      <c r="L20" s="200">
        <v>0</v>
      </c>
      <c r="M20" s="200">
        <v>0</v>
      </c>
      <c r="N20" s="200">
        <v>0</v>
      </c>
      <c r="O20" s="200">
        <v>151</v>
      </c>
      <c r="P20" s="200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320</v>
      </c>
      <c r="L21" s="200">
        <v>0</v>
      </c>
      <c r="M21" s="200">
        <v>0</v>
      </c>
      <c r="N21" s="200">
        <v>0</v>
      </c>
      <c r="O21" s="200">
        <v>151</v>
      </c>
      <c r="P21" s="200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320</v>
      </c>
      <c r="L22" s="200">
        <v>0</v>
      </c>
      <c r="M22" s="200">
        <v>0</v>
      </c>
      <c r="N22" s="200">
        <v>0</v>
      </c>
      <c r="O22" s="200">
        <v>151</v>
      </c>
      <c r="P22" s="200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320</v>
      </c>
      <c r="L23" s="200">
        <v>0</v>
      </c>
      <c r="M23" s="200">
        <v>0</v>
      </c>
      <c r="N23" s="200">
        <v>0</v>
      </c>
      <c r="O23" s="200">
        <v>151</v>
      </c>
      <c r="P23" s="200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320</v>
      </c>
      <c r="L24" s="200">
        <v>0</v>
      </c>
      <c r="M24" s="200">
        <v>0</v>
      </c>
      <c r="N24" s="200">
        <v>0</v>
      </c>
      <c r="O24" s="200">
        <v>151</v>
      </c>
      <c r="P24" s="200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320</v>
      </c>
      <c r="L25" s="200">
        <v>0</v>
      </c>
      <c r="M25" s="200">
        <v>0</v>
      </c>
      <c r="N25" s="200">
        <v>0</v>
      </c>
      <c r="O25" s="200">
        <v>151</v>
      </c>
      <c r="P25" s="200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320</v>
      </c>
      <c r="L26" s="200">
        <v>0</v>
      </c>
      <c r="M26" s="200">
        <v>0</v>
      </c>
      <c r="N26" s="200">
        <v>0</v>
      </c>
      <c r="O26" s="200">
        <v>151</v>
      </c>
      <c r="P26" s="200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320</v>
      </c>
      <c r="L27" s="200">
        <v>0</v>
      </c>
      <c r="M27" s="200">
        <v>0</v>
      </c>
      <c r="N27" s="200">
        <v>0</v>
      </c>
      <c r="O27" s="200">
        <v>151</v>
      </c>
      <c r="P27" s="200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320</v>
      </c>
      <c r="L28" s="200">
        <v>0</v>
      </c>
      <c r="M28" s="200">
        <v>0</v>
      </c>
      <c r="N28" s="200">
        <v>0</v>
      </c>
      <c r="O28" s="200">
        <v>211</v>
      </c>
      <c r="P28" s="200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320</v>
      </c>
      <c r="L29" s="200">
        <v>0</v>
      </c>
      <c r="M29" s="200">
        <v>0</v>
      </c>
      <c r="N29" s="200">
        <v>0</v>
      </c>
      <c r="O29" s="200">
        <v>241</v>
      </c>
      <c r="P29" s="200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320</v>
      </c>
      <c r="L30" s="200">
        <v>0</v>
      </c>
      <c r="M30" s="200">
        <v>0</v>
      </c>
      <c r="N30" s="200">
        <v>0</v>
      </c>
      <c r="O30" s="200">
        <v>231</v>
      </c>
      <c r="P30" s="200">
        <v>0</v>
      </c>
    </row>
    <row r="31" spans="1:16">
      <c r="A31" t="s">
        <v>73</v>
      </c>
      <c r="C31" s="24">
        <v>38</v>
      </c>
      <c r="D31" s="24">
        <v>0</v>
      </c>
      <c r="E31" s="24">
        <v>0</v>
      </c>
      <c r="F31" s="24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320</v>
      </c>
      <c r="L31" s="200">
        <v>0</v>
      </c>
      <c r="M31" s="200">
        <v>0</v>
      </c>
      <c r="N31" s="200">
        <v>0</v>
      </c>
      <c r="O31" s="200">
        <v>221</v>
      </c>
      <c r="P31" s="200">
        <v>0</v>
      </c>
    </row>
    <row r="32" spans="1:16">
      <c r="A32" t="s">
        <v>74</v>
      </c>
      <c r="C32" s="24">
        <v>38</v>
      </c>
      <c r="D32" s="24">
        <v>0</v>
      </c>
      <c r="E32" s="24">
        <v>0</v>
      </c>
      <c r="F32" s="24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320</v>
      </c>
      <c r="L32" s="200">
        <v>0</v>
      </c>
      <c r="M32" s="200">
        <v>0</v>
      </c>
      <c r="N32" s="200">
        <v>0</v>
      </c>
      <c r="O32" s="200">
        <v>221</v>
      </c>
      <c r="P32" s="200">
        <v>0</v>
      </c>
    </row>
    <row r="33" spans="1:16">
      <c r="A33" t="s">
        <v>75</v>
      </c>
      <c r="C33" s="24">
        <v>38</v>
      </c>
      <c r="D33" s="24">
        <v>0</v>
      </c>
      <c r="E33" s="24">
        <v>0</v>
      </c>
      <c r="F33" s="24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320</v>
      </c>
      <c r="L33" s="200">
        <v>0</v>
      </c>
      <c r="M33" s="200">
        <v>0</v>
      </c>
      <c r="N33" s="200">
        <v>0</v>
      </c>
      <c r="O33" s="200">
        <v>281</v>
      </c>
      <c r="P33" s="200">
        <v>0</v>
      </c>
    </row>
    <row r="34" spans="1:16">
      <c r="A34" t="s">
        <v>76</v>
      </c>
      <c r="C34" s="24">
        <v>38</v>
      </c>
      <c r="D34" s="24">
        <v>0</v>
      </c>
      <c r="E34" s="24">
        <v>0</v>
      </c>
      <c r="F34" s="24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320</v>
      </c>
      <c r="L34" s="200">
        <v>0</v>
      </c>
      <c r="M34" s="200">
        <v>0</v>
      </c>
      <c r="N34" s="200">
        <v>0</v>
      </c>
      <c r="O34" s="200">
        <v>300</v>
      </c>
      <c r="P34" s="200">
        <v>0</v>
      </c>
    </row>
    <row r="35" spans="1:16">
      <c r="A35" t="s">
        <v>77</v>
      </c>
      <c r="C35" s="24">
        <v>38</v>
      </c>
      <c r="D35" s="24">
        <v>0</v>
      </c>
      <c r="E35" s="24">
        <v>0</v>
      </c>
      <c r="F35" s="24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320</v>
      </c>
      <c r="L35" s="200">
        <v>0</v>
      </c>
      <c r="M35" s="200">
        <v>0</v>
      </c>
      <c r="N35" s="200">
        <v>0</v>
      </c>
      <c r="O35" s="200">
        <v>281</v>
      </c>
      <c r="P35" s="200">
        <v>0</v>
      </c>
    </row>
    <row r="36" spans="1:16">
      <c r="A36" t="s">
        <v>78</v>
      </c>
      <c r="C36" s="24">
        <v>38</v>
      </c>
      <c r="D36" s="24">
        <v>0</v>
      </c>
      <c r="E36" s="24">
        <v>0</v>
      </c>
      <c r="F36" s="24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320</v>
      </c>
      <c r="L36" s="200">
        <v>0</v>
      </c>
      <c r="M36" s="200">
        <v>0</v>
      </c>
      <c r="N36" s="200">
        <v>0</v>
      </c>
      <c r="O36" s="200">
        <v>291</v>
      </c>
      <c r="P36" s="200">
        <v>0</v>
      </c>
    </row>
    <row r="37" spans="1:16">
      <c r="A37" t="s">
        <v>79</v>
      </c>
      <c r="C37" s="24">
        <v>38</v>
      </c>
      <c r="D37" s="24">
        <v>0</v>
      </c>
      <c r="E37" s="24">
        <v>0</v>
      </c>
      <c r="F37" s="24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320</v>
      </c>
      <c r="L37" s="200">
        <v>0</v>
      </c>
      <c r="M37" s="200">
        <v>0</v>
      </c>
      <c r="N37" s="200">
        <v>0</v>
      </c>
      <c r="O37" s="200">
        <v>300</v>
      </c>
      <c r="P37" s="200">
        <v>0</v>
      </c>
    </row>
    <row r="38" spans="1:16">
      <c r="A38" t="s">
        <v>80</v>
      </c>
      <c r="C38" s="24">
        <v>38</v>
      </c>
      <c r="D38" s="24">
        <v>0</v>
      </c>
      <c r="E38" s="24">
        <v>0</v>
      </c>
      <c r="F38" s="24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320</v>
      </c>
      <c r="L38" s="200">
        <v>0</v>
      </c>
      <c r="M38" s="200">
        <v>0</v>
      </c>
      <c r="N38" s="200">
        <v>0</v>
      </c>
      <c r="O38" s="200">
        <v>291</v>
      </c>
      <c r="P38" s="200">
        <v>0</v>
      </c>
    </row>
    <row r="39" spans="1:16">
      <c r="A39" t="s">
        <v>81</v>
      </c>
      <c r="C39" s="24">
        <v>38</v>
      </c>
      <c r="D39" s="24">
        <v>0</v>
      </c>
      <c r="E39" s="24">
        <v>0</v>
      </c>
      <c r="F39" s="24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320</v>
      </c>
      <c r="L39" s="200">
        <v>0</v>
      </c>
      <c r="M39" s="200">
        <v>0</v>
      </c>
      <c r="N39" s="200">
        <v>0</v>
      </c>
      <c r="O39" s="200">
        <v>261</v>
      </c>
      <c r="P39" s="200">
        <v>0</v>
      </c>
    </row>
    <row r="40" spans="1:16">
      <c r="A40" t="s">
        <v>82</v>
      </c>
      <c r="C40" s="24">
        <v>38</v>
      </c>
      <c r="D40" s="24">
        <v>0</v>
      </c>
      <c r="E40" s="24">
        <v>0</v>
      </c>
      <c r="F40" s="24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320</v>
      </c>
      <c r="L40" s="200">
        <v>0</v>
      </c>
      <c r="M40" s="200">
        <v>0</v>
      </c>
      <c r="N40" s="200">
        <v>0</v>
      </c>
      <c r="O40" s="200">
        <v>241</v>
      </c>
      <c r="P40" s="200">
        <v>0</v>
      </c>
    </row>
    <row r="41" spans="1:16">
      <c r="A41" t="s">
        <v>83</v>
      </c>
      <c r="C41" s="24">
        <v>38</v>
      </c>
      <c r="D41" s="24">
        <v>0</v>
      </c>
      <c r="E41" s="24">
        <v>0</v>
      </c>
      <c r="F41" s="24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320</v>
      </c>
      <c r="L41" s="200">
        <v>0</v>
      </c>
      <c r="M41" s="200">
        <v>0</v>
      </c>
      <c r="N41" s="200">
        <v>0</v>
      </c>
      <c r="O41" s="200">
        <v>221</v>
      </c>
      <c r="P41" s="200">
        <v>0</v>
      </c>
    </row>
    <row r="42" spans="1:16">
      <c r="A42" t="s">
        <v>84</v>
      </c>
      <c r="C42" s="24">
        <v>38</v>
      </c>
      <c r="D42" s="24">
        <v>0</v>
      </c>
      <c r="E42" s="24">
        <v>0</v>
      </c>
      <c r="F42" s="24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320</v>
      </c>
      <c r="L42" s="200">
        <v>0</v>
      </c>
      <c r="M42" s="200">
        <v>0</v>
      </c>
      <c r="N42" s="200">
        <v>0</v>
      </c>
      <c r="O42" s="200">
        <v>221</v>
      </c>
      <c r="P42" s="200">
        <v>0</v>
      </c>
    </row>
    <row r="43" spans="1:16">
      <c r="A43" t="s">
        <v>85</v>
      </c>
      <c r="C43" s="24">
        <v>38</v>
      </c>
      <c r="D43" s="24">
        <v>0</v>
      </c>
      <c r="E43" s="24">
        <v>0</v>
      </c>
      <c r="F43" s="24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320</v>
      </c>
      <c r="L43" s="200">
        <v>0</v>
      </c>
      <c r="M43" s="200">
        <v>0</v>
      </c>
      <c r="N43" s="200">
        <v>0</v>
      </c>
      <c r="O43" s="200">
        <v>151</v>
      </c>
      <c r="P43" s="200">
        <v>0</v>
      </c>
    </row>
    <row r="44" spans="1:16">
      <c r="A44" t="s">
        <v>86</v>
      </c>
      <c r="C44" s="24">
        <v>38</v>
      </c>
      <c r="D44" s="24">
        <v>0</v>
      </c>
      <c r="E44" s="24">
        <v>0</v>
      </c>
      <c r="F44" s="24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320</v>
      </c>
      <c r="L44" s="200">
        <v>0</v>
      </c>
      <c r="M44" s="200">
        <v>0</v>
      </c>
      <c r="N44" s="200">
        <v>0</v>
      </c>
      <c r="O44" s="200">
        <v>151</v>
      </c>
      <c r="P44" s="200">
        <v>0</v>
      </c>
    </row>
    <row r="45" spans="1:16">
      <c r="A45" t="s">
        <v>87</v>
      </c>
      <c r="C45" s="24">
        <v>38</v>
      </c>
      <c r="D45" s="24">
        <v>0</v>
      </c>
      <c r="E45" s="24">
        <v>0</v>
      </c>
      <c r="F45" s="24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320</v>
      </c>
      <c r="L45" s="200">
        <v>0</v>
      </c>
      <c r="M45" s="200">
        <v>0</v>
      </c>
      <c r="N45" s="200">
        <v>0</v>
      </c>
      <c r="O45" s="200">
        <v>151</v>
      </c>
      <c r="P45" s="200">
        <v>0</v>
      </c>
    </row>
    <row r="46" spans="1:16">
      <c r="A46" t="s">
        <v>88</v>
      </c>
      <c r="C46" s="24">
        <v>38</v>
      </c>
      <c r="D46" s="24">
        <v>0</v>
      </c>
      <c r="E46" s="24">
        <v>0</v>
      </c>
      <c r="F46" s="24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320</v>
      </c>
      <c r="L46" s="200">
        <v>0</v>
      </c>
      <c r="M46" s="200">
        <v>0</v>
      </c>
      <c r="N46" s="200">
        <v>0</v>
      </c>
      <c r="O46" s="200">
        <v>151</v>
      </c>
      <c r="P46" s="200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320</v>
      </c>
      <c r="L47" s="200">
        <v>0</v>
      </c>
      <c r="M47" s="200">
        <v>0</v>
      </c>
      <c r="N47" s="200">
        <v>0</v>
      </c>
      <c r="O47" s="200">
        <v>151</v>
      </c>
      <c r="P47" s="200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320</v>
      </c>
      <c r="L48" s="200">
        <v>0</v>
      </c>
      <c r="M48" s="200">
        <v>0</v>
      </c>
      <c r="N48" s="200">
        <v>0</v>
      </c>
      <c r="O48" s="200">
        <v>151</v>
      </c>
      <c r="P48" s="200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320</v>
      </c>
      <c r="L49" s="200">
        <v>0</v>
      </c>
      <c r="M49" s="200">
        <v>0</v>
      </c>
      <c r="N49" s="200">
        <v>0</v>
      </c>
      <c r="O49" s="200">
        <v>151</v>
      </c>
      <c r="P49" s="200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320</v>
      </c>
      <c r="L50" s="200">
        <v>0</v>
      </c>
      <c r="M50" s="200">
        <v>0</v>
      </c>
      <c r="N50" s="200">
        <v>0</v>
      </c>
      <c r="O50" s="200">
        <v>151</v>
      </c>
      <c r="P50" s="200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320</v>
      </c>
      <c r="L51" s="200">
        <v>0</v>
      </c>
      <c r="M51" s="200">
        <v>0</v>
      </c>
      <c r="N51" s="200">
        <v>0</v>
      </c>
      <c r="O51" s="200">
        <v>151</v>
      </c>
      <c r="P51" s="200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320</v>
      </c>
      <c r="L52" s="200">
        <v>0</v>
      </c>
      <c r="M52" s="200">
        <v>0</v>
      </c>
      <c r="N52" s="200">
        <v>0</v>
      </c>
      <c r="O52" s="200">
        <v>151</v>
      </c>
      <c r="P52" s="200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320</v>
      </c>
      <c r="L53" s="200">
        <v>0</v>
      </c>
      <c r="M53" s="200">
        <v>0</v>
      </c>
      <c r="N53" s="200">
        <v>0</v>
      </c>
      <c r="O53" s="200">
        <v>151</v>
      </c>
      <c r="P53" s="200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320</v>
      </c>
      <c r="L54" s="200">
        <v>0</v>
      </c>
      <c r="M54" s="200">
        <v>0</v>
      </c>
      <c r="N54" s="200">
        <v>0</v>
      </c>
      <c r="O54" s="200">
        <v>151</v>
      </c>
      <c r="P54" s="200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320</v>
      </c>
      <c r="L55" s="200">
        <v>0</v>
      </c>
      <c r="M55" s="200">
        <v>0</v>
      </c>
      <c r="N55" s="200">
        <v>0</v>
      </c>
      <c r="O55" s="200">
        <v>151</v>
      </c>
      <c r="P55" s="200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320</v>
      </c>
      <c r="L56" s="200">
        <v>0</v>
      </c>
      <c r="M56" s="200">
        <v>0</v>
      </c>
      <c r="N56" s="200">
        <v>0</v>
      </c>
      <c r="O56" s="200">
        <v>151</v>
      </c>
      <c r="P56" s="200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320</v>
      </c>
      <c r="L57" s="200">
        <v>0</v>
      </c>
      <c r="M57" s="200">
        <v>0</v>
      </c>
      <c r="N57" s="200">
        <v>0</v>
      </c>
      <c r="O57" s="200">
        <v>151</v>
      </c>
      <c r="P57" s="200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320</v>
      </c>
      <c r="L58" s="200">
        <v>0</v>
      </c>
      <c r="M58" s="200">
        <v>0</v>
      </c>
      <c r="N58" s="200">
        <v>0</v>
      </c>
      <c r="O58" s="200">
        <v>151</v>
      </c>
      <c r="P58" s="200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320</v>
      </c>
      <c r="L59" s="200">
        <v>0</v>
      </c>
      <c r="M59" s="200">
        <v>0</v>
      </c>
      <c r="N59" s="200">
        <v>0</v>
      </c>
      <c r="O59" s="200">
        <v>151</v>
      </c>
      <c r="P59" s="200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320</v>
      </c>
      <c r="L60" s="200">
        <v>0</v>
      </c>
      <c r="M60" s="200">
        <v>0</v>
      </c>
      <c r="N60" s="200">
        <v>0</v>
      </c>
      <c r="O60" s="200">
        <v>151</v>
      </c>
      <c r="P60" s="200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320</v>
      </c>
      <c r="L61" s="200">
        <v>0</v>
      </c>
      <c r="M61" s="200">
        <v>0</v>
      </c>
      <c r="N61" s="200">
        <v>0</v>
      </c>
      <c r="O61" s="200">
        <v>150</v>
      </c>
      <c r="P61" s="200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320</v>
      </c>
      <c r="L62" s="200">
        <v>0</v>
      </c>
      <c r="M62" s="200">
        <v>0</v>
      </c>
      <c r="N62" s="200">
        <v>0</v>
      </c>
      <c r="O62" s="200">
        <v>150</v>
      </c>
      <c r="P62" s="200">
        <v>0</v>
      </c>
    </row>
    <row r="63" spans="1:16">
      <c r="A63" t="s">
        <v>105</v>
      </c>
      <c r="C63" s="24">
        <v>36</v>
      </c>
      <c r="D63" s="24">
        <v>0</v>
      </c>
      <c r="E63" s="24">
        <v>0</v>
      </c>
      <c r="F63" s="24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320</v>
      </c>
      <c r="L63" s="200">
        <v>0</v>
      </c>
      <c r="M63" s="200">
        <v>0</v>
      </c>
      <c r="N63" s="200">
        <v>0</v>
      </c>
      <c r="O63" s="200">
        <v>150.5</v>
      </c>
      <c r="P63" s="200">
        <v>0</v>
      </c>
    </row>
    <row r="64" spans="1:16">
      <c r="A64" t="s">
        <v>106</v>
      </c>
      <c r="C64" s="24">
        <v>36</v>
      </c>
      <c r="D64" s="24">
        <v>0</v>
      </c>
      <c r="E64" s="24">
        <v>0</v>
      </c>
      <c r="F64" s="24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320</v>
      </c>
      <c r="L64" s="200">
        <v>0</v>
      </c>
      <c r="M64" s="200">
        <v>0</v>
      </c>
      <c r="N64" s="200">
        <v>0</v>
      </c>
      <c r="O64" s="200">
        <v>150.5</v>
      </c>
      <c r="P64" s="200">
        <v>0</v>
      </c>
    </row>
    <row r="65" spans="1:16">
      <c r="A65" t="s">
        <v>107</v>
      </c>
      <c r="C65" s="24">
        <v>36</v>
      </c>
      <c r="D65" s="24">
        <v>0</v>
      </c>
      <c r="E65" s="24">
        <v>0</v>
      </c>
      <c r="F65" s="24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320</v>
      </c>
      <c r="L65" s="200">
        <v>0</v>
      </c>
      <c r="M65" s="200">
        <v>0</v>
      </c>
      <c r="N65" s="200">
        <v>0</v>
      </c>
      <c r="O65" s="200">
        <v>150.5</v>
      </c>
      <c r="P65" s="200">
        <v>0</v>
      </c>
    </row>
    <row r="66" spans="1:16">
      <c r="A66" t="s">
        <v>108</v>
      </c>
      <c r="C66" s="24">
        <v>36</v>
      </c>
      <c r="D66" s="24">
        <v>0</v>
      </c>
      <c r="E66" s="24">
        <v>0</v>
      </c>
      <c r="F66" s="24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320</v>
      </c>
      <c r="L66" s="200">
        <v>0</v>
      </c>
      <c r="M66" s="200">
        <v>0</v>
      </c>
      <c r="N66" s="200">
        <v>0</v>
      </c>
      <c r="O66" s="200">
        <v>150.5</v>
      </c>
      <c r="P66" s="200">
        <v>0</v>
      </c>
    </row>
    <row r="67" spans="1:16">
      <c r="A67" t="s">
        <v>109</v>
      </c>
      <c r="C67" s="24">
        <v>36</v>
      </c>
      <c r="D67" s="24">
        <v>0</v>
      </c>
      <c r="E67" s="24">
        <v>0</v>
      </c>
      <c r="F67" s="24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320</v>
      </c>
      <c r="L67" s="200">
        <v>0</v>
      </c>
      <c r="M67" s="200">
        <v>0</v>
      </c>
      <c r="N67" s="200">
        <v>0</v>
      </c>
      <c r="O67" s="200">
        <v>150.5</v>
      </c>
      <c r="P67" s="200">
        <v>0</v>
      </c>
    </row>
    <row r="68" spans="1:16">
      <c r="A68" t="s">
        <v>110</v>
      </c>
      <c r="C68" s="24">
        <v>36</v>
      </c>
      <c r="D68" s="24">
        <v>0</v>
      </c>
      <c r="E68" s="24">
        <v>0</v>
      </c>
      <c r="F68" s="24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320</v>
      </c>
      <c r="L68" s="200">
        <v>0</v>
      </c>
      <c r="M68" s="200">
        <v>0</v>
      </c>
      <c r="N68" s="200">
        <v>0</v>
      </c>
      <c r="O68" s="200">
        <v>150.5</v>
      </c>
      <c r="P68" s="200">
        <v>0</v>
      </c>
    </row>
    <row r="69" spans="1:16">
      <c r="A69" t="s">
        <v>111</v>
      </c>
      <c r="C69" s="24">
        <v>36</v>
      </c>
      <c r="D69" s="24">
        <v>0</v>
      </c>
      <c r="E69" s="24">
        <v>0</v>
      </c>
      <c r="F69" s="24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320</v>
      </c>
      <c r="L69" s="200">
        <v>0</v>
      </c>
      <c r="M69" s="200">
        <v>0</v>
      </c>
      <c r="N69" s="200">
        <v>0</v>
      </c>
      <c r="O69" s="200">
        <v>150.5</v>
      </c>
      <c r="P69" s="200">
        <v>0</v>
      </c>
    </row>
    <row r="70" spans="1:16">
      <c r="A70" t="s">
        <v>112</v>
      </c>
      <c r="C70" s="24">
        <v>36</v>
      </c>
      <c r="D70" s="24">
        <v>0</v>
      </c>
      <c r="E70" s="24">
        <v>0</v>
      </c>
      <c r="F70" s="24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320</v>
      </c>
      <c r="L70" s="200">
        <v>0</v>
      </c>
      <c r="M70" s="200">
        <v>0</v>
      </c>
      <c r="N70" s="200">
        <v>0</v>
      </c>
      <c r="O70" s="200">
        <v>150.5</v>
      </c>
      <c r="P70" s="200">
        <v>0</v>
      </c>
    </row>
    <row r="71" spans="1:16">
      <c r="A71" t="s">
        <v>113</v>
      </c>
      <c r="C71" s="24">
        <v>36</v>
      </c>
      <c r="D71" s="24">
        <v>0</v>
      </c>
      <c r="E71" s="24">
        <v>0</v>
      </c>
      <c r="F71" s="24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320</v>
      </c>
      <c r="L71" s="200">
        <v>0</v>
      </c>
      <c r="M71" s="200">
        <v>0</v>
      </c>
      <c r="N71" s="200">
        <v>0</v>
      </c>
      <c r="O71" s="200">
        <v>265</v>
      </c>
      <c r="P71" s="200">
        <v>0</v>
      </c>
    </row>
    <row r="72" spans="1:16">
      <c r="A72" t="s">
        <v>114</v>
      </c>
      <c r="C72" s="24">
        <v>36</v>
      </c>
      <c r="D72" s="24">
        <v>0</v>
      </c>
      <c r="E72" s="24">
        <v>0</v>
      </c>
      <c r="F72" s="24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320</v>
      </c>
      <c r="L72" s="200">
        <v>0</v>
      </c>
      <c r="M72" s="200">
        <v>0</v>
      </c>
      <c r="N72" s="200">
        <v>0</v>
      </c>
      <c r="O72" s="200">
        <v>300</v>
      </c>
      <c r="P72" s="200">
        <v>0</v>
      </c>
    </row>
    <row r="73" spans="1:16">
      <c r="A73" t="s">
        <v>115</v>
      </c>
      <c r="C73" s="24">
        <v>36</v>
      </c>
      <c r="D73" s="24">
        <v>0</v>
      </c>
      <c r="E73" s="24">
        <v>0</v>
      </c>
      <c r="F73" s="24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320</v>
      </c>
      <c r="L73" s="200">
        <v>0</v>
      </c>
      <c r="M73" s="200">
        <v>0</v>
      </c>
      <c r="N73" s="200">
        <v>0</v>
      </c>
      <c r="O73" s="200">
        <v>300</v>
      </c>
      <c r="P73" s="200">
        <v>0</v>
      </c>
    </row>
    <row r="74" spans="1:16">
      <c r="A74" t="s">
        <v>116</v>
      </c>
      <c r="C74" s="24">
        <v>36</v>
      </c>
      <c r="D74" s="24">
        <v>0</v>
      </c>
      <c r="E74" s="24">
        <v>0</v>
      </c>
      <c r="F74" s="24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320</v>
      </c>
      <c r="L74" s="200">
        <v>0</v>
      </c>
      <c r="M74" s="200">
        <v>0</v>
      </c>
      <c r="N74" s="200">
        <v>0</v>
      </c>
      <c r="O74" s="200">
        <v>300</v>
      </c>
      <c r="P74" s="200">
        <v>0</v>
      </c>
    </row>
    <row r="75" spans="1:16">
      <c r="A75" t="s">
        <v>117</v>
      </c>
      <c r="C75" s="24">
        <v>36</v>
      </c>
      <c r="D75" s="24">
        <v>0</v>
      </c>
      <c r="E75" s="24">
        <v>0</v>
      </c>
      <c r="F75" s="24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320</v>
      </c>
      <c r="L75" s="200">
        <v>0</v>
      </c>
      <c r="M75" s="200">
        <v>0</v>
      </c>
      <c r="N75" s="200">
        <v>0</v>
      </c>
      <c r="O75" s="200">
        <v>300</v>
      </c>
      <c r="P75" s="200">
        <v>0</v>
      </c>
    </row>
    <row r="76" spans="1:16">
      <c r="A76" t="s">
        <v>118</v>
      </c>
      <c r="C76" s="24">
        <v>36</v>
      </c>
      <c r="D76" s="24">
        <v>0</v>
      </c>
      <c r="E76" s="24">
        <v>0</v>
      </c>
      <c r="F76" s="24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320</v>
      </c>
      <c r="L76" s="200">
        <v>0</v>
      </c>
      <c r="M76" s="200">
        <v>0</v>
      </c>
      <c r="N76" s="200">
        <v>0</v>
      </c>
      <c r="O76" s="200">
        <v>300</v>
      </c>
      <c r="P76" s="200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320</v>
      </c>
      <c r="L77" s="200">
        <v>0</v>
      </c>
      <c r="M77" s="200">
        <v>0</v>
      </c>
      <c r="N77" s="200">
        <v>0</v>
      </c>
      <c r="O77" s="200">
        <v>300</v>
      </c>
      <c r="P77" s="200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320</v>
      </c>
      <c r="L78" s="200">
        <v>0</v>
      </c>
      <c r="M78" s="200">
        <v>0</v>
      </c>
      <c r="N78" s="200">
        <v>0</v>
      </c>
      <c r="O78" s="200">
        <v>300</v>
      </c>
      <c r="P78" s="200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320</v>
      </c>
      <c r="L79" s="200">
        <v>0</v>
      </c>
      <c r="M79" s="200">
        <v>0</v>
      </c>
      <c r="N79" s="200">
        <v>0</v>
      </c>
      <c r="O79" s="200">
        <v>300</v>
      </c>
      <c r="P79" s="200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320</v>
      </c>
      <c r="L80" s="200">
        <v>0</v>
      </c>
      <c r="M80" s="200">
        <v>0</v>
      </c>
      <c r="N80" s="200">
        <v>0</v>
      </c>
      <c r="O80" s="200">
        <v>300</v>
      </c>
      <c r="P80" s="200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320</v>
      </c>
      <c r="L81" s="200">
        <v>0</v>
      </c>
      <c r="M81" s="200">
        <v>0</v>
      </c>
      <c r="N81" s="200">
        <v>0</v>
      </c>
      <c r="O81" s="200">
        <v>300</v>
      </c>
      <c r="P81" s="200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320</v>
      </c>
      <c r="L82" s="200">
        <v>0</v>
      </c>
      <c r="M82" s="200">
        <v>0</v>
      </c>
      <c r="N82" s="200">
        <v>0</v>
      </c>
      <c r="O82" s="200">
        <v>300</v>
      </c>
      <c r="P82" s="200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320</v>
      </c>
      <c r="L83" s="200">
        <v>0</v>
      </c>
      <c r="M83" s="200">
        <v>0</v>
      </c>
      <c r="N83" s="200">
        <v>0</v>
      </c>
      <c r="O83" s="200">
        <v>300</v>
      </c>
      <c r="P83" s="200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320</v>
      </c>
      <c r="L84" s="200">
        <v>0</v>
      </c>
      <c r="M84" s="200">
        <v>0</v>
      </c>
      <c r="N84" s="200">
        <v>0</v>
      </c>
      <c r="O84" s="200">
        <v>300</v>
      </c>
      <c r="P84" s="200">
        <v>0</v>
      </c>
    </row>
    <row r="85" spans="1:16">
      <c r="A85" t="s">
        <v>127</v>
      </c>
      <c r="C85" s="24">
        <v>36</v>
      </c>
      <c r="D85" s="24">
        <v>0</v>
      </c>
      <c r="E85" s="24">
        <v>0</v>
      </c>
      <c r="F85" s="24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320</v>
      </c>
      <c r="L85" s="200">
        <v>0</v>
      </c>
      <c r="M85" s="200">
        <v>0</v>
      </c>
      <c r="N85" s="200">
        <v>0</v>
      </c>
      <c r="O85" s="200">
        <v>300</v>
      </c>
      <c r="P85" s="200">
        <v>0</v>
      </c>
    </row>
    <row r="86" spans="1:16">
      <c r="A86" t="s">
        <v>128</v>
      </c>
      <c r="C86" s="24">
        <v>36</v>
      </c>
      <c r="D86" s="24">
        <v>0</v>
      </c>
      <c r="E86" s="24">
        <v>0</v>
      </c>
      <c r="F86" s="24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320</v>
      </c>
      <c r="L86" s="200">
        <v>0</v>
      </c>
      <c r="M86" s="200">
        <v>0</v>
      </c>
      <c r="N86" s="200">
        <v>0</v>
      </c>
      <c r="O86" s="200">
        <v>300</v>
      </c>
      <c r="P86" s="200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320</v>
      </c>
      <c r="L87" s="200">
        <v>0</v>
      </c>
      <c r="M87" s="200">
        <v>0</v>
      </c>
      <c r="N87" s="200">
        <v>0</v>
      </c>
      <c r="O87" s="200">
        <v>150.5</v>
      </c>
      <c r="P87" s="200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320</v>
      </c>
      <c r="L88" s="200">
        <v>0</v>
      </c>
      <c r="M88" s="200">
        <v>0</v>
      </c>
      <c r="N88" s="200">
        <v>0</v>
      </c>
      <c r="O88" s="200">
        <v>150.5</v>
      </c>
      <c r="P88" s="200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320</v>
      </c>
      <c r="L89" s="200">
        <v>0</v>
      </c>
      <c r="M89" s="200">
        <v>0</v>
      </c>
      <c r="N89" s="200">
        <v>0</v>
      </c>
      <c r="O89" s="200">
        <v>150.5</v>
      </c>
      <c r="P89" s="200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320</v>
      </c>
      <c r="L90" s="200">
        <v>0</v>
      </c>
      <c r="M90" s="200">
        <v>0</v>
      </c>
      <c r="N90" s="200">
        <v>0</v>
      </c>
      <c r="O90" s="200">
        <v>150.5</v>
      </c>
      <c r="P90" s="200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320</v>
      </c>
      <c r="L91" s="200">
        <v>0</v>
      </c>
      <c r="M91" s="200">
        <v>0</v>
      </c>
      <c r="N91" s="200">
        <v>0</v>
      </c>
      <c r="O91" s="200">
        <v>150.5</v>
      </c>
      <c r="P91" s="200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320</v>
      </c>
      <c r="L92" s="200">
        <v>0</v>
      </c>
      <c r="M92" s="200">
        <v>0</v>
      </c>
      <c r="N92" s="200">
        <v>0</v>
      </c>
      <c r="O92" s="200">
        <v>150.5</v>
      </c>
      <c r="P92" s="200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320</v>
      </c>
      <c r="L93" s="200">
        <v>0</v>
      </c>
      <c r="M93" s="200">
        <v>0</v>
      </c>
      <c r="N93" s="200">
        <v>0</v>
      </c>
      <c r="O93" s="200">
        <v>150.5</v>
      </c>
      <c r="P93" s="200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320</v>
      </c>
      <c r="L94" s="200">
        <v>0</v>
      </c>
      <c r="M94" s="200">
        <v>0</v>
      </c>
      <c r="N94" s="200">
        <v>0</v>
      </c>
      <c r="O94" s="200">
        <v>150.5</v>
      </c>
      <c r="P94" s="200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320</v>
      </c>
      <c r="L95" s="200">
        <v>0</v>
      </c>
      <c r="M95" s="200">
        <v>0</v>
      </c>
      <c r="N95" s="200">
        <v>0</v>
      </c>
      <c r="O95" s="200">
        <v>150.5</v>
      </c>
      <c r="P95" s="200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320</v>
      </c>
      <c r="L96" s="200">
        <v>0</v>
      </c>
      <c r="M96" s="200">
        <v>0</v>
      </c>
      <c r="N96" s="200">
        <v>0</v>
      </c>
      <c r="O96" s="200">
        <v>150.5</v>
      </c>
      <c r="P96" s="200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320</v>
      </c>
      <c r="L97" s="200">
        <v>0</v>
      </c>
      <c r="M97" s="200">
        <v>0</v>
      </c>
      <c r="N97" s="200">
        <v>0</v>
      </c>
      <c r="O97" s="200">
        <v>150.5</v>
      </c>
      <c r="P97" s="200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320</v>
      </c>
      <c r="L98" s="200">
        <v>0</v>
      </c>
      <c r="M98" s="200">
        <v>0</v>
      </c>
      <c r="N98" s="200">
        <v>0</v>
      </c>
      <c r="O98" s="200">
        <v>150.5</v>
      </c>
      <c r="P98" s="200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0.89600000000000002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7.58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4.5947500000000003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0">
        <v>0</v>
      </c>
      <c r="C3" s="200">
        <v>6.69</v>
      </c>
      <c r="D3" s="200">
        <v>13.37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20.22</v>
      </c>
      <c r="K3" s="200">
        <v>236.79</v>
      </c>
      <c r="L3" s="200">
        <v>2.92</v>
      </c>
      <c r="M3" s="200">
        <v>2.2599999999999998</v>
      </c>
      <c r="N3" s="200">
        <v>1.95</v>
      </c>
      <c r="O3" s="200">
        <v>1.37</v>
      </c>
      <c r="P3" s="200">
        <v>0.93</v>
      </c>
      <c r="Q3" s="200">
        <v>2.17</v>
      </c>
      <c r="R3" s="200">
        <v>8.6999999999999993</v>
      </c>
      <c r="S3" s="200">
        <v>5.41</v>
      </c>
      <c r="T3" s="200">
        <v>0</v>
      </c>
      <c r="U3" s="200">
        <v>2.33</v>
      </c>
      <c r="V3" s="200">
        <v>3.71</v>
      </c>
      <c r="W3" s="200">
        <v>10.76</v>
      </c>
      <c r="X3" s="200">
        <v>31.1</v>
      </c>
      <c r="Y3" s="200">
        <v>0</v>
      </c>
      <c r="Z3" s="200">
        <v>57.07</v>
      </c>
      <c r="AA3" s="200">
        <v>25.18</v>
      </c>
      <c r="AB3" s="200">
        <v>0</v>
      </c>
      <c r="AC3" s="200">
        <v>1.35</v>
      </c>
      <c r="AD3" s="200">
        <v>20.77</v>
      </c>
      <c r="AE3" s="200">
        <v>0</v>
      </c>
      <c r="AF3" s="200">
        <v>0</v>
      </c>
      <c r="AG3" s="200">
        <v>76.38</v>
      </c>
      <c r="AH3" s="200">
        <v>0</v>
      </c>
      <c r="AI3" s="200">
        <v>18.39</v>
      </c>
      <c r="AJ3" s="200">
        <v>0</v>
      </c>
      <c r="AK3" s="200">
        <v>-34</v>
      </c>
      <c r="AL3" s="200">
        <v>0</v>
      </c>
      <c r="AM3" s="200">
        <v>0</v>
      </c>
      <c r="AN3" s="200">
        <v>0</v>
      </c>
      <c r="AO3" s="200">
        <v>114.02</v>
      </c>
      <c r="AP3" s="200">
        <v>0</v>
      </c>
      <c r="AQ3" s="200">
        <v>0</v>
      </c>
      <c r="AR3" s="200">
        <v>0</v>
      </c>
      <c r="AS3" s="200">
        <v>24.33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6.69</v>
      </c>
      <c r="D4" s="200">
        <v>13.37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20.22</v>
      </c>
      <c r="K4" s="200">
        <v>236.79</v>
      </c>
      <c r="L4" s="200">
        <v>2.92</v>
      </c>
      <c r="M4" s="200">
        <v>2.2599999999999998</v>
      </c>
      <c r="N4" s="200">
        <v>1.95</v>
      </c>
      <c r="O4" s="200">
        <v>1.37</v>
      </c>
      <c r="P4" s="200">
        <v>0.93</v>
      </c>
      <c r="Q4" s="200">
        <v>2.17</v>
      </c>
      <c r="R4" s="200">
        <v>8.6999999999999993</v>
      </c>
      <c r="S4" s="200">
        <v>5.41</v>
      </c>
      <c r="T4" s="200">
        <v>0</v>
      </c>
      <c r="U4" s="200">
        <v>2.33</v>
      </c>
      <c r="V4" s="200">
        <v>3.71</v>
      </c>
      <c r="W4" s="200">
        <v>9.84</v>
      </c>
      <c r="X4" s="200">
        <v>30.26</v>
      </c>
      <c r="Y4" s="200">
        <v>0</v>
      </c>
      <c r="Z4" s="200">
        <v>57.07</v>
      </c>
      <c r="AA4" s="200">
        <v>25.18</v>
      </c>
      <c r="AB4" s="200">
        <v>0</v>
      </c>
      <c r="AC4" s="200">
        <v>1.35</v>
      </c>
      <c r="AD4" s="200">
        <v>20.77</v>
      </c>
      <c r="AE4" s="200">
        <v>0</v>
      </c>
      <c r="AF4" s="200">
        <v>0</v>
      </c>
      <c r="AG4" s="200">
        <v>76.38</v>
      </c>
      <c r="AH4" s="200">
        <v>0</v>
      </c>
      <c r="AI4" s="200">
        <v>18.39</v>
      </c>
      <c r="AJ4" s="200">
        <v>0</v>
      </c>
      <c r="AK4" s="200">
        <v>-34</v>
      </c>
      <c r="AL4" s="200">
        <v>0</v>
      </c>
      <c r="AM4" s="200">
        <v>0</v>
      </c>
      <c r="AN4" s="200">
        <v>0</v>
      </c>
      <c r="AO4" s="200">
        <v>114.02</v>
      </c>
      <c r="AP4" s="200">
        <v>0</v>
      </c>
      <c r="AQ4" s="200">
        <v>0</v>
      </c>
      <c r="AR4" s="200">
        <v>0</v>
      </c>
      <c r="AS4" s="200">
        <v>24.33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6.69</v>
      </c>
      <c r="D5" s="200">
        <v>13.37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20.22</v>
      </c>
      <c r="K5" s="200">
        <v>236.79</v>
      </c>
      <c r="L5" s="200">
        <v>2.92</v>
      </c>
      <c r="M5" s="200">
        <v>2.2599999999999998</v>
      </c>
      <c r="N5" s="200">
        <v>1.95</v>
      </c>
      <c r="O5" s="200">
        <v>1.37</v>
      </c>
      <c r="P5" s="200">
        <v>0.93</v>
      </c>
      <c r="Q5" s="200">
        <v>2.17</v>
      </c>
      <c r="R5" s="200">
        <v>8.6999999999999993</v>
      </c>
      <c r="S5" s="200">
        <v>5.41</v>
      </c>
      <c r="T5" s="200">
        <v>0</v>
      </c>
      <c r="U5" s="200">
        <v>2.33</v>
      </c>
      <c r="V5" s="200">
        <v>3.71</v>
      </c>
      <c r="W5" s="200">
        <v>9.84</v>
      </c>
      <c r="X5" s="200">
        <v>30.26</v>
      </c>
      <c r="Y5" s="200">
        <v>0</v>
      </c>
      <c r="Z5" s="200">
        <v>57.07</v>
      </c>
      <c r="AA5" s="200">
        <v>25.18</v>
      </c>
      <c r="AB5" s="200">
        <v>0</v>
      </c>
      <c r="AC5" s="200">
        <v>1.35</v>
      </c>
      <c r="AD5" s="200">
        <v>20.77</v>
      </c>
      <c r="AE5" s="200">
        <v>0</v>
      </c>
      <c r="AF5" s="200">
        <v>0</v>
      </c>
      <c r="AG5" s="200">
        <v>76.38</v>
      </c>
      <c r="AH5" s="200">
        <v>0</v>
      </c>
      <c r="AI5" s="200">
        <v>18.39</v>
      </c>
      <c r="AJ5" s="200">
        <v>0</v>
      </c>
      <c r="AK5" s="200">
        <v>-34</v>
      </c>
      <c r="AL5" s="200">
        <v>0</v>
      </c>
      <c r="AM5" s="200">
        <v>0</v>
      </c>
      <c r="AN5" s="200">
        <v>0</v>
      </c>
      <c r="AO5" s="200">
        <v>110.02</v>
      </c>
      <c r="AP5" s="200">
        <v>0</v>
      </c>
      <c r="AQ5" s="200">
        <v>0</v>
      </c>
      <c r="AR5" s="200">
        <v>0</v>
      </c>
      <c r="AS5" s="200">
        <v>24.33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6.69</v>
      </c>
      <c r="D6" s="200">
        <v>13.37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20.22</v>
      </c>
      <c r="K6" s="200">
        <v>236.79</v>
      </c>
      <c r="L6" s="200">
        <v>2.92</v>
      </c>
      <c r="M6" s="200">
        <v>2.2599999999999998</v>
      </c>
      <c r="N6" s="200">
        <v>1.95</v>
      </c>
      <c r="O6" s="200">
        <v>1.37</v>
      </c>
      <c r="P6" s="200">
        <v>0.93</v>
      </c>
      <c r="Q6" s="200">
        <v>2.17</v>
      </c>
      <c r="R6" s="200">
        <v>8.6999999999999993</v>
      </c>
      <c r="S6" s="200">
        <v>5.41</v>
      </c>
      <c r="T6" s="200">
        <v>0</v>
      </c>
      <c r="U6" s="200">
        <v>2.33</v>
      </c>
      <c r="V6" s="200">
        <v>3.71</v>
      </c>
      <c r="W6" s="200">
        <v>9.84</v>
      </c>
      <c r="X6" s="200">
        <v>30.26</v>
      </c>
      <c r="Y6" s="200">
        <v>0</v>
      </c>
      <c r="Z6" s="200">
        <v>57.07</v>
      </c>
      <c r="AA6" s="200">
        <v>25.18</v>
      </c>
      <c r="AB6" s="200">
        <v>0</v>
      </c>
      <c r="AC6" s="200">
        <v>1.35</v>
      </c>
      <c r="AD6" s="200">
        <v>20.77</v>
      </c>
      <c r="AE6" s="200">
        <v>0</v>
      </c>
      <c r="AF6" s="200">
        <v>0</v>
      </c>
      <c r="AG6" s="200">
        <v>76.38</v>
      </c>
      <c r="AH6" s="200">
        <v>0</v>
      </c>
      <c r="AI6" s="200">
        <v>18.39</v>
      </c>
      <c r="AJ6" s="200">
        <v>0</v>
      </c>
      <c r="AK6" s="200">
        <v>-34</v>
      </c>
      <c r="AL6" s="200">
        <v>0</v>
      </c>
      <c r="AM6" s="200">
        <v>0</v>
      </c>
      <c r="AN6" s="200">
        <v>0</v>
      </c>
      <c r="AO6" s="200">
        <v>110.02</v>
      </c>
      <c r="AP6" s="200">
        <v>0</v>
      </c>
      <c r="AQ6" s="200">
        <v>0</v>
      </c>
      <c r="AR6" s="200">
        <v>0</v>
      </c>
      <c r="AS6" s="200">
        <v>24.33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6.69</v>
      </c>
      <c r="D7" s="200">
        <v>13.37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20.22</v>
      </c>
      <c r="K7" s="200">
        <v>236.79</v>
      </c>
      <c r="L7" s="200">
        <v>2.92</v>
      </c>
      <c r="M7" s="200">
        <v>2.2599999999999998</v>
      </c>
      <c r="N7" s="200">
        <v>1.95</v>
      </c>
      <c r="O7" s="200">
        <v>1.37</v>
      </c>
      <c r="P7" s="200">
        <v>0.93</v>
      </c>
      <c r="Q7" s="200">
        <v>2.17</v>
      </c>
      <c r="R7" s="200">
        <v>8.6999999999999993</v>
      </c>
      <c r="S7" s="200">
        <v>5.41</v>
      </c>
      <c r="T7" s="200">
        <v>0</v>
      </c>
      <c r="U7" s="200">
        <v>2.33</v>
      </c>
      <c r="V7" s="200">
        <v>3.71</v>
      </c>
      <c r="W7" s="200">
        <v>9.84</v>
      </c>
      <c r="X7" s="200">
        <v>30.26</v>
      </c>
      <c r="Y7" s="200">
        <v>0</v>
      </c>
      <c r="Z7" s="200">
        <v>57.07</v>
      </c>
      <c r="AA7" s="200">
        <v>25.18</v>
      </c>
      <c r="AB7" s="200">
        <v>0</v>
      </c>
      <c r="AC7" s="200">
        <v>1.35</v>
      </c>
      <c r="AD7" s="200">
        <v>20.77</v>
      </c>
      <c r="AE7" s="200">
        <v>0</v>
      </c>
      <c r="AF7" s="200">
        <v>0</v>
      </c>
      <c r="AG7" s="200">
        <v>76.38</v>
      </c>
      <c r="AH7" s="200">
        <v>0</v>
      </c>
      <c r="AI7" s="200">
        <v>18.39</v>
      </c>
      <c r="AJ7" s="200">
        <v>0</v>
      </c>
      <c r="AK7" s="200">
        <v>-34</v>
      </c>
      <c r="AL7" s="200">
        <v>0</v>
      </c>
      <c r="AM7" s="200">
        <v>0</v>
      </c>
      <c r="AN7" s="200">
        <v>0</v>
      </c>
      <c r="AO7" s="200">
        <v>110.02</v>
      </c>
      <c r="AP7" s="200">
        <v>0</v>
      </c>
      <c r="AQ7" s="200">
        <v>0</v>
      </c>
      <c r="AR7" s="200">
        <v>0</v>
      </c>
      <c r="AS7" s="200">
        <v>24.33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6.69</v>
      </c>
      <c r="D8" s="200">
        <v>13.37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20.22</v>
      </c>
      <c r="K8" s="200">
        <v>236.79</v>
      </c>
      <c r="L8" s="200">
        <v>2.92</v>
      </c>
      <c r="M8" s="200">
        <v>2.2599999999999998</v>
      </c>
      <c r="N8" s="200">
        <v>1.95</v>
      </c>
      <c r="O8" s="200">
        <v>1.37</v>
      </c>
      <c r="P8" s="200">
        <v>0.93</v>
      </c>
      <c r="Q8" s="200">
        <v>2.17</v>
      </c>
      <c r="R8" s="200">
        <v>8.6999999999999993</v>
      </c>
      <c r="S8" s="200">
        <v>5.41</v>
      </c>
      <c r="T8" s="200">
        <v>0</v>
      </c>
      <c r="U8" s="200">
        <v>2.33</v>
      </c>
      <c r="V8" s="200">
        <v>3.71</v>
      </c>
      <c r="W8" s="200">
        <v>9.84</v>
      </c>
      <c r="X8" s="200">
        <v>30.26</v>
      </c>
      <c r="Y8" s="200">
        <v>0</v>
      </c>
      <c r="Z8" s="200">
        <v>57.07</v>
      </c>
      <c r="AA8" s="200">
        <v>25.18</v>
      </c>
      <c r="AB8" s="200">
        <v>0</v>
      </c>
      <c r="AC8" s="200">
        <v>0.87</v>
      </c>
      <c r="AD8" s="200">
        <v>20.77</v>
      </c>
      <c r="AE8" s="200">
        <v>0</v>
      </c>
      <c r="AF8" s="200">
        <v>0</v>
      </c>
      <c r="AG8" s="200">
        <v>76.38</v>
      </c>
      <c r="AH8" s="200">
        <v>0</v>
      </c>
      <c r="AI8" s="200">
        <v>18.39</v>
      </c>
      <c r="AJ8" s="200">
        <v>0</v>
      </c>
      <c r="AK8" s="200">
        <v>-34</v>
      </c>
      <c r="AL8" s="200">
        <v>0</v>
      </c>
      <c r="AM8" s="200">
        <v>0</v>
      </c>
      <c r="AN8" s="200">
        <v>0</v>
      </c>
      <c r="AO8" s="200">
        <v>110.02</v>
      </c>
      <c r="AP8" s="200">
        <v>0</v>
      </c>
      <c r="AQ8" s="200">
        <v>0</v>
      </c>
      <c r="AR8" s="200">
        <v>0</v>
      </c>
      <c r="AS8" s="200">
        <v>24.33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6.69</v>
      </c>
      <c r="D9" s="200">
        <v>13.37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20.22</v>
      </c>
      <c r="K9" s="200">
        <v>236.79</v>
      </c>
      <c r="L9" s="200">
        <v>2.92</v>
      </c>
      <c r="M9" s="200">
        <v>2.2599999999999998</v>
      </c>
      <c r="N9" s="200">
        <v>1.95</v>
      </c>
      <c r="O9" s="200">
        <v>1.37</v>
      </c>
      <c r="P9" s="200">
        <v>0.93</v>
      </c>
      <c r="Q9" s="200">
        <v>2.17</v>
      </c>
      <c r="R9" s="200">
        <v>8.6999999999999993</v>
      </c>
      <c r="S9" s="200">
        <v>5.41</v>
      </c>
      <c r="T9" s="200">
        <v>0</v>
      </c>
      <c r="U9" s="200">
        <v>2.33</v>
      </c>
      <c r="V9" s="200">
        <v>3.71</v>
      </c>
      <c r="W9" s="200">
        <v>9.84</v>
      </c>
      <c r="X9" s="200">
        <v>30.26</v>
      </c>
      <c r="Y9" s="200">
        <v>0</v>
      </c>
      <c r="Z9" s="200">
        <v>57.07</v>
      </c>
      <c r="AA9" s="200">
        <v>25.18</v>
      </c>
      <c r="AB9" s="200">
        <v>0</v>
      </c>
      <c r="AC9" s="200">
        <v>0.87</v>
      </c>
      <c r="AD9" s="200">
        <v>20.77</v>
      </c>
      <c r="AE9" s="200">
        <v>0</v>
      </c>
      <c r="AF9" s="200">
        <v>0</v>
      </c>
      <c r="AG9" s="200">
        <v>76.38</v>
      </c>
      <c r="AH9" s="200">
        <v>0</v>
      </c>
      <c r="AI9" s="200">
        <v>18.39</v>
      </c>
      <c r="AJ9" s="200">
        <v>0</v>
      </c>
      <c r="AK9" s="200">
        <v>-34</v>
      </c>
      <c r="AL9" s="200">
        <v>0</v>
      </c>
      <c r="AM9" s="200">
        <v>0</v>
      </c>
      <c r="AN9" s="200">
        <v>0</v>
      </c>
      <c r="AO9" s="200">
        <v>110.02</v>
      </c>
      <c r="AP9" s="200">
        <v>0</v>
      </c>
      <c r="AQ9" s="200">
        <v>0</v>
      </c>
      <c r="AR9" s="200">
        <v>0</v>
      </c>
      <c r="AS9" s="200">
        <v>24.33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6.69</v>
      </c>
      <c r="D10" s="200">
        <v>13.37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20.22</v>
      </c>
      <c r="K10" s="200">
        <v>236.79</v>
      </c>
      <c r="L10" s="200">
        <v>2.92</v>
      </c>
      <c r="M10" s="200">
        <v>2.2599999999999998</v>
      </c>
      <c r="N10" s="200">
        <v>1.95</v>
      </c>
      <c r="O10" s="200">
        <v>1.37</v>
      </c>
      <c r="P10" s="200">
        <v>0.93</v>
      </c>
      <c r="Q10" s="200">
        <v>2.17</v>
      </c>
      <c r="R10" s="200">
        <v>8.6999999999999993</v>
      </c>
      <c r="S10" s="200">
        <v>5.41</v>
      </c>
      <c r="T10" s="200">
        <v>0</v>
      </c>
      <c r="U10" s="200">
        <v>2.33</v>
      </c>
      <c r="V10" s="200">
        <v>3.71</v>
      </c>
      <c r="W10" s="200">
        <v>9.84</v>
      </c>
      <c r="X10" s="200">
        <v>30.26</v>
      </c>
      <c r="Y10" s="200">
        <v>0</v>
      </c>
      <c r="Z10" s="200">
        <v>57.07</v>
      </c>
      <c r="AA10" s="200">
        <v>25.18</v>
      </c>
      <c r="AB10" s="200">
        <v>0</v>
      </c>
      <c r="AC10" s="200">
        <v>0.87</v>
      </c>
      <c r="AD10" s="200">
        <v>20.77</v>
      </c>
      <c r="AE10" s="200">
        <v>0</v>
      </c>
      <c r="AF10" s="200">
        <v>0</v>
      </c>
      <c r="AG10" s="200">
        <v>76.38</v>
      </c>
      <c r="AH10" s="200">
        <v>0</v>
      </c>
      <c r="AI10" s="200">
        <v>18.39</v>
      </c>
      <c r="AJ10" s="200">
        <v>0</v>
      </c>
      <c r="AK10" s="200">
        <v>-34</v>
      </c>
      <c r="AL10" s="200">
        <v>0</v>
      </c>
      <c r="AM10" s="200">
        <v>0</v>
      </c>
      <c r="AN10" s="200">
        <v>0</v>
      </c>
      <c r="AO10" s="200">
        <v>110.02</v>
      </c>
      <c r="AP10" s="200">
        <v>0</v>
      </c>
      <c r="AQ10" s="200">
        <v>0</v>
      </c>
      <c r="AR10" s="200">
        <v>0</v>
      </c>
      <c r="AS10" s="200">
        <v>24.33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6.69</v>
      </c>
      <c r="D11" s="200">
        <v>13.37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20.22</v>
      </c>
      <c r="K11" s="200">
        <v>236.79</v>
      </c>
      <c r="L11" s="200">
        <v>2.92</v>
      </c>
      <c r="M11" s="200">
        <v>2.2599999999999998</v>
      </c>
      <c r="N11" s="200">
        <v>1.95</v>
      </c>
      <c r="O11" s="200">
        <v>1.37</v>
      </c>
      <c r="P11" s="200">
        <v>0.93</v>
      </c>
      <c r="Q11" s="200">
        <v>2.17</v>
      </c>
      <c r="R11" s="200">
        <v>8.6999999999999993</v>
      </c>
      <c r="S11" s="200">
        <v>5.41</v>
      </c>
      <c r="T11" s="200">
        <v>0</v>
      </c>
      <c r="U11" s="200">
        <v>2.33</v>
      </c>
      <c r="V11" s="200">
        <v>3.71</v>
      </c>
      <c r="W11" s="200">
        <v>9.84</v>
      </c>
      <c r="X11" s="200">
        <v>30.26</v>
      </c>
      <c r="Y11" s="200">
        <v>0</v>
      </c>
      <c r="Z11" s="200">
        <v>57.07</v>
      </c>
      <c r="AA11" s="200">
        <v>25.18</v>
      </c>
      <c r="AB11" s="200">
        <v>0</v>
      </c>
      <c r="AC11" s="200">
        <v>0.87</v>
      </c>
      <c r="AD11" s="200">
        <v>20.77</v>
      </c>
      <c r="AE11" s="200">
        <v>0</v>
      </c>
      <c r="AF11" s="200">
        <v>0</v>
      </c>
      <c r="AG11" s="200">
        <v>76.38</v>
      </c>
      <c r="AH11" s="200">
        <v>0</v>
      </c>
      <c r="AI11" s="200">
        <v>18.39</v>
      </c>
      <c r="AJ11" s="200">
        <v>0</v>
      </c>
      <c r="AK11" s="200">
        <v>-34</v>
      </c>
      <c r="AL11" s="200">
        <v>0</v>
      </c>
      <c r="AM11" s="200">
        <v>0</v>
      </c>
      <c r="AN11" s="200">
        <v>0</v>
      </c>
      <c r="AO11" s="200">
        <v>110.02</v>
      </c>
      <c r="AP11" s="200">
        <v>0</v>
      </c>
      <c r="AQ11" s="200">
        <v>0</v>
      </c>
      <c r="AR11" s="200">
        <v>0</v>
      </c>
      <c r="AS11" s="200">
        <v>24.33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6.69</v>
      </c>
      <c r="D12" s="200">
        <v>13.37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20.22</v>
      </c>
      <c r="K12" s="200">
        <v>236.79</v>
      </c>
      <c r="L12" s="200">
        <v>2.92</v>
      </c>
      <c r="M12" s="200">
        <v>2.2599999999999998</v>
      </c>
      <c r="N12" s="200">
        <v>1.95</v>
      </c>
      <c r="O12" s="200">
        <v>1.37</v>
      </c>
      <c r="P12" s="200">
        <v>0.93</v>
      </c>
      <c r="Q12" s="200">
        <v>2.17</v>
      </c>
      <c r="R12" s="200">
        <v>8.6999999999999993</v>
      </c>
      <c r="S12" s="200">
        <v>5.41</v>
      </c>
      <c r="T12" s="200">
        <v>0</v>
      </c>
      <c r="U12" s="200">
        <v>2.33</v>
      </c>
      <c r="V12" s="200">
        <v>3.71</v>
      </c>
      <c r="W12" s="200">
        <v>9.84</v>
      </c>
      <c r="X12" s="200">
        <v>30.26</v>
      </c>
      <c r="Y12" s="200">
        <v>0</v>
      </c>
      <c r="Z12" s="200">
        <v>57.07</v>
      </c>
      <c r="AA12" s="200">
        <v>25.18</v>
      </c>
      <c r="AB12" s="200">
        <v>0</v>
      </c>
      <c r="AC12" s="200">
        <v>0.87</v>
      </c>
      <c r="AD12" s="200">
        <v>20.77</v>
      </c>
      <c r="AE12" s="200">
        <v>0</v>
      </c>
      <c r="AF12" s="200">
        <v>0</v>
      </c>
      <c r="AG12" s="200">
        <v>76.38</v>
      </c>
      <c r="AH12" s="200">
        <v>0</v>
      </c>
      <c r="AI12" s="200">
        <v>18.39</v>
      </c>
      <c r="AJ12" s="200">
        <v>0</v>
      </c>
      <c r="AK12" s="200">
        <v>-34</v>
      </c>
      <c r="AL12" s="200">
        <v>0</v>
      </c>
      <c r="AM12" s="200">
        <v>0</v>
      </c>
      <c r="AN12" s="200">
        <v>0</v>
      </c>
      <c r="AO12" s="200">
        <v>110.02</v>
      </c>
      <c r="AP12" s="200">
        <v>0</v>
      </c>
      <c r="AQ12" s="200">
        <v>0</v>
      </c>
      <c r="AR12" s="200">
        <v>0</v>
      </c>
      <c r="AS12" s="200">
        <v>24.33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6.69</v>
      </c>
      <c r="D13" s="200">
        <v>13.37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20.22</v>
      </c>
      <c r="K13" s="200">
        <v>236.79</v>
      </c>
      <c r="L13" s="200">
        <v>2.92</v>
      </c>
      <c r="M13" s="200">
        <v>2.2599999999999998</v>
      </c>
      <c r="N13" s="200">
        <v>1.95</v>
      </c>
      <c r="O13" s="200">
        <v>1.37</v>
      </c>
      <c r="P13" s="200">
        <v>0.93</v>
      </c>
      <c r="Q13" s="200">
        <v>2.17</v>
      </c>
      <c r="R13" s="200">
        <v>8.6999999999999993</v>
      </c>
      <c r="S13" s="200">
        <v>5.41</v>
      </c>
      <c r="T13" s="200">
        <v>0</v>
      </c>
      <c r="U13" s="200">
        <v>2.33</v>
      </c>
      <c r="V13" s="200">
        <v>2.58</v>
      </c>
      <c r="W13" s="200">
        <v>9.84</v>
      </c>
      <c r="X13" s="200">
        <v>30.26</v>
      </c>
      <c r="Y13" s="200">
        <v>0</v>
      </c>
      <c r="Z13" s="200">
        <v>57.07</v>
      </c>
      <c r="AA13" s="200">
        <v>25.18</v>
      </c>
      <c r="AB13" s="200">
        <v>0</v>
      </c>
      <c r="AC13" s="200">
        <v>0.87</v>
      </c>
      <c r="AD13" s="200">
        <v>20.77</v>
      </c>
      <c r="AE13" s="200">
        <v>0</v>
      </c>
      <c r="AF13" s="200">
        <v>0</v>
      </c>
      <c r="AG13" s="200">
        <v>76.38</v>
      </c>
      <c r="AH13" s="200">
        <v>0</v>
      </c>
      <c r="AI13" s="200">
        <v>18.39</v>
      </c>
      <c r="AJ13" s="200">
        <v>0</v>
      </c>
      <c r="AK13" s="200">
        <v>-34</v>
      </c>
      <c r="AL13" s="200">
        <v>0</v>
      </c>
      <c r="AM13" s="200">
        <v>0</v>
      </c>
      <c r="AN13" s="200">
        <v>0</v>
      </c>
      <c r="AO13" s="200">
        <v>110.02</v>
      </c>
      <c r="AP13" s="200">
        <v>0</v>
      </c>
      <c r="AQ13" s="200">
        <v>0</v>
      </c>
      <c r="AR13" s="200">
        <v>0</v>
      </c>
      <c r="AS13" s="200">
        <v>24.33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6.69</v>
      </c>
      <c r="D14" s="200">
        <v>13.37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20.22</v>
      </c>
      <c r="K14" s="200">
        <v>236.79</v>
      </c>
      <c r="L14" s="200">
        <v>2.92</v>
      </c>
      <c r="M14" s="200">
        <v>2.2599999999999998</v>
      </c>
      <c r="N14" s="200">
        <v>1.95</v>
      </c>
      <c r="O14" s="200">
        <v>1.37</v>
      </c>
      <c r="P14" s="200">
        <v>0.93</v>
      </c>
      <c r="Q14" s="200">
        <v>2.17</v>
      </c>
      <c r="R14" s="200">
        <v>8.6999999999999993</v>
      </c>
      <c r="S14" s="200">
        <v>5.41</v>
      </c>
      <c r="T14" s="200">
        <v>0</v>
      </c>
      <c r="U14" s="200">
        <v>2.33</v>
      </c>
      <c r="V14" s="200">
        <v>2.58</v>
      </c>
      <c r="W14" s="200">
        <v>9.84</v>
      </c>
      <c r="X14" s="200">
        <v>30.26</v>
      </c>
      <c r="Y14" s="200">
        <v>0</v>
      </c>
      <c r="Z14" s="200">
        <v>57.07</v>
      </c>
      <c r="AA14" s="200">
        <v>25.18</v>
      </c>
      <c r="AB14" s="200">
        <v>0</v>
      </c>
      <c r="AC14" s="200">
        <v>0.87</v>
      </c>
      <c r="AD14" s="200">
        <v>20.77</v>
      </c>
      <c r="AE14" s="200">
        <v>0</v>
      </c>
      <c r="AF14" s="200">
        <v>0</v>
      </c>
      <c r="AG14" s="200">
        <v>76.38</v>
      </c>
      <c r="AH14" s="200">
        <v>0</v>
      </c>
      <c r="AI14" s="200">
        <v>18.39</v>
      </c>
      <c r="AJ14" s="200">
        <v>0</v>
      </c>
      <c r="AK14" s="200">
        <v>-34</v>
      </c>
      <c r="AL14" s="200">
        <v>0</v>
      </c>
      <c r="AM14" s="200">
        <v>0</v>
      </c>
      <c r="AN14" s="200">
        <v>0</v>
      </c>
      <c r="AO14" s="200">
        <v>110.02</v>
      </c>
      <c r="AP14" s="200">
        <v>0</v>
      </c>
      <c r="AQ14" s="200">
        <v>0</v>
      </c>
      <c r="AR14" s="200">
        <v>0</v>
      </c>
      <c r="AS14" s="200">
        <v>24.33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6.69</v>
      </c>
      <c r="D15" s="200">
        <v>13.37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20.22</v>
      </c>
      <c r="K15" s="200">
        <v>238.19</v>
      </c>
      <c r="L15" s="200">
        <v>2.95</v>
      </c>
      <c r="M15" s="200">
        <v>2.2599999999999998</v>
      </c>
      <c r="N15" s="200">
        <v>1.95</v>
      </c>
      <c r="O15" s="200">
        <v>1.37</v>
      </c>
      <c r="P15" s="200">
        <v>0.93</v>
      </c>
      <c r="Q15" s="200">
        <v>1.87</v>
      </c>
      <c r="R15" s="200">
        <v>8.65</v>
      </c>
      <c r="S15" s="200">
        <v>5.5</v>
      </c>
      <c r="T15" s="200">
        <v>0</v>
      </c>
      <c r="U15" s="200">
        <v>2.33</v>
      </c>
      <c r="V15" s="200">
        <v>2.99</v>
      </c>
      <c r="W15" s="200">
        <v>9.84</v>
      </c>
      <c r="X15" s="200">
        <v>30.88</v>
      </c>
      <c r="Y15" s="200">
        <v>0</v>
      </c>
      <c r="Z15" s="200">
        <v>64.48</v>
      </c>
      <c r="AA15" s="200">
        <v>25.18</v>
      </c>
      <c r="AB15" s="200">
        <v>0</v>
      </c>
      <c r="AC15" s="200">
        <v>0.87</v>
      </c>
      <c r="AD15" s="200">
        <v>20.77</v>
      </c>
      <c r="AE15" s="200">
        <v>0</v>
      </c>
      <c r="AF15" s="200">
        <v>0</v>
      </c>
      <c r="AG15" s="200">
        <v>76.38</v>
      </c>
      <c r="AH15" s="200">
        <v>0</v>
      </c>
      <c r="AI15" s="200">
        <v>18.39</v>
      </c>
      <c r="AJ15" s="200">
        <v>0</v>
      </c>
      <c r="AK15" s="200">
        <v>-34</v>
      </c>
      <c r="AL15" s="200">
        <v>0</v>
      </c>
      <c r="AM15" s="200">
        <v>0</v>
      </c>
      <c r="AN15" s="200">
        <v>0</v>
      </c>
      <c r="AO15" s="200">
        <v>110.02</v>
      </c>
      <c r="AP15" s="200">
        <v>0</v>
      </c>
      <c r="AQ15" s="200">
        <v>0</v>
      </c>
      <c r="AR15" s="200">
        <v>0</v>
      </c>
      <c r="AS15" s="200">
        <v>24.33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6.69</v>
      </c>
      <c r="D16" s="200">
        <v>13.37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20.22</v>
      </c>
      <c r="K16" s="200">
        <v>238.19</v>
      </c>
      <c r="L16" s="200">
        <v>2.95</v>
      </c>
      <c r="M16" s="200">
        <v>2.2599999999999998</v>
      </c>
      <c r="N16" s="200">
        <v>1.95</v>
      </c>
      <c r="O16" s="200">
        <v>1.37</v>
      </c>
      <c r="P16" s="200">
        <v>0.93</v>
      </c>
      <c r="Q16" s="200">
        <v>1.87</v>
      </c>
      <c r="R16" s="200">
        <v>8.65</v>
      </c>
      <c r="S16" s="200">
        <v>5.5</v>
      </c>
      <c r="T16" s="200">
        <v>0</v>
      </c>
      <c r="U16" s="200">
        <v>2.33</v>
      </c>
      <c r="V16" s="200">
        <v>2.99</v>
      </c>
      <c r="W16" s="200">
        <v>9.84</v>
      </c>
      <c r="X16" s="200">
        <v>30.88</v>
      </c>
      <c r="Y16" s="200">
        <v>0</v>
      </c>
      <c r="Z16" s="200">
        <v>64.48</v>
      </c>
      <c r="AA16" s="200">
        <v>25.18</v>
      </c>
      <c r="AB16" s="200">
        <v>0</v>
      </c>
      <c r="AC16" s="200">
        <v>0.87</v>
      </c>
      <c r="AD16" s="200">
        <v>20.77</v>
      </c>
      <c r="AE16" s="200">
        <v>0</v>
      </c>
      <c r="AF16" s="200">
        <v>0</v>
      </c>
      <c r="AG16" s="200">
        <v>76.38</v>
      </c>
      <c r="AH16" s="200">
        <v>0</v>
      </c>
      <c r="AI16" s="200">
        <v>18.39</v>
      </c>
      <c r="AJ16" s="200">
        <v>0</v>
      </c>
      <c r="AK16" s="200">
        <v>-34</v>
      </c>
      <c r="AL16" s="200">
        <v>0</v>
      </c>
      <c r="AM16" s="200">
        <v>0</v>
      </c>
      <c r="AN16" s="200">
        <v>0</v>
      </c>
      <c r="AO16" s="200">
        <v>110.02</v>
      </c>
      <c r="AP16" s="200">
        <v>0</v>
      </c>
      <c r="AQ16" s="200">
        <v>0</v>
      </c>
      <c r="AR16" s="200">
        <v>0</v>
      </c>
      <c r="AS16" s="200">
        <v>24.33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6.69</v>
      </c>
      <c r="D17" s="200">
        <v>13.37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20.22</v>
      </c>
      <c r="K17" s="200">
        <v>238.19</v>
      </c>
      <c r="L17" s="200">
        <v>2.95</v>
      </c>
      <c r="M17" s="200">
        <v>2.2599999999999998</v>
      </c>
      <c r="N17" s="200">
        <v>1.95</v>
      </c>
      <c r="O17" s="200">
        <v>1.37</v>
      </c>
      <c r="P17" s="200">
        <v>0.93</v>
      </c>
      <c r="Q17" s="200">
        <v>1.87</v>
      </c>
      <c r="R17" s="200">
        <v>8.65</v>
      </c>
      <c r="S17" s="200">
        <v>5.5</v>
      </c>
      <c r="T17" s="200">
        <v>0</v>
      </c>
      <c r="U17" s="200">
        <v>2.33</v>
      </c>
      <c r="V17" s="200">
        <v>2.99</v>
      </c>
      <c r="W17" s="200">
        <v>9.84</v>
      </c>
      <c r="X17" s="200">
        <v>30.88</v>
      </c>
      <c r="Y17" s="200">
        <v>0</v>
      </c>
      <c r="Z17" s="200">
        <v>64.48</v>
      </c>
      <c r="AA17" s="200">
        <v>25.18</v>
      </c>
      <c r="AB17" s="200">
        <v>0</v>
      </c>
      <c r="AC17" s="200">
        <v>0.87</v>
      </c>
      <c r="AD17" s="200">
        <v>20.77</v>
      </c>
      <c r="AE17" s="200">
        <v>0</v>
      </c>
      <c r="AF17" s="200">
        <v>0</v>
      </c>
      <c r="AG17" s="200">
        <v>76.38</v>
      </c>
      <c r="AH17" s="200">
        <v>0</v>
      </c>
      <c r="AI17" s="200">
        <v>18.39</v>
      </c>
      <c r="AJ17" s="200">
        <v>0</v>
      </c>
      <c r="AK17" s="200">
        <v>-34</v>
      </c>
      <c r="AL17" s="200">
        <v>0</v>
      </c>
      <c r="AM17" s="200">
        <v>0</v>
      </c>
      <c r="AN17" s="200">
        <v>0</v>
      </c>
      <c r="AO17" s="200">
        <v>110.02</v>
      </c>
      <c r="AP17" s="200">
        <v>0</v>
      </c>
      <c r="AQ17" s="200">
        <v>0</v>
      </c>
      <c r="AR17" s="200">
        <v>0</v>
      </c>
      <c r="AS17" s="200">
        <v>24.33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6.69</v>
      </c>
      <c r="D18" s="200">
        <v>13.37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20.22</v>
      </c>
      <c r="K18" s="200">
        <v>238.19</v>
      </c>
      <c r="L18" s="200">
        <v>2.95</v>
      </c>
      <c r="M18" s="200">
        <v>2.2599999999999998</v>
      </c>
      <c r="N18" s="200">
        <v>1.95</v>
      </c>
      <c r="O18" s="200">
        <v>1.37</v>
      </c>
      <c r="P18" s="200">
        <v>0.93</v>
      </c>
      <c r="Q18" s="200">
        <v>1.87</v>
      </c>
      <c r="R18" s="200">
        <v>8.65</v>
      </c>
      <c r="S18" s="200">
        <v>5.5</v>
      </c>
      <c r="T18" s="200">
        <v>0</v>
      </c>
      <c r="U18" s="200">
        <v>2.33</v>
      </c>
      <c r="V18" s="200">
        <v>2.99</v>
      </c>
      <c r="W18" s="200">
        <v>9.84</v>
      </c>
      <c r="X18" s="200">
        <v>30.88</v>
      </c>
      <c r="Y18" s="200">
        <v>0</v>
      </c>
      <c r="Z18" s="200">
        <v>64.48</v>
      </c>
      <c r="AA18" s="200">
        <v>25.18</v>
      </c>
      <c r="AB18" s="200">
        <v>0</v>
      </c>
      <c r="AC18" s="200">
        <v>0.87</v>
      </c>
      <c r="AD18" s="200">
        <v>20.77</v>
      </c>
      <c r="AE18" s="200">
        <v>0</v>
      </c>
      <c r="AF18" s="200">
        <v>0</v>
      </c>
      <c r="AG18" s="200">
        <v>76.38</v>
      </c>
      <c r="AH18" s="200">
        <v>0</v>
      </c>
      <c r="AI18" s="200">
        <v>18.39</v>
      </c>
      <c r="AJ18" s="200">
        <v>0</v>
      </c>
      <c r="AK18" s="200">
        <v>-34</v>
      </c>
      <c r="AL18" s="200">
        <v>0</v>
      </c>
      <c r="AM18" s="200">
        <v>0</v>
      </c>
      <c r="AN18" s="200">
        <v>0</v>
      </c>
      <c r="AO18" s="200">
        <v>110.02</v>
      </c>
      <c r="AP18" s="200">
        <v>0</v>
      </c>
      <c r="AQ18" s="200">
        <v>0</v>
      </c>
      <c r="AR18" s="200">
        <v>0</v>
      </c>
      <c r="AS18" s="200">
        <v>24.33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6.69</v>
      </c>
      <c r="D19" s="200">
        <v>13.37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20.22</v>
      </c>
      <c r="K19" s="200">
        <v>238.19</v>
      </c>
      <c r="L19" s="200">
        <v>2.95</v>
      </c>
      <c r="M19" s="200">
        <v>2.2599999999999998</v>
      </c>
      <c r="N19" s="200">
        <v>1.95</v>
      </c>
      <c r="O19" s="200">
        <v>1.37</v>
      </c>
      <c r="P19" s="200">
        <v>0.93</v>
      </c>
      <c r="Q19" s="200">
        <v>1.87</v>
      </c>
      <c r="R19" s="200">
        <v>8.65</v>
      </c>
      <c r="S19" s="200">
        <v>5.5</v>
      </c>
      <c r="T19" s="200">
        <v>0</v>
      </c>
      <c r="U19" s="200">
        <v>2.33</v>
      </c>
      <c r="V19" s="200">
        <v>2.99</v>
      </c>
      <c r="W19" s="200">
        <v>9.84</v>
      </c>
      <c r="X19" s="200">
        <v>30.88</v>
      </c>
      <c r="Y19" s="200">
        <v>0</v>
      </c>
      <c r="Z19" s="200">
        <v>64.48</v>
      </c>
      <c r="AA19" s="200">
        <v>25.18</v>
      </c>
      <c r="AB19" s="200">
        <v>0</v>
      </c>
      <c r="AC19" s="200">
        <v>0.87</v>
      </c>
      <c r="AD19" s="200">
        <v>20.77</v>
      </c>
      <c r="AE19" s="200">
        <v>0</v>
      </c>
      <c r="AF19" s="200">
        <v>0</v>
      </c>
      <c r="AG19" s="200">
        <v>76.38</v>
      </c>
      <c r="AH19" s="200">
        <v>0</v>
      </c>
      <c r="AI19" s="200">
        <v>18.39</v>
      </c>
      <c r="AJ19" s="200">
        <v>0</v>
      </c>
      <c r="AK19" s="200">
        <v>-34</v>
      </c>
      <c r="AL19" s="200">
        <v>0</v>
      </c>
      <c r="AM19" s="200">
        <v>0</v>
      </c>
      <c r="AN19" s="200">
        <v>0</v>
      </c>
      <c r="AO19" s="200">
        <v>110.02</v>
      </c>
      <c r="AP19" s="200">
        <v>0</v>
      </c>
      <c r="AQ19" s="200">
        <v>0</v>
      </c>
      <c r="AR19" s="200">
        <v>0</v>
      </c>
      <c r="AS19" s="200">
        <v>24.33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6.69</v>
      </c>
      <c r="D20" s="200">
        <v>13.37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20.22</v>
      </c>
      <c r="K20" s="200">
        <v>238.19</v>
      </c>
      <c r="L20" s="200">
        <v>2.95</v>
      </c>
      <c r="M20" s="200">
        <v>2.2599999999999998</v>
      </c>
      <c r="N20" s="200">
        <v>1.95</v>
      </c>
      <c r="O20" s="200">
        <v>1.37</v>
      </c>
      <c r="P20" s="200">
        <v>0.93</v>
      </c>
      <c r="Q20" s="200">
        <v>1.87</v>
      </c>
      <c r="R20" s="200">
        <v>8.65</v>
      </c>
      <c r="S20" s="200">
        <v>5.5</v>
      </c>
      <c r="T20" s="200">
        <v>0</v>
      </c>
      <c r="U20" s="200">
        <v>2.33</v>
      </c>
      <c r="V20" s="200">
        <v>2.99</v>
      </c>
      <c r="W20" s="200">
        <v>9.84</v>
      </c>
      <c r="X20" s="200">
        <v>30.88</v>
      </c>
      <c r="Y20" s="200">
        <v>0</v>
      </c>
      <c r="Z20" s="200">
        <v>64.48</v>
      </c>
      <c r="AA20" s="200">
        <v>25.18</v>
      </c>
      <c r="AB20" s="200">
        <v>0</v>
      </c>
      <c r="AC20" s="200">
        <v>0.87</v>
      </c>
      <c r="AD20" s="200">
        <v>20.77</v>
      </c>
      <c r="AE20" s="200">
        <v>0</v>
      </c>
      <c r="AF20" s="200">
        <v>0</v>
      </c>
      <c r="AG20" s="200">
        <v>76.38</v>
      </c>
      <c r="AH20" s="200">
        <v>0</v>
      </c>
      <c r="AI20" s="200">
        <v>18.39</v>
      </c>
      <c r="AJ20" s="200">
        <v>0</v>
      </c>
      <c r="AK20" s="200">
        <v>-34</v>
      </c>
      <c r="AL20" s="200">
        <v>0</v>
      </c>
      <c r="AM20" s="200">
        <v>0</v>
      </c>
      <c r="AN20" s="200">
        <v>0</v>
      </c>
      <c r="AO20" s="200">
        <v>110.02</v>
      </c>
      <c r="AP20" s="200">
        <v>0</v>
      </c>
      <c r="AQ20" s="200">
        <v>0</v>
      </c>
      <c r="AR20" s="200">
        <v>0</v>
      </c>
      <c r="AS20" s="200">
        <v>24.33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6.69</v>
      </c>
      <c r="D21" s="200">
        <v>13.37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20.22</v>
      </c>
      <c r="K21" s="200">
        <v>238.19</v>
      </c>
      <c r="L21" s="200">
        <v>2.95</v>
      </c>
      <c r="M21" s="200">
        <v>2.2599999999999998</v>
      </c>
      <c r="N21" s="200">
        <v>1.95</v>
      </c>
      <c r="O21" s="200">
        <v>1.37</v>
      </c>
      <c r="P21" s="200">
        <v>0.93</v>
      </c>
      <c r="Q21" s="200">
        <v>1.87</v>
      </c>
      <c r="R21" s="200">
        <v>8.65</v>
      </c>
      <c r="S21" s="200">
        <v>5.5</v>
      </c>
      <c r="T21" s="200">
        <v>0</v>
      </c>
      <c r="U21" s="200">
        <v>2.33</v>
      </c>
      <c r="V21" s="200">
        <v>2.99</v>
      </c>
      <c r="W21" s="200">
        <v>9.84</v>
      </c>
      <c r="X21" s="200">
        <v>30.88</v>
      </c>
      <c r="Y21" s="200">
        <v>0</v>
      </c>
      <c r="Z21" s="200">
        <v>64.48</v>
      </c>
      <c r="AA21" s="200">
        <v>25.18</v>
      </c>
      <c r="AB21" s="200">
        <v>0</v>
      </c>
      <c r="AC21" s="200">
        <v>0.87</v>
      </c>
      <c r="AD21" s="200">
        <v>20.77</v>
      </c>
      <c r="AE21" s="200">
        <v>0</v>
      </c>
      <c r="AF21" s="200">
        <v>0</v>
      </c>
      <c r="AG21" s="200">
        <v>76.38</v>
      </c>
      <c r="AH21" s="200">
        <v>0</v>
      </c>
      <c r="AI21" s="200">
        <v>18.39</v>
      </c>
      <c r="AJ21" s="200">
        <v>0</v>
      </c>
      <c r="AK21" s="200">
        <v>-34</v>
      </c>
      <c r="AL21" s="200">
        <v>0</v>
      </c>
      <c r="AM21" s="200">
        <v>0</v>
      </c>
      <c r="AN21" s="200">
        <v>0</v>
      </c>
      <c r="AO21" s="200">
        <v>110.02</v>
      </c>
      <c r="AP21" s="200">
        <v>0</v>
      </c>
      <c r="AQ21" s="200">
        <v>0</v>
      </c>
      <c r="AR21" s="200">
        <v>0</v>
      </c>
      <c r="AS21" s="200">
        <v>24.33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6.69</v>
      </c>
      <c r="D22" s="200">
        <v>13.37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20.22</v>
      </c>
      <c r="K22" s="200">
        <v>238.19</v>
      </c>
      <c r="L22" s="200">
        <v>2.95</v>
      </c>
      <c r="M22" s="200">
        <v>2.2599999999999998</v>
      </c>
      <c r="N22" s="200">
        <v>1.95</v>
      </c>
      <c r="O22" s="200">
        <v>1.37</v>
      </c>
      <c r="P22" s="200">
        <v>0.93</v>
      </c>
      <c r="Q22" s="200">
        <v>1.87</v>
      </c>
      <c r="R22" s="200">
        <v>8.65</v>
      </c>
      <c r="S22" s="200">
        <v>5.5</v>
      </c>
      <c r="T22" s="200">
        <v>0</v>
      </c>
      <c r="U22" s="200">
        <v>2.33</v>
      </c>
      <c r="V22" s="200">
        <v>2.99</v>
      </c>
      <c r="W22" s="200">
        <v>9.84</v>
      </c>
      <c r="X22" s="200">
        <v>30.88</v>
      </c>
      <c r="Y22" s="200">
        <v>0</v>
      </c>
      <c r="Z22" s="200">
        <v>64.48</v>
      </c>
      <c r="AA22" s="200">
        <v>25.18</v>
      </c>
      <c r="AB22" s="200">
        <v>0</v>
      </c>
      <c r="AC22" s="200">
        <v>0.87</v>
      </c>
      <c r="AD22" s="200">
        <v>20.77</v>
      </c>
      <c r="AE22" s="200">
        <v>0</v>
      </c>
      <c r="AF22" s="200">
        <v>0</v>
      </c>
      <c r="AG22" s="200">
        <v>76.38</v>
      </c>
      <c r="AH22" s="200">
        <v>0</v>
      </c>
      <c r="AI22" s="200">
        <v>18.39</v>
      </c>
      <c r="AJ22" s="200">
        <v>0</v>
      </c>
      <c r="AK22" s="200">
        <v>-34</v>
      </c>
      <c r="AL22" s="200">
        <v>0</v>
      </c>
      <c r="AM22" s="200">
        <v>0</v>
      </c>
      <c r="AN22" s="200">
        <v>0</v>
      </c>
      <c r="AO22" s="200">
        <v>110.02</v>
      </c>
      <c r="AP22" s="200">
        <v>0</v>
      </c>
      <c r="AQ22" s="200">
        <v>0</v>
      </c>
      <c r="AR22" s="200">
        <v>0</v>
      </c>
      <c r="AS22" s="200">
        <v>24.33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6.69</v>
      </c>
      <c r="D23" s="200">
        <v>13.37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20.22</v>
      </c>
      <c r="K23" s="200">
        <v>238.19</v>
      </c>
      <c r="L23" s="200">
        <v>2.95</v>
      </c>
      <c r="M23" s="200">
        <v>2.2599999999999998</v>
      </c>
      <c r="N23" s="200">
        <v>1.95</v>
      </c>
      <c r="O23" s="200">
        <v>1.37</v>
      </c>
      <c r="P23" s="200">
        <v>0.93</v>
      </c>
      <c r="Q23" s="200">
        <v>1.87</v>
      </c>
      <c r="R23" s="200">
        <v>8.65</v>
      </c>
      <c r="S23" s="200">
        <v>5.5</v>
      </c>
      <c r="T23" s="200">
        <v>0</v>
      </c>
      <c r="U23" s="200">
        <v>2.33</v>
      </c>
      <c r="V23" s="200">
        <v>2.99</v>
      </c>
      <c r="W23" s="200">
        <v>9.84</v>
      </c>
      <c r="X23" s="200">
        <v>31.56</v>
      </c>
      <c r="Y23" s="200">
        <v>0</v>
      </c>
      <c r="Z23" s="200">
        <v>64.48</v>
      </c>
      <c r="AA23" s="200">
        <v>25.18</v>
      </c>
      <c r="AB23" s="200">
        <v>0</v>
      </c>
      <c r="AC23" s="200">
        <v>0.87</v>
      </c>
      <c r="AD23" s="200">
        <v>20.77</v>
      </c>
      <c r="AE23" s="200">
        <v>0</v>
      </c>
      <c r="AF23" s="200">
        <v>0</v>
      </c>
      <c r="AG23" s="200">
        <v>76.38</v>
      </c>
      <c r="AH23" s="200">
        <v>0</v>
      </c>
      <c r="AI23" s="200">
        <v>18.39</v>
      </c>
      <c r="AJ23" s="200">
        <v>0</v>
      </c>
      <c r="AK23" s="200">
        <v>-34</v>
      </c>
      <c r="AL23" s="200">
        <v>0</v>
      </c>
      <c r="AM23" s="200">
        <v>0</v>
      </c>
      <c r="AN23" s="200">
        <v>0</v>
      </c>
      <c r="AO23" s="200">
        <v>110.02</v>
      </c>
      <c r="AP23" s="200">
        <v>0</v>
      </c>
      <c r="AQ23" s="200">
        <v>0</v>
      </c>
      <c r="AR23" s="200">
        <v>0</v>
      </c>
      <c r="AS23" s="200">
        <v>24.33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6.69</v>
      </c>
      <c r="D24" s="200">
        <v>13.37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20.22</v>
      </c>
      <c r="K24" s="200">
        <v>238.19</v>
      </c>
      <c r="L24" s="200">
        <v>2.95</v>
      </c>
      <c r="M24" s="200">
        <v>2.2599999999999998</v>
      </c>
      <c r="N24" s="200">
        <v>1.95</v>
      </c>
      <c r="O24" s="200">
        <v>1.37</v>
      </c>
      <c r="P24" s="200">
        <v>0.93</v>
      </c>
      <c r="Q24" s="200">
        <v>1.87</v>
      </c>
      <c r="R24" s="200">
        <v>8.65</v>
      </c>
      <c r="S24" s="200">
        <v>5.5</v>
      </c>
      <c r="T24" s="200">
        <v>0</v>
      </c>
      <c r="U24" s="200">
        <v>2.33</v>
      </c>
      <c r="V24" s="200">
        <v>2.99</v>
      </c>
      <c r="W24" s="200">
        <v>9.84</v>
      </c>
      <c r="X24" s="200">
        <v>31.56</v>
      </c>
      <c r="Y24" s="200">
        <v>0</v>
      </c>
      <c r="Z24" s="200">
        <v>64.48</v>
      </c>
      <c r="AA24" s="200">
        <v>15.26</v>
      </c>
      <c r="AB24" s="200">
        <v>0</v>
      </c>
      <c r="AC24" s="200">
        <v>0.87</v>
      </c>
      <c r="AD24" s="200">
        <v>20.77</v>
      </c>
      <c r="AE24" s="200">
        <v>0</v>
      </c>
      <c r="AF24" s="200">
        <v>0</v>
      </c>
      <c r="AG24" s="200">
        <v>76.38</v>
      </c>
      <c r="AH24" s="200">
        <v>0</v>
      </c>
      <c r="AI24" s="200">
        <v>18.39</v>
      </c>
      <c r="AJ24" s="200">
        <v>0</v>
      </c>
      <c r="AK24" s="200">
        <v>-34</v>
      </c>
      <c r="AL24" s="200">
        <v>0</v>
      </c>
      <c r="AM24" s="200">
        <v>0</v>
      </c>
      <c r="AN24" s="200">
        <v>0</v>
      </c>
      <c r="AO24" s="200">
        <v>110.02</v>
      </c>
      <c r="AP24" s="200">
        <v>0</v>
      </c>
      <c r="AQ24" s="200">
        <v>0</v>
      </c>
      <c r="AR24" s="200">
        <v>0</v>
      </c>
      <c r="AS24" s="200">
        <v>24.33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6.69</v>
      </c>
      <c r="D25" s="200">
        <v>13.37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20.22</v>
      </c>
      <c r="K25" s="200">
        <v>198.9</v>
      </c>
      <c r="L25" s="200">
        <v>0.24</v>
      </c>
      <c r="M25" s="200">
        <v>2.2599999999999998</v>
      </c>
      <c r="N25" s="200">
        <v>1.95</v>
      </c>
      <c r="O25" s="200">
        <v>1.37</v>
      </c>
      <c r="P25" s="200">
        <v>0.93</v>
      </c>
      <c r="Q25" s="200">
        <v>0.17</v>
      </c>
      <c r="R25" s="200">
        <v>0.7</v>
      </c>
      <c r="S25" s="200">
        <v>1.1399999999999999</v>
      </c>
      <c r="T25" s="200">
        <v>0</v>
      </c>
      <c r="U25" s="200">
        <v>2.33</v>
      </c>
      <c r="V25" s="200">
        <v>0.3</v>
      </c>
      <c r="W25" s="200">
        <v>0.76</v>
      </c>
      <c r="X25" s="200">
        <v>2.4300000000000002</v>
      </c>
      <c r="Y25" s="200">
        <v>0</v>
      </c>
      <c r="Z25" s="200">
        <v>4.58</v>
      </c>
      <c r="AA25" s="200">
        <v>1.49</v>
      </c>
      <c r="AB25" s="200">
        <v>0</v>
      </c>
      <c r="AC25" s="200">
        <v>0.87</v>
      </c>
      <c r="AD25" s="200">
        <v>20.77</v>
      </c>
      <c r="AE25" s="200">
        <v>0</v>
      </c>
      <c r="AF25" s="200">
        <v>0</v>
      </c>
      <c r="AG25" s="200">
        <v>76.38</v>
      </c>
      <c r="AH25" s="200">
        <v>0</v>
      </c>
      <c r="AI25" s="200">
        <v>18.39</v>
      </c>
      <c r="AJ25" s="200">
        <v>0</v>
      </c>
      <c r="AK25" s="200">
        <v>-34</v>
      </c>
      <c r="AL25" s="200">
        <v>0</v>
      </c>
      <c r="AM25" s="200">
        <v>0</v>
      </c>
      <c r="AN25" s="200">
        <v>0</v>
      </c>
      <c r="AO25" s="200">
        <v>110.02</v>
      </c>
      <c r="AP25" s="200">
        <v>0</v>
      </c>
      <c r="AQ25" s="200">
        <v>0</v>
      </c>
      <c r="AR25" s="200">
        <v>0</v>
      </c>
      <c r="AS25" s="200">
        <v>24.33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6.69</v>
      </c>
      <c r="D26" s="200">
        <v>13.37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20.22</v>
      </c>
      <c r="K26" s="200">
        <v>131.53</v>
      </c>
      <c r="L26" s="200">
        <v>0.24</v>
      </c>
      <c r="M26" s="200">
        <v>2.2599999999999998</v>
      </c>
      <c r="N26" s="200">
        <v>1.95</v>
      </c>
      <c r="O26" s="200">
        <v>1.37</v>
      </c>
      <c r="P26" s="200">
        <v>0.93</v>
      </c>
      <c r="Q26" s="200">
        <v>0.17</v>
      </c>
      <c r="R26" s="200">
        <v>1.08</v>
      </c>
      <c r="S26" s="200">
        <v>0.43</v>
      </c>
      <c r="T26" s="200">
        <v>0</v>
      </c>
      <c r="U26" s="200">
        <v>2.33</v>
      </c>
      <c r="V26" s="200">
        <v>0.3</v>
      </c>
      <c r="W26" s="200">
        <v>0.76</v>
      </c>
      <c r="X26" s="200">
        <v>2.4300000000000002</v>
      </c>
      <c r="Y26" s="200">
        <v>0</v>
      </c>
      <c r="Z26" s="200">
        <v>4.59</v>
      </c>
      <c r="AA26" s="200">
        <v>1.49</v>
      </c>
      <c r="AB26" s="200">
        <v>0</v>
      </c>
      <c r="AC26" s="200">
        <v>0.87</v>
      </c>
      <c r="AD26" s="200">
        <v>20.77</v>
      </c>
      <c r="AE26" s="200">
        <v>0</v>
      </c>
      <c r="AF26" s="200">
        <v>0</v>
      </c>
      <c r="AG26" s="200">
        <v>76.38</v>
      </c>
      <c r="AH26" s="200">
        <v>0</v>
      </c>
      <c r="AI26" s="200">
        <v>18.39</v>
      </c>
      <c r="AJ26" s="200">
        <v>0</v>
      </c>
      <c r="AK26" s="200">
        <v>-34</v>
      </c>
      <c r="AL26" s="200">
        <v>0</v>
      </c>
      <c r="AM26" s="200">
        <v>0</v>
      </c>
      <c r="AN26" s="200">
        <v>0</v>
      </c>
      <c r="AO26" s="200">
        <v>110.02</v>
      </c>
      <c r="AP26" s="200">
        <v>0</v>
      </c>
      <c r="AQ26" s="200">
        <v>0</v>
      </c>
      <c r="AR26" s="200">
        <v>0</v>
      </c>
      <c r="AS26" s="200">
        <v>24.33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6.69</v>
      </c>
      <c r="D27" s="200">
        <v>13.37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20.22</v>
      </c>
      <c r="K27" s="200">
        <v>54.53</v>
      </c>
      <c r="L27" s="200">
        <v>0.24</v>
      </c>
      <c r="M27" s="200">
        <v>2.2599999999999998</v>
      </c>
      <c r="N27" s="200">
        <v>1.95</v>
      </c>
      <c r="O27" s="200">
        <v>1.37</v>
      </c>
      <c r="P27" s="200">
        <v>0.93</v>
      </c>
      <c r="Q27" s="200">
        <v>0.17</v>
      </c>
      <c r="R27" s="200">
        <v>0.7</v>
      </c>
      <c r="S27" s="200">
        <v>0.43</v>
      </c>
      <c r="T27" s="200">
        <v>0</v>
      </c>
      <c r="U27" s="200">
        <v>2.33</v>
      </c>
      <c r="V27" s="200">
        <v>0.3</v>
      </c>
      <c r="W27" s="200">
        <v>1.17</v>
      </c>
      <c r="X27" s="200">
        <v>2.4300000000000002</v>
      </c>
      <c r="Y27" s="200">
        <v>0</v>
      </c>
      <c r="Z27" s="200">
        <v>4.59</v>
      </c>
      <c r="AA27" s="200">
        <v>1.49</v>
      </c>
      <c r="AB27" s="200">
        <v>0</v>
      </c>
      <c r="AC27" s="200">
        <v>0.87</v>
      </c>
      <c r="AD27" s="200">
        <v>20.77</v>
      </c>
      <c r="AE27" s="200">
        <v>0</v>
      </c>
      <c r="AF27" s="200">
        <v>0</v>
      </c>
      <c r="AG27" s="200">
        <v>76.38</v>
      </c>
      <c r="AH27" s="200">
        <v>0</v>
      </c>
      <c r="AI27" s="200">
        <v>18.39</v>
      </c>
      <c r="AJ27" s="200">
        <v>0</v>
      </c>
      <c r="AK27" s="200">
        <v>-32.549999999999997</v>
      </c>
      <c r="AL27" s="200">
        <v>0</v>
      </c>
      <c r="AM27" s="200">
        <v>0</v>
      </c>
      <c r="AN27" s="200">
        <v>0</v>
      </c>
      <c r="AO27" s="200">
        <v>110.02</v>
      </c>
      <c r="AP27" s="200">
        <v>0</v>
      </c>
      <c r="AQ27" s="200">
        <v>0</v>
      </c>
      <c r="AR27" s="200">
        <v>0</v>
      </c>
      <c r="AS27" s="200">
        <v>24.33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6.69</v>
      </c>
      <c r="D28" s="200">
        <v>13.37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20.22</v>
      </c>
      <c r="K28" s="200">
        <v>29.03</v>
      </c>
      <c r="L28" s="200">
        <v>0.43</v>
      </c>
      <c r="M28" s="200">
        <v>2.2599999999999998</v>
      </c>
      <c r="N28" s="200">
        <v>1.95</v>
      </c>
      <c r="O28" s="200">
        <v>1.37</v>
      </c>
      <c r="P28" s="200">
        <v>0.93</v>
      </c>
      <c r="Q28" s="200">
        <v>0.18</v>
      </c>
      <c r="R28" s="200">
        <v>0.7</v>
      </c>
      <c r="S28" s="200">
        <v>0.43</v>
      </c>
      <c r="T28" s="200">
        <v>0</v>
      </c>
      <c r="U28" s="200">
        <v>2.33</v>
      </c>
      <c r="V28" s="200">
        <v>0.3</v>
      </c>
      <c r="W28" s="200">
        <v>0.76</v>
      </c>
      <c r="X28" s="200">
        <v>2.4300000000000002</v>
      </c>
      <c r="Y28" s="200">
        <v>0</v>
      </c>
      <c r="Z28" s="200">
        <v>4.58</v>
      </c>
      <c r="AA28" s="200">
        <v>1.48</v>
      </c>
      <c r="AB28" s="200">
        <v>0</v>
      </c>
      <c r="AC28" s="200">
        <v>0.87</v>
      </c>
      <c r="AD28" s="200">
        <v>20.77</v>
      </c>
      <c r="AE28" s="200">
        <v>0</v>
      </c>
      <c r="AF28" s="200">
        <v>0</v>
      </c>
      <c r="AG28" s="200">
        <v>76.38</v>
      </c>
      <c r="AH28" s="200">
        <v>0</v>
      </c>
      <c r="AI28" s="200">
        <v>18.39</v>
      </c>
      <c r="AJ28" s="200">
        <v>0</v>
      </c>
      <c r="AK28" s="200">
        <v>-12.95</v>
      </c>
      <c r="AL28" s="200">
        <v>0</v>
      </c>
      <c r="AM28" s="200">
        <v>0</v>
      </c>
      <c r="AN28" s="200">
        <v>0</v>
      </c>
      <c r="AO28" s="200">
        <v>50.02</v>
      </c>
      <c r="AP28" s="200">
        <v>0</v>
      </c>
      <c r="AQ28" s="200">
        <v>0</v>
      </c>
      <c r="AR28" s="200">
        <v>0</v>
      </c>
      <c r="AS28" s="200">
        <v>24.33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6.69</v>
      </c>
      <c r="D29" s="200">
        <v>13.37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20.22</v>
      </c>
      <c r="K29" s="200">
        <v>19</v>
      </c>
      <c r="L29" s="200">
        <v>0.24</v>
      </c>
      <c r="M29" s="200">
        <v>2.2599999999999998</v>
      </c>
      <c r="N29" s="200">
        <v>1.95</v>
      </c>
      <c r="O29" s="200">
        <v>1.37</v>
      </c>
      <c r="P29" s="200">
        <v>0.93</v>
      </c>
      <c r="Q29" s="200">
        <v>0.18</v>
      </c>
      <c r="R29" s="200">
        <v>0.7</v>
      </c>
      <c r="S29" s="200">
        <v>0.43</v>
      </c>
      <c r="T29" s="200">
        <v>0</v>
      </c>
      <c r="U29" s="200">
        <v>2.33</v>
      </c>
      <c r="V29" s="200">
        <v>2</v>
      </c>
      <c r="W29" s="200">
        <v>0.76</v>
      </c>
      <c r="X29" s="200">
        <v>2.4300000000000002</v>
      </c>
      <c r="Y29" s="200">
        <v>0</v>
      </c>
      <c r="Z29" s="200">
        <v>4.58</v>
      </c>
      <c r="AA29" s="200">
        <v>1.48</v>
      </c>
      <c r="AB29" s="200">
        <v>0</v>
      </c>
      <c r="AC29" s="200">
        <v>0.87</v>
      </c>
      <c r="AD29" s="200">
        <v>20.77</v>
      </c>
      <c r="AE29" s="200">
        <v>0</v>
      </c>
      <c r="AF29" s="200">
        <v>0</v>
      </c>
      <c r="AG29" s="200">
        <v>76.38</v>
      </c>
      <c r="AH29" s="200">
        <v>0</v>
      </c>
      <c r="AI29" s="200">
        <v>18.39</v>
      </c>
      <c r="AJ29" s="200">
        <v>0</v>
      </c>
      <c r="AK29" s="200">
        <v>-2.95</v>
      </c>
      <c r="AL29" s="200">
        <v>0</v>
      </c>
      <c r="AM29" s="200">
        <v>0</v>
      </c>
      <c r="AN29" s="200">
        <v>0</v>
      </c>
      <c r="AO29" s="200">
        <v>20.02</v>
      </c>
      <c r="AP29" s="200">
        <v>0</v>
      </c>
      <c r="AQ29" s="200">
        <v>0</v>
      </c>
      <c r="AR29" s="200">
        <v>0</v>
      </c>
      <c r="AS29" s="200">
        <v>24.33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6.69</v>
      </c>
      <c r="D30" s="200">
        <v>13.37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20.22</v>
      </c>
      <c r="K30" s="200">
        <v>19</v>
      </c>
      <c r="L30" s="200">
        <v>0.24</v>
      </c>
      <c r="M30" s="200">
        <v>2.2599999999999998</v>
      </c>
      <c r="N30" s="200">
        <v>1.95</v>
      </c>
      <c r="O30" s="200">
        <v>1.37</v>
      </c>
      <c r="P30" s="200">
        <v>0.93</v>
      </c>
      <c r="Q30" s="200">
        <v>0.18</v>
      </c>
      <c r="R30" s="200">
        <v>0.7</v>
      </c>
      <c r="S30" s="200">
        <v>0.43</v>
      </c>
      <c r="T30" s="200">
        <v>0</v>
      </c>
      <c r="U30" s="200">
        <v>2.33</v>
      </c>
      <c r="V30" s="200">
        <v>2</v>
      </c>
      <c r="W30" s="200">
        <v>0.76</v>
      </c>
      <c r="X30" s="200">
        <v>2.4300000000000002</v>
      </c>
      <c r="Y30" s="200">
        <v>0</v>
      </c>
      <c r="Z30" s="200">
        <v>4.58</v>
      </c>
      <c r="AA30" s="200">
        <v>1.48</v>
      </c>
      <c r="AB30" s="200">
        <v>0</v>
      </c>
      <c r="AC30" s="200">
        <v>0.87</v>
      </c>
      <c r="AD30" s="200">
        <v>20.77</v>
      </c>
      <c r="AE30" s="200">
        <v>0</v>
      </c>
      <c r="AF30" s="200">
        <v>0</v>
      </c>
      <c r="AG30" s="200">
        <v>76.38</v>
      </c>
      <c r="AH30" s="200">
        <v>0</v>
      </c>
      <c r="AI30" s="200">
        <v>18.39</v>
      </c>
      <c r="AJ30" s="200">
        <v>0</v>
      </c>
      <c r="AK30" s="200">
        <v>-2.95</v>
      </c>
      <c r="AL30" s="200">
        <v>0</v>
      </c>
      <c r="AM30" s="200">
        <v>0</v>
      </c>
      <c r="AN30" s="200">
        <v>0</v>
      </c>
      <c r="AO30" s="200">
        <v>30.02</v>
      </c>
      <c r="AP30" s="200">
        <v>0</v>
      </c>
      <c r="AQ30" s="200">
        <v>0</v>
      </c>
      <c r="AR30" s="200">
        <v>0</v>
      </c>
      <c r="AS30" s="200">
        <v>24.33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6.69</v>
      </c>
      <c r="D31" s="200">
        <v>13.37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20.22</v>
      </c>
      <c r="K31" s="200">
        <v>19</v>
      </c>
      <c r="L31" s="200">
        <v>0.24</v>
      </c>
      <c r="M31" s="200">
        <v>2.2599999999999998</v>
      </c>
      <c r="N31" s="200">
        <v>1.95</v>
      </c>
      <c r="O31" s="200">
        <v>1.37</v>
      </c>
      <c r="P31" s="200">
        <v>0.93</v>
      </c>
      <c r="Q31" s="200">
        <v>0.18</v>
      </c>
      <c r="R31" s="200">
        <v>0.7</v>
      </c>
      <c r="S31" s="200">
        <v>0.43</v>
      </c>
      <c r="T31" s="200">
        <v>0</v>
      </c>
      <c r="U31" s="200">
        <v>2.33</v>
      </c>
      <c r="V31" s="200">
        <v>2</v>
      </c>
      <c r="W31" s="200">
        <v>0.76</v>
      </c>
      <c r="X31" s="200">
        <v>2.4300000000000002</v>
      </c>
      <c r="Y31" s="200">
        <v>0</v>
      </c>
      <c r="Z31" s="200">
        <v>4.58</v>
      </c>
      <c r="AA31" s="200">
        <v>1.48</v>
      </c>
      <c r="AB31" s="200">
        <v>0</v>
      </c>
      <c r="AC31" s="200">
        <v>0.87</v>
      </c>
      <c r="AD31" s="200">
        <v>20.77</v>
      </c>
      <c r="AE31" s="200">
        <v>0</v>
      </c>
      <c r="AF31" s="200">
        <v>0</v>
      </c>
      <c r="AG31" s="200">
        <v>76.38</v>
      </c>
      <c r="AH31" s="200">
        <v>0</v>
      </c>
      <c r="AI31" s="200">
        <v>18.39</v>
      </c>
      <c r="AJ31" s="200">
        <v>0</v>
      </c>
      <c r="AK31" s="200">
        <v>-2.95</v>
      </c>
      <c r="AL31" s="200">
        <v>0</v>
      </c>
      <c r="AM31" s="200">
        <v>0</v>
      </c>
      <c r="AN31" s="200">
        <v>0</v>
      </c>
      <c r="AO31" s="200">
        <v>40.020000000000003</v>
      </c>
      <c r="AP31" s="200">
        <v>0</v>
      </c>
      <c r="AQ31" s="200">
        <v>0</v>
      </c>
      <c r="AR31" s="200">
        <v>0</v>
      </c>
      <c r="AS31" s="200">
        <v>24.33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6.69</v>
      </c>
      <c r="D32" s="200">
        <v>13.37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20.22</v>
      </c>
      <c r="K32" s="200">
        <v>19</v>
      </c>
      <c r="L32" s="200">
        <v>0.24</v>
      </c>
      <c r="M32" s="200">
        <v>2.2599999999999998</v>
      </c>
      <c r="N32" s="200">
        <v>1.95</v>
      </c>
      <c r="O32" s="200">
        <v>1.37</v>
      </c>
      <c r="P32" s="200">
        <v>0.93</v>
      </c>
      <c r="Q32" s="200">
        <v>0.18</v>
      </c>
      <c r="R32" s="200">
        <v>0.7</v>
      </c>
      <c r="S32" s="200">
        <v>0.43</v>
      </c>
      <c r="T32" s="200">
        <v>0</v>
      </c>
      <c r="U32" s="200">
        <v>2.33</v>
      </c>
      <c r="V32" s="200">
        <v>2</v>
      </c>
      <c r="W32" s="200">
        <v>0.76</v>
      </c>
      <c r="X32" s="200">
        <v>2.4300000000000002</v>
      </c>
      <c r="Y32" s="200">
        <v>0</v>
      </c>
      <c r="Z32" s="200">
        <v>4.58</v>
      </c>
      <c r="AA32" s="200">
        <v>1.48</v>
      </c>
      <c r="AB32" s="200">
        <v>0</v>
      </c>
      <c r="AC32" s="200">
        <v>0.87</v>
      </c>
      <c r="AD32" s="200">
        <v>20.77</v>
      </c>
      <c r="AE32" s="200">
        <v>0</v>
      </c>
      <c r="AF32" s="200">
        <v>0</v>
      </c>
      <c r="AG32" s="200">
        <v>76.38</v>
      </c>
      <c r="AH32" s="200">
        <v>0</v>
      </c>
      <c r="AI32" s="200">
        <v>18.39</v>
      </c>
      <c r="AJ32" s="200">
        <v>0</v>
      </c>
      <c r="AK32" s="200">
        <v>-2.95</v>
      </c>
      <c r="AL32" s="200">
        <v>0</v>
      </c>
      <c r="AM32" s="200">
        <v>0</v>
      </c>
      <c r="AN32" s="200">
        <v>0</v>
      </c>
      <c r="AO32" s="200">
        <v>40.020000000000003</v>
      </c>
      <c r="AP32" s="200">
        <v>0</v>
      </c>
      <c r="AQ32" s="200">
        <v>0</v>
      </c>
      <c r="AR32" s="200">
        <v>0</v>
      </c>
      <c r="AS32" s="200">
        <v>24.33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6.69</v>
      </c>
      <c r="D33" s="200">
        <v>13.37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20.22</v>
      </c>
      <c r="K33" s="200">
        <v>19</v>
      </c>
      <c r="L33" s="200">
        <v>0.24</v>
      </c>
      <c r="M33" s="200">
        <v>2.2599999999999998</v>
      </c>
      <c r="N33" s="200">
        <v>1.95</v>
      </c>
      <c r="O33" s="200">
        <v>1.37</v>
      </c>
      <c r="P33" s="200">
        <v>0.93</v>
      </c>
      <c r="Q33" s="200">
        <v>0.18</v>
      </c>
      <c r="R33" s="200">
        <v>0.7</v>
      </c>
      <c r="S33" s="200">
        <v>0.43</v>
      </c>
      <c r="T33" s="200">
        <v>0</v>
      </c>
      <c r="U33" s="200">
        <v>2.33</v>
      </c>
      <c r="V33" s="200">
        <v>2</v>
      </c>
      <c r="W33" s="200">
        <v>0.76</v>
      </c>
      <c r="X33" s="200">
        <v>2.4300000000000002</v>
      </c>
      <c r="Y33" s="200">
        <v>0</v>
      </c>
      <c r="Z33" s="200">
        <v>4.58</v>
      </c>
      <c r="AA33" s="200">
        <v>1.48</v>
      </c>
      <c r="AB33" s="200">
        <v>0</v>
      </c>
      <c r="AC33" s="200">
        <v>0.87</v>
      </c>
      <c r="AD33" s="200">
        <v>20.77</v>
      </c>
      <c r="AE33" s="200">
        <v>0</v>
      </c>
      <c r="AF33" s="200">
        <v>0</v>
      </c>
      <c r="AG33" s="200">
        <v>76.38</v>
      </c>
      <c r="AH33" s="200">
        <v>0</v>
      </c>
      <c r="AI33" s="200">
        <v>18.39</v>
      </c>
      <c r="AJ33" s="200">
        <v>0</v>
      </c>
      <c r="AK33" s="200">
        <v>-2.95</v>
      </c>
      <c r="AL33" s="200">
        <v>0</v>
      </c>
      <c r="AM33" s="200">
        <v>0</v>
      </c>
      <c r="AN33" s="200">
        <v>0</v>
      </c>
      <c r="AO33" s="200">
        <v>-19.98</v>
      </c>
      <c r="AP33" s="200">
        <v>0</v>
      </c>
      <c r="AQ33" s="200">
        <v>0</v>
      </c>
      <c r="AR33" s="200">
        <v>0</v>
      </c>
      <c r="AS33" s="200">
        <v>24.33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6.69</v>
      </c>
      <c r="D34" s="200">
        <v>13.37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20.22</v>
      </c>
      <c r="K34" s="200">
        <v>19</v>
      </c>
      <c r="L34" s="200">
        <v>0.24</v>
      </c>
      <c r="M34" s="200">
        <v>2.2599999999999998</v>
      </c>
      <c r="N34" s="200">
        <v>1.95</v>
      </c>
      <c r="O34" s="200">
        <v>1.37</v>
      </c>
      <c r="P34" s="200">
        <v>0.93</v>
      </c>
      <c r="Q34" s="200">
        <v>0.18</v>
      </c>
      <c r="R34" s="200">
        <v>0.7</v>
      </c>
      <c r="S34" s="200">
        <v>0.43</v>
      </c>
      <c r="T34" s="200">
        <v>0</v>
      </c>
      <c r="U34" s="200">
        <v>2.33</v>
      </c>
      <c r="V34" s="200">
        <v>2</v>
      </c>
      <c r="W34" s="200">
        <v>0.76</v>
      </c>
      <c r="X34" s="200">
        <v>2.4300000000000002</v>
      </c>
      <c r="Y34" s="200">
        <v>0</v>
      </c>
      <c r="Z34" s="200">
        <v>4.58</v>
      </c>
      <c r="AA34" s="200">
        <v>1.48</v>
      </c>
      <c r="AB34" s="200">
        <v>0</v>
      </c>
      <c r="AC34" s="200">
        <v>0.87</v>
      </c>
      <c r="AD34" s="200">
        <v>20.77</v>
      </c>
      <c r="AE34" s="200">
        <v>0</v>
      </c>
      <c r="AF34" s="200">
        <v>0</v>
      </c>
      <c r="AG34" s="200">
        <v>76.38</v>
      </c>
      <c r="AH34" s="200">
        <v>0</v>
      </c>
      <c r="AI34" s="200">
        <v>18.39</v>
      </c>
      <c r="AJ34" s="200">
        <v>0</v>
      </c>
      <c r="AK34" s="200">
        <v>-2.95</v>
      </c>
      <c r="AL34" s="200">
        <v>0</v>
      </c>
      <c r="AM34" s="200">
        <v>0</v>
      </c>
      <c r="AN34" s="200">
        <v>0</v>
      </c>
      <c r="AO34" s="200">
        <v>-39.4</v>
      </c>
      <c r="AP34" s="200">
        <v>0</v>
      </c>
      <c r="AQ34" s="200">
        <v>0</v>
      </c>
      <c r="AR34" s="200">
        <v>0</v>
      </c>
      <c r="AS34" s="200">
        <v>24.33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6.69</v>
      </c>
      <c r="D35" s="200">
        <v>13.37</v>
      </c>
      <c r="E35" s="200">
        <v>0</v>
      </c>
      <c r="F35" s="200">
        <v>0</v>
      </c>
      <c r="G35" s="200">
        <v>24.33</v>
      </c>
      <c r="H35" s="200">
        <v>0</v>
      </c>
      <c r="I35" s="200">
        <v>0</v>
      </c>
      <c r="J35" s="200">
        <v>20.22</v>
      </c>
      <c r="K35" s="200">
        <v>19</v>
      </c>
      <c r="L35" s="200">
        <v>0.24</v>
      </c>
      <c r="M35" s="200">
        <v>2.2599999999999998</v>
      </c>
      <c r="N35" s="200">
        <v>1.95</v>
      </c>
      <c r="O35" s="200">
        <v>1.37</v>
      </c>
      <c r="P35" s="200">
        <v>0.93</v>
      </c>
      <c r="Q35" s="200">
        <v>0.18</v>
      </c>
      <c r="R35" s="200">
        <v>0.7</v>
      </c>
      <c r="S35" s="200">
        <v>0.43</v>
      </c>
      <c r="T35" s="200">
        <v>0</v>
      </c>
      <c r="U35" s="200">
        <v>2.33</v>
      </c>
      <c r="V35" s="200">
        <v>2</v>
      </c>
      <c r="W35" s="200">
        <v>0.76</v>
      </c>
      <c r="X35" s="200">
        <v>2.4300000000000002</v>
      </c>
      <c r="Y35" s="200">
        <v>0</v>
      </c>
      <c r="Z35" s="200">
        <v>4.58</v>
      </c>
      <c r="AA35" s="200">
        <v>1.48</v>
      </c>
      <c r="AB35" s="200">
        <v>0</v>
      </c>
      <c r="AC35" s="200">
        <v>0.87</v>
      </c>
      <c r="AD35" s="200">
        <v>20.77</v>
      </c>
      <c r="AE35" s="200">
        <v>0</v>
      </c>
      <c r="AF35" s="200">
        <v>0</v>
      </c>
      <c r="AG35" s="200">
        <v>76.38</v>
      </c>
      <c r="AH35" s="200">
        <v>0</v>
      </c>
      <c r="AI35" s="200">
        <v>18.39</v>
      </c>
      <c r="AJ35" s="200">
        <v>0</v>
      </c>
      <c r="AK35" s="200">
        <v>-2.95</v>
      </c>
      <c r="AL35" s="200">
        <v>0</v>
      </c>
      <c r="AM35" s="200">
        <v>0</v>
      </c>
      <c r="AN35" s="200">
        <v>0</v>
      </c>
      <c r="AO35" s="200">
        <v>-19.98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6.69</v>
      </c>
      <c r="D36" s="200">
        <v>13.37</v>
      </c>
      <c r="E36" s="200">
        <v>0</v>
      </c>
      <c r="F36" s="200">
        <v>0</v>
      </c>
      <c r="G36" s="200">
        <v>24.33</v>
      </c>
      <c r="H36" s="200">
        <v>0</v>
      </c>
      <c r="I36" s="200">
        <v>0</v>
      </c>
      <c r="J36" s="200">
        <v>20.22</v>
      </c>
      <c r="K36" s="200">
        <v>19</v>
      </c>
      <c r="L36" s="200">
        <v>0.24</v>
      </c>
      <c r="M36" s="200">
        <v>2.2599999999999998</v>
      </c>
      <c r="N36" s="200">
        <v>1.95</v>
      </c>
      <c r="O36" s="200">
        <v>1.37</v>
      </c>
      <c r="P36" s="200">
        <v>0.93</v>
      </c>
      <c r="Q36" s="200">
        <v>0.18</v>
      </c>
      <c r="R36" s="200">
        <v>0.7</v>
      </c>
      <c r="S36" s="200">
        <v>0.43</v>
      </c>
      <c r="T36" s="200">
        <v>0</v>
      </c>
      <c r="U36" s="200">
        <v>2.33</v>
      </c>
      <c r="V36" s="200">
        <v>2</v>
      </c>
      <c r="W36" s="200">
        <v>0.76</v>
      </c>
      <c r="X36" s="200">
        <v>2.4300000000000002</v>
      </c>
      <c r="Y36" s="200">
        <v>0</v>
      </c>
      <c r="Z36" s="200">
        <v>4.58</v>
      </c>
      <c r="AA36" s="200">
        <v>1.48</v>
      </c>
      <c r="AB36" s="200">
        <v>0</v>
      </c>
      <c r="AC36" s="200">
        <v>0.87</v>
      </c>
      <c r="AD36" s="200">
        <v>20.77</v>
      </c>
      <c r="AE36" s="200">
        <v>0</v>
      </c>
      <c r="AF36" s="200">
        <v>0</v>
      </c>
      <c r="AG36" s="200">
        <v>76.38</v>
      </c>
      <c r="AH36" s="200">
        <v>0</v>
      </c>
      <c r="AI36" s="200">
        <v>18.39</v>
      </c>
      <c r="AJ36" s="200">
        <v>0</v>
      </c>
      <c r="AK36" s="200">
        <v>-2.95</v>
      </c>
      <c r="AL36" s="200">
        <v>0</v>
      </c>
      <c r="AM36" s="200">
        <v>0</v>
      </c>
      <c r="AN36" s="200">
        <v>0</v>
      </c>
      <c r="AO36" s="200">
        <v>-29.98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6.69</v>
      </c>
      <c r="D37" s="200">
        <v>13.37</v>
      </c>
      <c r="E37" s="200">
        <v>0</v>
      </c>
      <c r="F37" s="200">
        <v>0</v>
      </c>
      <c r="G37" s="200">
        <v>24.33</v>
      </c>
      <c r="H37" s="200">
        <v>0</v>
      </c>
      <c r="I37" s="200">
        <v>0</v>
      </c>
      <c r="J37" s="200">
        <v>20.22</v>
      </c>
      <c r="K37" s="200">
        <v>19</v>
      </c>
      <c r="L37" s="200">
        <v>0.24</v>
      </c>
      <c r="M37" s="200">
        <v>2.2599999999999998</v>
      </c>
      <c r="N37" s="200">
        <v>1.95</v>
      </c>
      <c r="O37" s="200">
        <v>1.37</v>
      </c>
      <c r="P37" s="200">
        <v>0.93</v>
      </c>
      <c r="Q37" s="200">
        <v>0.18</v>
      </c>
      <c r="R37" s="200">
        <v>0.7</v>
      </c>
      <c r="S37" s="200">
        <v>0.43</v>
      </c>
      <c r="T37" s="200">
        <v>0</v>
      </c>
      <c r="U37" s="200">
        <v>2.33</v>
      </c>
      <c r="V37" s="200">
        <v>2</v>
      </c>
      <c r="W37" s="200">
        <v>0.76</v>
      </c>
      <c r="X37" s="200">
        <v>2.4300000000000002</v>
      </c>
      <c r="Y37" s="200">
        <v>0</v>
      </c>
      <c r="Z37" s="200">
        <v>4.58</v>
      </c>
      <c r="AA37" s="200">
        <v>1.48</v>
      </c>
      <c r="AB37" s="200">
        <v>0</v>
      </c>
      <c r="AC37" s="200">
        <v>0.87</v>
      </c>
      <c r="AD37" s="200">
        <v>20.77</v>
      </c>
      <c r="AE37" s="200">
        <v>0</v>
      </c>
      <c r="AF37" s="200">
        <v>0</v>
      </c>
      <c r="AG37" s="200">
        <v>76.38</v>
      </c>
      <c r="AH37" s="200">
        <v>0</v>
      </c>
      <c r="AI37" s="200">
        <v>18.39</v>
      </c>
      <c r="AJ37" s="200">
        <v>0</v>
      </c>
      <c r="AK37" s="200">
        <v>-2.95</v>
      </c>
      <c r="AL37" s="200">
        <v>0</v>
      </c>
      <c r="AM37" s="200">
        <v>0</v>
      </c>
      <c r="AN37" s="200">
        <v>0</v>
      </c>
      <c r="AO37" s="200">
        <v>-39.020000000000003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6.69</v>
      </c>
      <c r="D38" s="200">
        <v>13.37</v>
      </c>
      <c r="E38" s="200">
        <v>0</v>
      </c>
      <c r="F38" s="200">
        <v>0</v>
      </c>
      <c r="G38" s="200">
        <v>24.33</v>
      </c>
      <c r="H38" s="200">
        <v>0</v>
      </c>
      <c r="I38" s="200">
        <v>0</v>
      </c>
      <c r="J38" s="200">
        <v>20.22</v>
      </c>
      <c r="K38" s="200">
        <v>19</v>
      </c>
      <c r="L38" s="200">
        <v>0.24</v>
      </c>
      <c r="M38" s="200">
        <v>2.2599999999999998</v>
      </c>
      <c r="N38" s="200">
        <v>1.95</v>
      </c>
      <c r="O38" s="200">
        <v>1.37</v>
      </c>
      <c r="P38" s="200">
        <v>0.93</v>
      </c>
      <c r="Q38" s="200">
        <v>0.18</v>
      </c>
      <c r="R38" s="200">
        <v>0.7</v>
      </c>
      <c r="S38" s="200">
        <v>0.43</v>
      </c>
      <c r="T38" s="200">
        <v>0</v>
      </c>
      <c r="U38" s="200">
        <v>2.33</v>
      </c>
      <c r="V38" s="200">
        <v>2</v>
      </c>
      <c r="W38" s="200">
        <v>0.76</v>
      </c>
      <c r="X38" s="200">
        <v>2.4300000000000002</v>
      </c>
      <c r="Y38" s="200">
        <v>0</v>
      </c>
      <c r="Z38" s="200">
        <v>4.58</v>
      </c>
      <c r="AA38" s="200">
        <v>1.48</v>
      </c>
      <c r="AB38" s="200">
        <v>0</v>
      </c>
      <c r="AC38" s="200">
        <v>0.87</v>
      </c>
      <c r="AD38" s="200">
        <v>20.77</v>
      </c>
      <c r="AE38" s="200">
        <v>0</v>
      </c>
      <c r="AF38" s="200">
        <v>0</v>
      </c>
      <c r="AG38" s="200">
        <v>76.38</v>
      </c>
      <c r="AH38" s="200">
        <v>0</v>
      </c>
      <c r="AI38" s="200">
        <v>18.39</v>
      </c>
      <c r="AJ38" s="200">
        <v>0</v>
      </c>
      <c r="AK38" s="200">
        <v>-2.95</v>
      </c>
      <c r="AL38" s="200">
        <v>0</v>
      </c>
      <c r="AM38" s="200">
        <v>0</v>
      </c>
      <c r="AN38" s="200">
        <v>0</v>
      </c>
      <c r="AO38" s="200">
        <v>-29.98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6.69</v>
      </c>
      <c r="D39" s="200">
        <v>13.37</v>
      </c>
      <c r="E39" s="200">
        <v>0</v>
      </c>
      <c r="F39" s="200">
        <v>0</v>
      </c>
      <c r="G39" s="200">
        <v>24.33</v>
      </c>
      <c r="H39" s="200">
        <v>0</v>
      </c>
      <c r="I39" s="200">
        <v>0</v>
      </c>
      <c r="J39" s="200">
        <v>20.22</v>
      </c>
      <c r="K39" s="200">
        <v>19</v>
      </c>
      <c r="L39" s="200">
        <v>0.24</v>
      </c>
      <c r="M39" s="200">
        <v>2.2599999999999998</v>
      </c>
      <c r="N39" s="200">
        <v>1.95</v>
      </c>
      <c r="O39" s="200">
        <v>1.37</v>
      </c>
      <c r="P39" s="200">
        <v>0.93</v>
      </c>
      <c r="Q39" s="200">
        <v>0.18</v>
      </c>
      <c r="R39" s="200">
        <v>0.7</v>
      </c>
      <c r="S39" s="200">
        <v>0.43</v>
      </c>
      <c r="T39" s="200">
        <v>0</v>
      </c>
      <c r="U39" s="200">
        <v>2.33</v>
      </c>
      <c r="V39" s="200">
        <v>2</v>
      </c>
      <c r="W39" s="200">
        <v>0.76</v>
      </c>
      <c r="X39" s="200">
        <v>2.4300000000000002</v>
      </c>
      <c r="Y39" s="200">
        <v>0</v>
      </c>
      <c r="Z39" s="200">
        <v>4.58</v>
      </c>
      <c r="AA39" s="200">
        <v>1.48</v>
      </c>
      <c r="AB39" s="200">
        <v>0</v>
      </c>
      <c r="AC39" s="200">
        <v>0.87</v>
      </c>
      <c r="AD39" s="200">
        <v>20.77</v>
      </c>
      <c r="AE39" s="200">
        <v>0</v>
      </c>
      <c r="AF39" s="200">
        <v>0</v>
      </c>
      <c r="AG39" s="200">
        <v>76.38</v>
      </c>
      <c r="AH39" s="200">
        <v>0</v>
      </c>
      <c r="AI39" s="200">
        <v>18.39</v>
      </c>
      <c r="AJ39" s="200">
        <v>0</v>
      </c>
      <c r="AK39" s="200">
        <v>-2.95</v>
      </c>
      <c r="AL39" s="200">
        <v>0</v>
      </c>
      <c r="AM39" s="200">
        <v>0</v>
      </c>
      <c r="AN39" s="200">
        <v>0</v>
      </c>
      <c r="AO39" s="200">
        <v>0.02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6.69</v>
      </c>
      <c r="D40" s="200">
        <v>13.37</v>
      </c>
      <c r="E40" s="200">
        <v>0</v>
      </c>
      <c r="F40" s="200">
        <v>0</v>
      </c>
      <c r="G40" s="200">
        <v>24.33</v>
      </c>
      <c r="H40" s="200">
        <v>0</v>
      </c>
      <c r="I40" s="200">
        <v>0</v>
      </c>
      <c r="J40" s="200">
        <v>20.22</v>
      </c>
      <c r="K40" s="200">
        <v>19</v>
      </c>
      <c r="L40" s="200">
        <v>0.24</v>
      </c>
      <c r="M40" s="200">
        <v>2.2599999999999998</v>
      </c>
      <c r="N40" s="200">
        <v>1.95</v>
      </c>
      <c r="O40" s="200">
        <v>1.37</v>
      </c>
      <c r="P40" s="200">
        <v>0.93</v>
      </c>
      <c r="Q40" s="200">
        <v>0.18</v>
      </c>
      <c r="R40" s="200">
        <v>0.7</v>
      </c>
      <c r="S40" s="200">
        <v>0.43</v>
      </c>
      <c r="T40" s="200">
        <v>0</v>
      </c>
      <c r="U40" s="200">
        <v>2.33</v>
      </c>
      <c r="V40" s="200">
        <v>2</v>
      </c>
      <c r="W40" s="200">
        <v>0.76</v>
      </c>
      <c r="X40" s="200">
        <v>2.4300000000000002</v>
      </c>
      <c r="Y40" s="200">
        <v>0</v>
      </c>
      <c r="Z40" s="200">
        <v>4.58</v>
      </c>
      <c r="AA40" s="200">
        <v>1.48</v>
      </c>
      <c r="AB40" s="200">
        <v>0</v>
      </c>
      <c r="AC40" s="200">
        <v>0.87</v>
      </c>
      <c r="AD40" s="200">
        <v>20.77</v>
      </c>
      <c r="AE40" s="200">
        <v>0</v>
      </c>
      <c r="AF40" s="200">
        <v>0</v>
      </c>
      <c r="AG40" s="200">
        <v>76.38</v>
      </c>
      <c r="AH40" s="200">
        <v>0</v>
      </c>
      <c r="AI40" s="200">
        <v>18.39</v>
      </c>
      <c r="AJ40" s="200">
        <v>0</v>
      </c>
      <c r="AK40" s="200">
        <v>-2.95</v>
      </c>
      <c r="AL40" s="200">
        <v>0</v>
      </c>
      <c r="AM40" s="200">
        <v>0</v>
      </c>
      <c r="AN40" s="200">
        <v>0</v>
      </c>
      <c r="AO40" s="200">
        <v>20.02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6.69</v>
      </c>
      <c r="D41" s="200">
        <v>13.37</v>
      </c>
      <c r="E41" s="200">
        <v>0</v>
      </c>
      <c r="F41" s="200">
        <v>0</v>
      </c>
      <c r="G41" s="200">
        <v>24.33</v>
      </c>
      <c r="H41" s="200">
        <v>0</v>
      </c>
      <c r="I41" s="200">
        <v>0</v>
      </c>
      <c r="J41" s="200">
        <v>20.22</v>
      </c>
      <c r="K41" s="200">
        <v>19</v>
      </c>
      <c r="L41" s="200">
        <v>0.24</v>
      </c>
      <c r="M41" s="200">
        <v>2.2599999999999998</v>
      </c>
      <c r="N41" s="200">
        <v>1.95</v>
      </c>
      <c r="O41" s="200">
        <v>1.37</v>
      </c>
      <c r="P41" s="200">
        <v>0.93</v>
      </c>
      <c r="Q41" s="200">
        <v>0.18</v>
      </c>
      <c r="R41" s="200">
        <v>0.7</v>
      </c>
      <c r="S41" s="200">
        <v>0.43</v>
      </c>
      <c r="T41" s="200">
        <v>0</v>
      </c>
      <c r="U41" s="200">
        <v>2.33</v>
      </c>
      <c r="V41" s="200">
        <v>2</v>
      </c>
      <c r="W41" s="200">
        <v>0.76</v>
      </c>
      <c r="X41" s="200">
        <v>2.4300000000000002</v>
      </c>
      <c r="Y41" s="200">
        <v>0</v>
      </c>
      <c r="Z41" s="200">
        <v>4.58</v>
      </c>
      <c r="AA41" s="200">
        <v>1.48</v>
      </c>
      <c r="AB41" s="200">
        <v>0</v>
      </c>
      <c r="AC41" s="200">
        <v>0.87</v>
      </c>
      <c r="AD41" s="200">
        <v>20.77</v>
      </c>
      <c r="AE41" s="200">
        <v>0</v>
      </c>
      <c r="AF41" s="200">
        <v>0</v>
      </c>
      <c r="AG41" s="200">
        <v>76.38</v>
      </c>
      <c r="AH41" s="200">
        <v>0</v>
      </c>
      <c r="AI41" s="200">
        <v>18.39</v>
      </c>
      <c r="AJ41" s="200">
        <v>0</v>
      </c>
      <c r="AK41" s="200">
        <v>-2.95</v>
      </c>
      <c r="AL41" s="200">
        <v>0</v>
      </c>
      <c r="AM41" s="200">
        <v>0</v>
      </c>
      <c r="AN41" s="200">
        <v>0</v>
      </c>
      <c r="AO41" s="200">
        <v>40.020000000000003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6.69</v>
      </c>
      <c r="D42" s="200">
        <v>13.37</v>
      </c>
      <c r="E42" s="200">
        <v>0</v>
      </c>
      <c r="F42" s="200">
        <v>0</v>
      </c>
      <c r="G42" s="200">
        <v>24.33</v>
      </c>
      <c r="H42" s="200">
        <v>0</v>
      </c>
      <c r="I42" s="200">
        <v>0</v>
      </c>
      <c r="J42" s="200">
        <v>20.22</v>
      </c>
      <c r="K42" s="200">
        <v>19</v>
      </c>
      <c r="L42" s="200">
        <v>0.24</v>
      </c>
      <c r="M42" s="200">
        <v>2.2599999999999998</v>
      </c>
      <c r="N42" s="200">
        <v>1.95</v>
      </c>
      <c r="O42" s="200">
        <v>1.37</v>
      </c>
      <c r="P42" s="200">
        <v>0.93</v>
      </c>
      <c r="Q42" s="200">
        <v>0.18</v>
      </c>
      <c r="R42" s="200">
        <v>0.7</v>
      </c>
      <c r="S42" s="200">
        <v>0.43</v>
      </c>
      <c r="T42" s="200">
        <v>0</v>
      </c>
      <c r="U42" s="200">
        <v>2.33</v>
      </c>
      <c r="V42" s="200">
        <v>2</v>
      </c>
      <c r="W42" s="200">
        <v>0.76</v>
      </c>
      <c r="X42" s="200">
        <v>2.4300000000000002</v>
      </c>
      <c r="Y42" s="200">
        <v>0</v>
      </c>
      <c r="Z42" s="200">
        <v>4.58</v>
      </c>
      <c r="AA42" s="200">
        <v>1.48</v>
      </c>
      <c r="AB42" s="200">
        <v>0</v>
      </c>
      <c r="AC42" s="200">
        <v>0.87</v>
      </c>
      <c r="AD42" s="200">
        <v>20.77</v>
      </c>
      <c r="AE42" s="200">
        <v>0</v>
      </c>
      <c r="AF42" s="200">
        <v>0</v>
      </c>
      <c r="AG42" s="200">
        <v>76.38</v>
      </c>
      <c r="AH42" s="200">
        <v>0</v>
      </c>
      <c r="AI42" s="200">
        <v>18.39</v>
      </c>
      <c r="AJ42" s="200">
        <v>0</v>
      </c>
      <c r="AK42" s="200">
        <v>-2.95</v>
      </c>
      <c r="AL42" s="200">
        <v>0</v>
      </c>
      <c r="AM42" s="200">
        <v>0</v>
      </c>
      <c r="AN42" s="200">
        <v>0</v>
      </c>
      <c r="AO42" s="200">
        <v>40.020000000000003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6.69</v>
      </c>
      <c r="D43" s="200">
        <v>13.37</v>
      </c>
      <c r="E43" s="200">
        <v>0</v>
      </c>
      <c r="F43" s="200">
        <v>0</v>
      </c>
      <c r="G43" s="200">
        <v>24.33</v>
      </c>
      <c r="H43" s="200">
        <v>0</v>
      </c>
      <c r="I43" s="200">
        <v>0</v>
      </c>
      <c r="J43" s="200">
        <v>20.22</v>
      </c>
      <c r="K43" s="200">
        <v>19</v>
      </c>
      <c r="L43" s="200">
        <v>0.24</v>
      </c>
      <c r="M43" s="200">
        <v>2.2599999999999998</v>
      </c>
      <c r="N43" s="200">
        <v>1.95</v>
      </c>
      <c r="O43" s="200">
        <v>1.37</v>
      </c>
      <c r="P43" s="200">
        <v>0.93</v>
      </c>
      <c r="Q43" s="200">
        <v>0.18</v>
      </c>
      <c r="R43" s="200">
        <v>0.7</v>
      </c>
      <c r="S43" s="200">
        <v>0.43</v>
      </c>
      <c r="T43" s="200">
        <v>0</v>
      </c>
      <c r="U43" s="200">
        <v>2.33</v>
      </c>
      <c r="V43" s="200">
        <v>2</v>
      </c>
      <c r="W43" s="200">
        <v>0.76</v>
      </c>
      <c r="X43" s="200">
        <v>2.4300000000000002</v>
      </c>
      <c r="Y43" s="200">
        <v>0</v>
      </c>
      <c r="Z43" s="200">
        <v>4.58</v>
      </c>
      <c r="AA43" s="200">
        <v>1.48</v>
      </c>
      <c r="AB43" s="200">
        <v>0</v>
      </c>
      <c r="AC43" s="200">
        <v>0.87</v>
      </c>
      <c r="AD43" s="200">
        <v>20.77</v>
      </c>
      <c r="AE43" s="200">
        <v>0</v>
      </c>
      <c r="AF43" s="200">
        <v>0</v>
      </c>
      <c r="AG43" s="200">
        <v>76.38</v>
      </c>
      <c r="AH43" s="200">
        <v>0</v>
      </c>
      <c r="AI43" s="200">
        <v>18.39</v>
      </c>
      <c r="AJ43" s="200">
        <v>0</v>
      </c>
      <c r="AK43" s="200">
        <v>-2.95</v>
      </c>
      <c r="AL43" s="200">
        <v>0</v>
      </c>
      <c r="AM43" s="200">
        <v>0</v>
      </c>
      <c r="AN43" s="200">
        <v>0</v>
      </c>
      <c r="AO43" s="200">
        <v>110.02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6.69</v>
      </c>
      <c r="D44" s="200">
        <v>13.37</v>
      </c>
      <c r="E44" s="200">
        <v>0</v>
      </c>
      <c r="F44" s="200">
        <v>0</v>
      </c>
      <c r="G44" s="200">
        <v>24.33</v>
      </c>
      <c r="H44" s="200">
        <v>0</v>
      </c>
      <c r="I44" s="200">
        <v>0</v>
      </c>
      <c r="J44" s="200">
        <v>20.22</v>
      </c>
      <c r="K44" s="200">
        <v>19</v>
      </c>
      <c r="L44" s="200">
        <v>0.24</v>
      </c>
      <c r="M44" s="200">
        <v>2.2599999999999998</v>
      </c>
      <c r="N44" s="200">
        <v>1.95</v>
      </c>
      <c r="O44" s="200">
        <v>1.37</v>
      </c>
      <c r="P44" s="200">
        <v>0.93</v>
      </c>
      <c r="Q44" s="200">
        <v>0.18</v>
      </c>
      <c r="R44" s="200">
        <v>0.7</v>
      </c>
      <c r="S44" s="200">
        <v>0.43</v>
      </c>
      <c r="T44" s="200">
        <v>0</v>
      </c>
      <c r="U44" s="200">
        <v>2.33</v>
      </c>
      <c r="V44" s="200">
        <v>2</v>
      </c>
      <c r="W44" s="200">
        <v>0.76</v>
      </c>
      <c r="X44" s="200">
        <v>2.4300000000000002</v>
      </c>
      <c r="Y44" s="200">
        <v>0</v>
      </c>
      <c r="Z44" s="200">
        <v>4.58</v>
      </c>
      <c r="AA44" s="200">
        <v>1.48</v>
      </c>
      <c r="AB44" s="200">
        <v>0</v>
      </c>
      <c r="AC44" s="200">
        <v>0.87</v>
      </c>
      <c r="AD44" s="200">
        <v>20.77</v>
      </c>
      <c r="AE44" s="200">
        <v>0</v>
      </c>
      <c r="AF44" s="200">
        <v>0</v>
      </c>
      <c r="AG44" s="200">
        <v>76.38</v>
      </c>
      <c r="AH44" s="200">
        <v>0</v>
      </c>
      <c r="AI44" s="200">
        <v>18.39</v>
      </c>
      <c r="AJ44" s="200">
        <v>0</v>
      </c>
      <c r="AK44" s="200">
        <v>-2.95</v>
      </c>
      <c r="AL44" s="200">
        <v>0</v>
      </c>
      <c r="AM44" s="200">
        <v>0</v>
      </c>
      <c r="AN44" s="200">
        <v>0</v>
      </c>
      <c r="AO44" s="200">
        <v>110.02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6.69</v>
      </c>
      <c r="D45" s="200">
        <v>13.37</v>
      </c>
      <c r="E45" s="200">
        <v>0</v>
      </c>
      <c r="F45" s="200">
        <v>0</v>
      </c>
      <c r="G45" s="200">
        <v>24.33</v>
      </c>
      <c r="H45" s="200">
        <v>0</v>
      </c>
      <c r="I45" s="200">
        <v>0</v>
      </c>
      <c r="J45" s="200">
        <v>20.22</v>
      </c>
      <c r="K45" s="200">
        <v>19</v>
      </c>
      <c r="L45" s="200">
        <v>0.24</v>
      </c>
      <c r="M45" s="200">
        <v>2.2599999999999998</v>
      </c>
      <c r="N45" s="200">
        <v>1.95</v>
      </c>
      <c r="O45" s="200">
        <v>1.37</v>
      </c>
      <c r="P45" s="200">
        <v>0.93</v>
      </c>
      <c r="Q45" s="200">
        <v>0.18</v>
      </c>
      <c r="R45" s="200">
        <v>0.7</v>
      </c>
      <c r="S45" s="200">
        <v>0.43</v>
      </c>
      <c r="T45" s="200">
        <v>0</v>
      </c>
      <c r="U45" s="200">
        <v>2.33</v>
      </c>
      <c r="V45" s="200">
        <v>2</v>
      </c>
      <c r="W45" s="200">
        <v>0.76</v>
      </c>
      <c r="X45" s="200">
        <v>2.4300000000000002</v>
      </c>
      <c r="Y45" s="200">
        <v>0</v>
      </c>
      <c r="Z45" s="200">
        <v>4.58</v>
      </c>
      <c r="AA45" s="200">
        <v>1.48</v>
      </c>
      <c r="AB45" s="200">
        <v>0</v>
      </c>
      <c r="AC45" s="200">
        <v>0.87</v>
      </c>
      <c r="AD45" s="200">
        <v>20.77</v>
      </c>
      <c r="AE45" s="200">
        <v>0</v>
      </c>
      <c r="AF45" s="200">
        <v>0</v>
      </c>
      <c r="AG45" s="200">
        <v>76.38</v>
      </c>
      <c r="AH45" s="200">
        <v>0</v>
      </c>
      <c r="AI45" s="200">
        <v>18.39</v>
      </c>
      <c r="AJ45" s="200">
        <v>0</v>
      </c>
      <c r="AK45" s="200">
        <v>-2.95</v>
      </c>
      <c r="AL45" s="200">
        <v>0</v>
      </c>
      <c r="AM45" s="200">
        <v>0</v>
      </c>
      <c r="AN45" s="200">
        <v>0</v>
      </c>
      <c r="AO45" s="200">
        <v>110.02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6.69</v>
      </c>
      <c r="D46" s="200">
        <v>13.37</v>
      </c>
      <c r="E46" s="200">
        <v>0</v>
      </c>
      <c r="F46" s="200">
        <v>0</v>
      </c>
      <c r="G46" s="200">
        <v>24.33</v>
      </c>
      <c r="H46" s="200">
        <v>0</v>
      </c>
      <c r="I46" s="200">
        <v>0</v>
      </c>
      <c r="J46" s="200">
        <v>20.22</v>
      </c>
      <c r="K46" s="200">
        <v>19.010000000000002</v>
      </c>
      <c r="L46" s="200">
        <v>0.24</v>
      </c>
      <c r="M46" s="200">
        <v>2.2599999999999998</v>
      </c>
      <c r="N46" s="200">
        <v>1.95</v>
      </c>
      <c r="O46" s="200">
        <v>1.37</v>
      </c>
      <c r="P46" s="200">
        <v>0.93</v>
      </c>
      <c r="Q46" s="200">
        <v>0.18</v>
      </c>
      <c r="R46" s="200">
        <v>0.7</v>
      </c>
      <c r="S46" s="200">
        <v>0.43</v>
      </c>
      <c r="T46" s="200">
        <v>0</v>
      </c>
      <c r="U46" s="200">
        <v>2.33</v>
      </c>
      <c r="V46" s="200">
        <v>2</v>
      </c>
      <c r="W46" s="200">
        <v>0.76</v>
      </c>
      <c r="X46" s="200">
        <v>2.4300000000000002</v>
      </c>
      <c r="Y46" s="200">
        <v>0</v>
      </c>
      <c r="Z46" s="200">
        <v>4.58</v>
      </c>
      <c r="AA46" s="200">
        <v>1.48</v>
      </c>
      <c r="AB46" s="200">
        <v>0</v>
      </c>
      <c r="AC46" s="200">
        <v>0.87</v>
      </c>
      <c r="AD46" s="200">
        <v>20.77</v>
      </c>
      <c r="AE46" s="200">
        <v>0</v>
      </c>
      <c r="AF46" s="200">
        <v>0</v>
      </c>
      <c r="AG46" s="200">
        <v>76.38</v>
      </c>
      <c r="AH46" s="200">
        <v>0</v>
      </c>
      <c r="AI46" s="200">
        <v>18.39</v>
      </c>
      <c r="AJ46" s="200">
        <v>0</v>
      </c>
      <c r="AK46" s="200">
        <v>-2.95</v>
      </c>
      <c r="AL46" s="200">
        <v>0</v>
      </c>
      <c r="AM46" s="200">
        <v>0</v>
      </c>
      <c r="AN46" s="200">
        <v>0</v>
      </c>
      <c r="AO46" s="200">
        <v>110.02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6.46</v>
      </c>
      <c r="D47" s="200">
        <v>13.37</v>
      </c>
      <c r="E47" s="200">
        <v>0</v>
      </c>
      <c r="F47" s="200">
        <v>0</v>
      </c>
      <c r="G47" s="200">
        <v>24.33</v>
      </c>
      <c r="H47" s="200">
        <v>0</v>
      </c>
      <c r="I47" s="200">
        <v>0</v>
      </c>
      <c r="J47" s="200">
        <v>20.22</v>
      </c>
      <c r="K47" s="200">
        <v>56.9</v>
      </c>
      <c r="L47" s="200">
        <v>0</v>
      </c>
      <c r="M47" s="200">
        <v>2.2599999999999998</v>
      </c>
      <c r="N47" s="200">
        <v>1.95</v>
      </c>
      <c r="O47" s="200">
        <v>1.37</v>
      </c>
      <c r="P47" s="200">
        <v>0.93</v>
      </c>
      <c r="Q47" s="200">
        <v>0.18</v>
      </c>
      <c r="R47" s="200">
        <v>0.7</v>
      </c>
      <c r="S47" s="200">
        <v>0.43</v>
      </c>
      <c r="T47" s="200">
        <v>0</v>
      </c>
      <c r="U47" s="200">
        <v>2.33</v>
      </c>
      <c r="V47" s="200">
        <v>2</v>
      </c>
      <c r="W47" s="200">
        <v>0.76</v>
      </c>
      <c r="X47" s="200">
        <v>2.4300000000000002</v>
      </c>
      <c r="Y47" s="200">
        <v>0</v>
      </c>
      <c r="Z47" s="200">
        <v>4.58</v>
      </c>
      <c r="AA47" s="200">
        <v>1.48</v>
      </c>
      <c r="AB47" s="200">
        <v>0</v>
      </c>
      <c r="AC47" s="200">
        <v>0.87</v>
      </c>
      <c r="AD47" s="200">
        <v>20.77</v>
      </c>
      <c r="AE47" s="200">
        <v>0</v>
      </c>
      <c r="AF47" s="200">
        <v>0</v>
      </c>
      <c r="AG47" s="200">
        <v>76.38</v>
      </c>
      <c r="AH47" s="200">
        <v>0</v>
      </c>
      <c r="AI47" s="200">
        <v>18.39</v>
      </c>
      <c r="AJ47" s="200">
        <v>0</v>
      </c>
      <c r="AK47" s="200">
        <v>-12.95</v>
      </c>
      <c r="AL47" s="200">
        <v>0</v>
      </c>
      <c r="AM47" s="200">
        <v>0</v>
      </c>
      <c r="AN47" s="200">
        <v>0</v>
      </c>
      <c r="AO47" s="200">
        <v>110.02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6.46</v>
      </c>
      <c r="D48" s="200">
        <v>13.37</v>
      </c>
      <c r="E48" s="200">
        <v>0</v>
      </c>
      <c r="F48" s="200">
        <v>0</v>
      </c>
      <c r="G48" s="200">
        <v>24.33</v>
      </c>
      <c r="H48" s="200">
        <v>0</v>
      </c>
      <c r="I48" s="200">
        <v>0</v>
      </c>
      <c r="J48" s="200">
        <v>20.22</v>
      </c>
      <c r="K48" s="200">
        <v>73.78</v>
      </c>
      <c r="L48" s="200">
        <v>0</v>
      </c>
      <c r="M48" s="200">
        <v>2.2599999999999998</v>
      </c>
      <c r="N48" s="200">
        <v>1.95</v>
      </c>
      <c r="O48" s="200">
        <v>1.37</v>
      </c>
      <c r="P48" s="200">
        <v>0.93</v>
      </c>
      <c r="Q48" s="200">
        <v>0.18</v>
      </c>
      <c r="R48" s="200">
        <v>0.7</v>
      </c>
      <c r="S48" s="200">
        <v>0.43</v>
      </c>
      <c r="T48" s="200">
        <v>0</v>
      </c>
      <c r="U48" s="200">
        <v>2.33</v>
      </c>
      <c r="V48" s="200">
        <v>2</v>
      </c>
      <c r="W48" s="200">
        <v>0.76</v>
      </c>
      <c r="X48" s="200">
        <v>2.4300000000000002</v>
      </c>
      <c r="Y48" s="200">
        <v>0</v>
      </c>
      <c r="Z48" s="200">
        <v>4.58</v>
      </c>
      <c r="AA48" s="200">
        <v>1.48</v>
      </c>
      <c r="AB48" s="200">
        <v>0</v>
      </c>
      <c r="AC48" s="200">
        <v>0.87</v>
      </c>
      <c r="AD48" s="200">
        <v>20.77</v>
      </c>
      <c r="AE48" s="200">
        <v>0</v>
      </c>
      <c r="AF48" s="200">
        <v>0</v>
      </c>
      <c r="AG48" s="200">
        <v>76.38</v>
      </c>
      <c r="AH48" s="200">
        <v>0</v>
      </c>
      <c r="AI48" s="200">
        <v>18.39</v>
      </c>
      <c r="AJ48" s="200">
        <v>0</v>
      </c>
      <c r="AK48" s="200">
        <v>-12.95</v>
      </c>
      <c r="AL48" s="200">
        <v>0</v>
      </c>
      <c r="AM48" s="200">
        <v>0</v>
      </c>
      <c r="AN48" s="200">
        <v>0</v>
      </c>
      <c r="AO48" s="200">
        <v>110.02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6.46</v>
      </c>
      <c r="D49" s="200">
        <v>13.37</v>
      </c>
      <c r="E49" s="200">
        <v>0</v>
      </c>
      <c r="F49" s="200">
        <v>0</v>
      </c>
      <c r="G49" s="200">
        <v>24.33</v>
      </c>
      <c r="H49" s="200">
        <v>0</v>
      </c>
      <c r="I49" s="200">
        <v>0</v>
      </c>
      <c r="J49" s="200">
        <v>20.22</v>
      </c>
      <c r="K49" s="200">
        <v>136.57</v>
      </c>
      <c r="L49" s="200">
        <v>0.24</v>
      </c>
      <c r="M49" s="200">
        <v>2.2599999999999998</v>
      </c>
      <c r="N49" s="200">
        <v>1.95</v>
      </c>
      <c r="O49" s="200">
        <v>1.37</v>
      </c>
      <c r="P49" s="200">
        <v>0.93</v>
      </c>
      <c r="Q49" s="200">
        <v>0.18</v>
      </c>
      <c r="R49" s="200">
        <v>0.7</v>
      </c>
      <c r="S49" s="200">
        <v>0.44</v>
      </c>
      <c r="T49" s="200">
        <v>0</v>
      </c>
      <c r="U49" s="200">
        <v>2.33</v>
      </c>
      <c r="V49" s="200">
        <v>2</v>
      </c>
      <c r="W49" s="200">
        <v>0.76</v>
      </c>
      <c r="X49" s="200">
        <v>2.4300000000000002</v>
      </c>
      <c r="Y49" s="200">
        <v>0</v>
      </c>
      <c r="Z49" s="200">
        <v>4.58</v>
      </c>
      <c r="AA49" s="200">
        <v>1.48</v>
      </c>
      <c r="AB49" s="200">
        <v>0</v>
      </c>
      <c r="AC49" s="200">
        <v>0.87</v>
      </c>
      <c r="AD49" s="200">
        <v>20.77</v>
      </c>
      <c r="AE49" s="200">
        <v>0</v>
      </c>
      <c r="AF49" s="200">
        <v>0</v>
      </c>
      <c r="AG49" s="200">
        <v>76.38</v>
      </c>
      <c r="AH49" s="200">
        <v>0</v>
      </c>
      <c r="AI49" s="200">
        <v>18.39</v>
      </c>
      <c r="AJ49" s="200">
        <v>0</v>
      </c>
      <c r="AK49" s="200">
        <v>-32.549999999999997</v>
      </c>
      <c r="AL49" s="200">
        <v>0</v>
      </c>
      <c r="AM49" s="200">
        <v>0</v>
      </c>
      <c r="AN49" s="200">
        <v>0</v>
      </c>
      <c r="AO49" s="200">
        <v>110.02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6.46</v>
      </c>
      <c r="D50" s="200">
        <v>13.37</v>
      </c>
      <c r="E50" s="200">
        <v>0</v>
      </c>
      <c r="F50" s="200">
        <v>0</v>
      </c>
      <c r="G50" s="200">
        <v>24.33</v>
      </c>
      <c r="H50" s="200">
        <v>0</v>
      </c>
      <c r="I50" s="200">
        <v>0</v>
      </c>
      <c r="J50" s="200">
        <v>20.22</v>
      </c>
      <c r="K50" s="200">
        <v>218.37</v>
      </c>
      <c r="L50" s="200">
        <v>0.24</v>
      </c>
      <c r="M50" s="200">
        <v>2.2599999999999998</v>
      </c>
      <c r="N50" s="200">
        <v>1.95</v>
      </c>
      <c r="O50" s="200">
        <v>1.37</v>
      </c>
      <c r="P50" s="200">
        <v>0.93</v>
      </c>
      <c r="Q50" s="200">
        <v>0.17</v>
      </c>
      <c r="R50" s="200">
        <v>0.7</v>
      </c>
      <c r="S50" s="200">
        <v>0.44</v>
      </c>
      <c r="T50" s="200">
        <v>0</v>
      </c>
      <c r="U50" s="200">
        <v>2.33</v>
      </c>
      <c r="V50" s="200">
        <v>2</v>
      </c>
      <c r="W50" s="200">
        <v>0.76</v>
      </c>
      <c r="X50" s="200">
        <v>2.4300000000000002</v>
      </c>
      <c r="Y50" s="200">
        <v>0</v>
      </c>
      <c r="Z50" s="200">
        <v>4.58</v>
      </c>
      <c r="AA50" s="200">
        <v>1.48</v>
      </c>
      <c r="AB50" s="200">
        <v>0</v>
      </c>
      <c r="AC50" s="200">
        <v>0.87</v>
      </c>
      <c r="AD50" s="200">
        <v>20.77</v>
      </c>
      <c r="AE50" s="200">
        <v>0</v>
      </c>
      <c r="AF50" s="200">
        <v>0</v>
      </c>
      <c r="AG50" s="200">
        <v>76.38</v>
      </c>
      <c r="AH50" s="200">
        <v>0</v>
      </c>
      <c r="AI50" s="200">
        <v>18.39</v>
      </c>
      <c r="AJ50" s="200">
        <v>0</v>
      </c>
      <c r="AK50" s="200">
        <v>-32.549999999999997</v>
      </c>
      <c r="AL50" s="200">
        <v>0</v>
      </c>
      <c r="AM50" s="200">
        <v>0</v>
      </c>
      <c r="AN50" s="200">
        <v>0</v>
      </c>
      <c r="AO50" s="200">
        <v>110.02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6.46</v>
      </c>
      <c r="D51" s="200">
        <v>13.37</v>
      </c>
      <c r="E51" s="200">
        <v>0</v>
      </c>
      <c r="F51" s="200">
        <v>0</v>
      </c>
      <c r="G51" s="200">
        <v>24.33</v>
      </c>
      <c r="H51" s="200">
        <v>0</v>
      </c>
      <c r="I51" s="200">
        <v>0</v>
      </c>
      <c r="J51" s="200">
        <v>20.22</v>
      </c>
      <c r="K51" s="200">
        <v>232.59</v>
      </c>
      <c r="L51" s="200">
        <v>0</v>
      </c>
      <c r="M51" s="200">
        <v>2.2599999999999998</v>
      </c>
      <c r="N51" s="200">
        <v>1.95</v>
      </c>
      <c r="O51" s="200">
        <v>1.37</v>
      </c>
      <c r="P51" s="200">
        <v>0.93</v>
      </c>
      <c r="Q51" s="200">
        <v>0.17</v>
      </c>
      <c r="R51" s="200">
        <v>0.2</v>
      </c>
      <c r="S51" s="200">
        <v>0.44</v>
      </c>
      <c r="T51" s="200">
        <v>0</v>
      </c>
      <c r="U51" s="200">
        <v>2.33</v>
      </c>
      <c r="V51" s="200">
        <v>1.78</v>
      </c>
      <c r="W51" s="200">
        <v>0.76</v>
      </c>
      <c r="X51" s="200">
        <v>2.4300000000000002</v>
      </c>
      <c r="Y51" s="200">
        <v>0</v>
      </c>
      <c r="Z51" s="200">
        <v>4.58</v>
      </c>
      <c r="AA51" s="200">
        <v>1.49</v>
      </c>
      <c r="AB51" s="200">
        <v>0</v>
      </c>
      <c r="AC51" s="200">
        <v>0.87</v>
      </c>
      <c r="AD51" s="200">
        <v>20.77</v>
      </c>
      <c r="AE51" s="200">
        <v>0</v>
      </c>
      <c r="AF51" s="200">
        <v>0</v>
      </c>
      <c r="AG51" s="200">
        <v>76.38</v>
      </c>
      <c r="AH51" s="200">
        <v>0</v>
      </c>
      <c r="AI51" s="200">
        <v>18.39</v>
      </c>
      <c r="AJ51" s="200">
        <v>0</v>
      </c>
      <c r="AK51" s="200">
        <v>-34</v>
      </c>
      <c r="AL51" s="200">
        <v>0</v>
      </c>
      <c r="AM51" s="200">
        <v>0</v>
      </c>
      <c r="AN51" s="200">
        <v>0</v>
      </c>
      <c r="AO51" s="200">
        <v>110.02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6.46</v>
      </c>
      <c r="D52" s="200">
        <v>13.37</v>
      </c>
      <c r="E52" s="200">
        <v>0</v>
      </c>
      <c r="F52" s="200">
        <v>0</v>
      </c>
      <c r="G52" s="200">
        <v>24.33</v>
      </c>
      <c r="H52" s="200">
        <v>0</v>
      </c>
      <c r="I52" s="200">
        <v>0</v>
      </c>
      <c r="J52" s="200">
        <v>20.22</v>
      </c>
      <c r="K52" s="200">
        <v>232.59</v>
      </c>
      <c r="L52" s="200">
        <v>0.24</v>
      </c>
      <c r="M52" s="200">
        <v>2.2599999999999998</v>
      </c>
      <c r="N52" s="200">
        <v>1.95</v>
      </c>
      <c r="O52" s="200">
        <v>1.37</v>
      </c>
      <c r="P52" s="200">
        <v>0.93</v>
      </c>
      <c r="Q52" s="200">
        <v>0.17</v>
      </c>
      <c r="R52" s="200">
        <v>0.7</v>
      </c>
      <c r="S52" s="200">
        <v>0.44</v>
      </c>
      <c r="T52" s="200">
        <v>0</v>
      </c>
      <c r="U52" s="200">
        <v>2.33</v>
      </c>
      <c r="V52" s="200">
        <v>1.78</v>
      </c>
      <c r="W52" s="200">
        <v>0.76</v>
      </c>
      <c r="X52" s="200">
        <v>2.4300000000000002</v>
      </c>
      <c r="Y52" s="200">
        <v>0</v>
      </c>
      <c r="Z52" s="200">
        <v>4.58</v>
      </c>
      <c r="AA52" s="200">
        <v>1.49</v>
      </c>
      <c r="AB52" s="200">
        <v>0</v>
      </c>
      <c r="AC52" s="200">
        <v>1.35</v>
      </c>
      <c r="AD52" s="200">
        <v>20.77</v>
      </c>
      <c r="AE52" s="200">
        <v>0</v>
      </c>
      <c r="AF52" s="200">
        <v>0</v>
      </c>
      <c r="AG52" s="200">
        <v>76.38</v>
      </c>
      <c r="AH52" s="200">
        <v>0</v>
      </c>
      <c r="AI52" s="200">
        <v>18.39</v>
      </c>
      <c r="AJ52" s="200">
        <v>0</v>
      </c>
      <c r="AK52" s="200">
        <v>-34</v>
      </c>
      <c r="AL52" s="200">
        <v>0</v>
      </c>
      <c r="AM52" s="200">
        <v>0</v>
      </c>
      <c r="AN52" s="200">
        <v>0</v>
      </c>
      <c r="AO52" s="200">
        <v>110.02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6.46</v>
      </c>
      <c r="D53" s="200">
        <v>13.37</v>
      </c>
      <c r="E53" s="200">
        <v>0</v>
      </c>
      <c r="F53" s="200">
        <v>0</v>
      </c>
      <c r="G53" s="200">
        <v>24.33</v>
      </c>
      <c r="H53" s="200">
        <v>0</v>
      </c>
      <c r="I53" s="200">
        <v>0</v>
      </c>
      <c r="J53" s="200">
        <v>20.22</v>
      </c>
      <c r="K53" s="200">
        <v>232.59</v>
      </c>
      <c r="L53" s="200">
        <v>0.24</v>
      </c>
      <c r="M53" s="200">
        <v>2.2599999999999998</v>
      </c>
      <c r="N53" s="200">
        <v>1.95</v>
      </c>
      <c r="O53" s="200">
        <v>1.37</v>
      </c>
      <c r="P53" s="200">
        <v>0.93</v>
      </c>
      <c r="Q53" s="200">
        <v>0.17</v>
      </c>
      <c r="R53" s="200">
        <v>0.7</v>
      </c>
      <c r="S53" s="200">
        <v>0.44</v>
      </c>
      <c r="T53" s="200">
        <v>0</v>
      </c>
      <c r="U53" s="200">
        <v>2.33</v>
      </c>
      <c r="V53" s="200">
        <v>1.78</v>
      </c>
      <c r="W53" s="200">
        <v>0.76</v>
      </c>
      <c r="X53" s="200">
        <v>2.4300000000000002</v>
      </c>
      <c r="Y53" s="200">
        <v>0</v>
      </c>
      <c r="Z53" s="200">
        <v>4.58</v>
      </c>
      <c r="AA53" s="200">
        <v>1.49</v>
      </c>
      <c r="AB53" s="200">
        <v>0</v>
      </c>
      <c r="AC53" s="200">
        <v>1.35</v>
      </c>
      <c r="AD53" s="200">
        <v>20.77</v>
      </c>
      <c r="AE53" s="200">
        <v>0</v>
      </c>
      <c r="AF53" s="200">
        <v>0</v>
      </c>
      <c r="AG53" s="200">
        <v>76.38</v>
      </c>
      <c r="AH53" s="200">
        <v>0</v>
      </c>
      <c r="AI53" s="200">
        <v>18.39</v>
      </c>
      <c r="AJ53" s="200">
        <v>0</v>
      </c>
      <c r="AK53" s="200">
        <v>-34</v>
      </c>
      <c r="AL53" s="200">
        <v>0</v>
      </c>
      <c r="AM53" s="200">
        <v>0</v>
      </c>
      <c r="AN53" s="200">
        <v>0</v>
      </c>
      <c r="AO53" s="200">
        <v>110.02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6.46</v>
      </c>
      <c r="D54" s="200">
        <v>13.37</v>
      </c>
      <c r="E54" s="200">
        <v>0</v>
      </c>
      <c r="F54" s="200">
        <v>0</v>
      </c>
      <c r="G54" s="200">
        <v>24.33</v>
      </c>
      <c r="H54" s="200">
        <v>0</v>
      </c>
      <c r="I54" s="200">
        <v>0</v>
      </c>
      <c r="J54" s="200">
        <v>20.22</v>
      </c>
      <c r="K54" s="200">
        <v>232.59</v>
      </c>
      <c r="L54" s="200">
        <v>0.24</v>
      </c>
      <c r="M54" s="200">
        <v>2.2599999999999998</v>
      </c>
      <c r="N54" s="200">
        <v>1.95</v>
      </c>
      <c r="O54" s="200">
        <v>1.37</v>
      </c>
      <c r="P54" s="200">
        <v>0.93</v>
      </c>
      <c r="Q54" s="200">
        <v>0.17</v>
      </c>
      <c r="R54" s="200">
        <v>0.7</v>
      </c>
      <c r="S54" s="200">
        <v>0.44</v>
      </c>
      <c r="T54" s="200">
        <v>0</v>
      </c>
      <c r="U54" s="200">
        <v>2.19</v>
      </c>
      <c r="V54" s="200">
        <v>1.78</v>
      </c>
      <c r="W54" s="200">
        <v>0.76</v>
      </c>
      <c r="X54" s="200">
        <v>2.4300000000000002</v>
      </c>
      <c r="Y54" s="200">
        <v>0</v>
      </c>
      <c r="Z54" s="200">
        <v>4.58</v>
      </c>
      <c r="AA54" s="200">
        <v>1.49</v>
      </c>
      <c r="AB54" s="200">
        <v>0</v>
      </c>
      <c r="AC54" s="200">
        <v>1.35</v>
      </c>
      <c r="AD54" s="200">
        <v>20.77</v>
      </c>
      <c r="AE54" s="200">
        <v>0</v>
      </c>
      <c r="AF54" s="200">
        <v>0</v>
      </c>
      <c r="AG54" s="200">
        <v>76.38</v>
      </c>
      <c r="AH54" s="200">
        <v>0</v>
      </c>
      <c r="AI54" s="200">
        <v>18.39</v>
      </c>
      <c r="AJ54" s="200">
        <v>0</v>
      </c>
      <c r="AK54" s="200">
        <v>-34</v>
      </c>
      <c r="AL54" s="200">
        <v>0</v>
      </c>
      <c r="AM54" s="200">
        <v>0</v>
      </c>
      <c r="AN54" s="200">
        <v>0</v>
      </c>
      <c r="AO54" s="200">
        <v>110.02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6.46</v>
      </c>
      <c r="D55" s="200">
        <v>13.37</v>
      </c>
      <c r="E55" s="200">
        <v>0</v>
      </c>
      <c r="F55" s="200">
        <v>0</v>
      </c>
      <c r="G55" s="200">
        <v>24.33</v>
      </c>
      <c r="H55" s="200">
        <v>0</v>
      </c>
      <c r="I55" s="200">
        <v>0</v>
      </c>
      <c r="J55" s="200">
        <v>20.22</v>
      </c>
      <c r="K55" s="200">
        <v>232.59</v>
      </c>
      <c r="L55" s="200">
        <v>2.81</v>
      </c>
      <c r="M55" s="200">
        <v>2.2599999999999998</v>
      </c>
      <c r="N55" s="200">
        <v>1.95</v>
      </c>
      <c r="O55" s="200">
        <v>1.37</v>
      </c>
      <c r="P55" s="200">
        <v>0.93</v>
      </c>
      <c r="Q55" s="200">
        <v>1.75</v>
      </c>
      <c r="R55" s="200">
        <v>0.6</v>
      </c>
      <c r="S55" s="200">
        <v>4.72</v>
      </c>
      <c r="T55" s="200">
        <v>0</v>
      </c>
      <c r="U55" s="200">
        <v>2.06</v>
      </c>
      <c r="V55" s="200">
        <v>1.72</v>
      </c>
      <c r="W55" s="200">
        <v>0.76</v>
      </c>
      <c r="X55" s="200">
        <v>2.4300000000000002</v>
      </c>
      <c r="Y55" s="200">
        <v>0</v>
      </c>
      <c r="Z55" s="200">
        <v>3.82</v>
      </c>
      <c r="AA55" s="200">
        <v>1.49</v>
      </c>
      <c r="AB55" s="200">
        <v>0</v>
      </c>
      <c r="AC55" s="200">
        <v>1.35</v>
      </c>
      <c r="AD55" s="200">
        <v>20.77</v>
      </c>
      <c r="AE55" s="200">
        <v>0</v>
      </c>
      <c r="AF55" s="200">
        <v>0</v>
      </c>
      <c r="AG55" s="200">
        <v>76.38</v>
      </c>
      <c r="AH55" s="200">
        <v>0</v>
      </c>
      <c r="AI55" s="200">
        <v>18.39</v>
      </c>
      <c r="AJ55" s="200">
        <v>0</v>
      </c>
      <c r="AK55" s="200">
        <v>-34</v>
      </c>
      <c r="AL55" s="200">
        <v>0</v>
      </c>
      <c r="AM55" s="200">
        <v>0</v>
      </c>
      <c r="AN55" s="200">
        <v>0</v>
      </c>
      <c r="AO55" s="200">
        <v>110.02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6.46</v>
      </c>
      <c r="D56" s="200">
        <v>13.37</v>
      </c>
      <c r="E56" s="200">
        <v>0</v>
      </c>
      <c r="F56" s="200">
        <v>0</v>
      </c>
      <c r="G56" s="200">
        <v>24.33</v>
      </c>
      <c r="H56" s="200">
        <v>0</v>
      </c>
      <c r="I56" s="200">
        <v>0</v>
      </c>
      <c r="J56" s="200">
        <v>20.22</v>
      </c>
      <c r="K56" s="200">
        <v>232.59</v>
      </c>
      <c r="L56" s="200">
        <v>2.81</v>
      </c>
      <c r="M56" s="200">
        <v>2.2599999999999998</v>
      </c>
      <c r="N56" s="200">
        <v>1.95</v>
      </c>
      <c r="O56" s="200">
        <v>1.37</v>
      </c>
      <c r="P56" s="200">
        <v>0.93</v>
      </c>
      <c r="Q56" s="200">
        <v>1.75</v>
      </c>
      <c r="R56" s="200">
        <v>2.31</v>
      </c>
      <c r="S56" s="200">
        <v>4.8499999999999996</v>
      </c>
      <c r="T56" s="200">
        <v>0</v>
      </c>
      <c r="U56" s="200">
        <v>1.94</v>
      </c>
      <c r="V56" s="200">
        <v>2.06</v>
      </c>
      <c r="W56" s="200">
        <v>0.76</v>
      </c>
      <c r="X56" s="200">
        <v>2.4300000000000002</v>
      </c>
      <c r="Y56" s="200">
        <v>0</v>
      </c>
      <c r="Z56" s="200">
        <v>3.91</v>
      </c>
      <c r="AA56" s="200">
        <v>1.49</v>
      </c>
      <c r="AB56" s="200">
        <v>0</v>
      </c>
      <c r="AC56" s="200">
        <v>1.35</v>
      </c>
      <c r="AD56" s="200">
        <v>20.77</v>
      </c>
      <c r="AE56" s="200">
        <v>0</v>
      </c>
      <c r="AF56" s="200">
        <v>0</v>
      </c>
      <c r="AG56" s="200">
        <v>76.38</v>
      </c>
      <c r="AH56" s="200">
        <v>0</v>
      </c>
      <c r="AI56" s="200">
        <v>18.39</v>
      </c>
      <c r="AJ56" s="200">
        <v>0</v>
      </c>
      <c r="AK56" s="200">
        <v>-34</v>
      </c>
      <c r="AL56" s="200">
        <v>0</v>
      </c>
      <c r="AM56" s="200">
        <v>0</v>
      </c>
      <c r="AN56" s="200">
        <v>0</v>
      </c>
      <c r="AO56" s="200">
        <v>110.02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6.46</v>
      </c>
      <c r="D57" s="200">
        <v>13.37</v>
      </c>
      <c r="E57" s="200">
        <v>0</v>
      </c>
      <c r="F57" s="200">
        <v>0</v>
      </c>
      <c r="G57" s="200">
        <v>24.33</v>
      </c>
      <c r="H57" s="200">
        <v>0</v>
      </c>
      <c r="I57" s="200">
        <v>0</v>
      </c>
      <c r="J57" s="200">
        <v>20.22</v>
      </c>
      <c r="K57" s="200">
        <v>232.59</v>
      </c>
      <c r="L57" s="200">
        <v>2.81</v>
      </c>
      <c r="M57" s="200">
        <v>2.2599999999999998</v>
      </c>
      <c r="N57" s="200">
        <v>1.95</v>
      </c>
      <c r="O57" s="200">
        <v>1.37</v>
      </c>
      <c r="P57" s="200">
        <v>0.93</v>
      </c>
      <c r="Q57" s="200">
        <v>1.75</v>
      </c>
      <c r="R57" s="200">
        <v>9</v>
      </c>
      <c r="S57" s="200">
        <v>4.8499999999999996</v>
      </c>
      <c r="T57" s="200">
        <v>0</v>
      </c>
      <c r="U57" s="200">
        <v>1.94</v>
      </c>
      <c r="V57" s="200">
        <v>4.7699999999999996</v>
      </c>
      <c r="W57" s="200">
        <v>0.76</v>
      </c>
      <c r="X57" s="200">
        <v>2.4300000000000002</v>
      </c>
      <c r="Y57" s="200">
        <v>0</v>
      </c>
      <c r="Z57" s="200">
        <v>4.59</v>
      </c>
      <c r="AA57" s="200">
        <v>25.18</v>
      </c>
      <c r="AB57" s="200">
        <v>0</v>
      </c>
      <c r="AC57" s="200">
        <v>1.35</v>
      </c>
      <c r="AD57" s="200">
        <v>20.77</v>
      </c>
      <c r="AE57" s="200">
        <v>0</v>
      </c>
      <c r="AF57" s="200">
        <v>0</v>
      </c>
      <c r="AG57" s="200">
        <v>76.38</v>
      </c>
      <c r="AH57" s="200">
        <v>0</v>
      </c>
      <c r="AI57" s="200">
        <v>18.39</v>
      </c>
      <c r="AJ57" s="200">
        <v>0</v>
      </c>
      <c r="AK57" s="200">
        <v>-34</v>
      </c>
      <c r="AL57" s="200">
        <v>0</v>
      </c>
      <c r="AM57" s="200">
        <v>0</v>
      </c>
      <c r="AN57" s="200">
        <v>0</v>
      </c>
      <c r="AO57" s="200">
        <v>110.02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6.46</v>
      </c>
      <c r="D58" s="200">
        <v>13.37</v>
      </c>
      <c r="E58" s="200">
        <v>0</v>
      </c>
      <c r="F58" s="200">
        <v>0</v>
      </c>
      <c r="G58" s="200">
        <v>24.33</v>
      </c>
      <c r="H58" s="200">
        <v>0</v>
      </c>
      <c r="I58" s="200">
        <v>0</v>
      </c>
      <c r="J58" s="200">
        <v>20.22</v>
      </c>
      <c r="K58" s="200">
        <v>232.59</v>
      </c>
      <c r="L58" s="200">
        <v>2.81</v>
      </c>
      <c r="M58" s="200">
        <v>2.2599999999999998</v>
      </c>
      <c r="N58" s="200">
        <v>1.95</v>
      </c>
      <c r="O58" s="200">
        <v>1.37</v>
      </c>
      <c r="P58" s="200">
        <v>0.93</v>
      </c>
      <c r="Q58" s="200">
        <v>1.75</v>
      </c>
      <c r="R58" s="200">
        <v>9</v>
      </c>
      <c r="S58" s="200">
        <v>4.8499999999999996</v>
      </c>
      <c r="T58" s="200">
        <v>0</v>
      </c>
      <c r="U58" s="200">
        <v>1.94</v>
      </c>
      <c r="V58" s="200">
        <v>4.7699999999999996</v>
      </c>
      <c r="W58" s="200">
        <v>0.76</v>
      </c>
      <c r="X58" s="200">
        <v>2.4300000000000002</v>
      </c>
      <c r="Y58" s="200">
        <v>0</v>
      </c>
      <c r="Z58" s="200">
        <v>4.59</v>
      </c>
      <c r="AA58" s="200">
        <v>25.18</v>
      </c>
      <c r="AB58" s="200">
        <v>0</v>
      </c>
      <c r="AC58" s="200">
        <v>1.35</v>
      </c>
      <c r="AD58" s="200">
        <v>20.77</v>
      </c>
      <c r="AE58" s="200">
        <v>0</v>
      </c>
      <c r="AF58" s="200">
        <v>0</v>
      </c>
      <c r="AG58" s="200">
        <v>76.38</v>
      </c>
      <c r="AH58" s="200">
        <v>0</v>
      </c>
      <c r="AI58" s="200">
        <v>18.39</v>
      </c>
      <c r="AJ58" s="200">
        <v>0</v>
      </c>
      <c r="AK58" s="200">
        <v>-34</v>
      </c>
      <c r="AL58" s="200">
        <v>0</v>
      </c>
      <c r="AM58" s="200">
        <v>0</v>
      </c>
      <c r="AN58" s="200">
        <v>0</v>
      </c>
      <c r="AO58" s="200">
        <v>110.02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6.46</v>
      </c>
      <c r="D59" s="200">
        <v>13.37</v>
      </c>
      <c r="E59" s="200">
        <v>0</v>
      </c>
      <c r="F59" s="200">
        <v>0</v>
      </c>
      <c r="G59" s="200">
        <v>24.33</v>
      </c>
      <c r="H59" s="200">
        <v>0</v>
      </c>
      <c r="I59" s="200">
        <v>0</v>
      </c>
      <c r="J59" s="200">
        <v>20.22</v>
      </c>
      <c r="K59" s="200">
        <v>232.59</v>
      </c>
      <c r="L59" s="200">
        <v>2.81</v>
      </c>
      <c r="M59" s="200">
        <v>2.2599999999999998</v>
      </c>
      <c r="N59" s="200">
        <v>1.95</v>
      </c>
      <c r="O59" s="200">
        <v>1.37</v>
      </c>
      <c r="P59" s="200">
        <v>0.93</v>
      </c>
      <c r="Q59" s="200">
        <v>1.75</v>
      </c>
      <c r="R59" s="200">
        <v>9</v>
      </c>
      <c r="S59" s="200">
        <v>4.8499999999999996</v>
      </c>
      <c r="T59" s="200">
        <v>0</v>
      </c>
      <c r="U59" s="200">
        <v>1.94</v>
      </c>
      <c r="V59" s="200">
        <v>4.7699999999999996</v>
      </c>
      <c r="W59" s="200">
        <v>0.76</v>
      </c>
      <c r="X59" s="200">
        <v>2.4300000000000002</v>
      </c>
      <c r="Y59" s="200">
        <v>0</v>
      </c>
      <c r="Z59" s="200">
        <v>4.59</v>
      </c>
      <c r="AA59" s="200">
        <v>25.18</v>
      </c>
      <c r="AB59" s="200">
        <v>0</v>
      </c>
      <c r="AC59" s="200">
        <v>1.35</v>
      </c>
      <c r="AD59" s="200">
        <v>20.77</v>
      </c>
      <c r="AE59" s="200">
        <v>0</v>
      </c>
      <c r="AF59" s="200">
        <v>0</v>
      </c>
      <c r="AG59" s="200">
        <v>76.38</v>
      </c>
      <c r="AH59" s="200">
        <v>0</v>
      </c>
      <c r="AI59" s="200">
        <v>18.39</v>
      </c>
      <c r="AJ59" s="200">
        <v>0</v>
      </c>
      <c r="AK59" s="200">
        <v>-34</v>
      </c>
      <c r="AL59" s="200">
        <v>0</v>
      </c>
      <c r="AM59" s="200">
        <v>0</v>
      </c>
      <c r="AN59" s="200">
        <v>0</v>
      </c>
      <c r="AO59" s="200">
        <v>110.02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6.46</v>
      </c>
      <c r="D60" s="200">
        <v>13.37</v>
      </c>
      <c r="E60" s="200">
        <v>0</v>
      </c>
      <c r="F60" s="200">
        <v>0</v>
      </c>
      <c r="G60" s="200">
        <v>24.33</v>
      </c>
      <c r="H60" s="200">
        <v>0</v>
      </c>
      <c r="I60" s="200">
        <v>0</v>
      </c>
      <c r="J60" s="200">
        <v>20.22</v>
      </c>
      <c r="K60" s="200">
        <v>232.59</v>
      </c>
      <c r="L60" s="200">
        <v>2.81</v>
      </c>
      <c r="M60" s="200">
        <v>2.2599999999999998</v>
      </c>
      <c r="N60" s="200">
        <v>1.95</v>
      </c>
      <c r="O60" s="200">
        <v>1.37</v>
      </c>
      <c r="P60" s="200">
        <v>0.93</v>
      </c>
      <c r="Q60" s="200">
        <v>1.75</v>
      </c>
      <c r="R60" s="200">
        <v>9</v>
      </c>
      <c r="S60" s="200">
        <v>4.8499999999999996</v>
      </c>
      <c r="T60" s="200">
        <v>0</v>
      </c>
      <c r="U60" s="200">
        <v>1.94</v>
      </c>
      <c r="V60" s="200">
        <v>4.7699999999999996</v>
      </c>
      <c r="W60" s="200">
        <v>0.76</v>
      </c>
      <c r="X60" s="200">
        <v>2.4300000000000002</v>
      </c>
      <c r="Y60" s="200">
        <v>0</v>
      </c>
      <c r="Z60" s="200">
        <v>4.59</v>
      </c>
      <c r="AA60" s="200">
        <v>25.18</v>
      </c>
      <c r="AB60" s="200">
        <v>0</v>
      </c>
      <c r="AC60" s="200">
        <v>1.35</v>
      </c>
      <c r="AD60" s="200">
        <v>20.77</v>
      </c>
      <c r="AE60" s="200">
        <v>0</v>
      </c>
      <c r="AF60" s="200">
        <v>0</v>
      </c>
      <c r="AG60" s="200">
        <v>76.38</v>
      </c>
      <c r="AH60" s="200">
        <v>0</v>
      </c>
      <c r="AI60" s="200">
        <v>18.39</v>
      </c>
      <c r="AJ60" s="200">
        <v>0</v>
      </c>
      <c r="AK60" s="200">
        <v>-34</v>
      </c>
      <c r="AL60" s="200">
        <v>0</v>
      </c>
      <c r="AM60" s="200">
        <v>0</v>
      </c>
      <c r="AN60" s="200">
        <v>0</v>
      </c>
      <c r="AO60" s="200">
        <v>110.02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6.46</v>
      </c>
      <c r="D61" s="200">
        <v>13.37</v>
      </c>
      <c r="E61" s="200">
        <v>0</v>
      </c>
      <c r="F61" s="200">
        <v>0</v>
      </c>
      <c r="G61" s="200">
        <v>24.33</v>
      </c>
      <c r="H61" s="200">
        <v>0</v>
      </c>
      <c r="I61" s="200">
        <v>0</v>
      </c>
      <c r="J61" s="200">
        <v>20.22</v>
      </c>
      <c r="K61" s="200">
        <v>232.59</v>
      </c>
      <c r="L61" s="200">
        <v>2.81</v>
      </c>
      <c r="M61" s="200">
        <v>2.2599999999999998</v>
      </c>
      <c r="N61" s="200">
        <v>1.95</v>
      </c>
      <c r="O61" s="200">
        <v>1.37</v>
      </c>
      <c r="P61" s="200">
        <v>0.93</v>
      </c>
      <c r="Q61" s="200">
        <v>1.75</v>
      </c>
      <c r="R61" s="200">
        <v>9</v>
      </c>
      <c r="S61" s="200">
        <v>4.8499999999999996</v>
      </c>
      <c r="T61" s="200">
        <v>0</v>
      </c>
      <c r="U61" s="200">
        <v>1.94</v>
      </c>
      <c r="V61" s="200">
        <v>4.7699999999999996</v>
      </c>
      <c r="W61" s="200">
        <v>8.83</v>
      </c>
      <c r="X61" s="200">
        <v>31.1</v>
      </c>
      <c r="Y61" s="200">
        <v>0</v>
      </c>
      <c r="Z61" s="200">
        <v>11.72</v>
      </c>
      <c r="AA61" s="200">
        <v>25.18</v>
      </c>
      <c r="AB61" s="200">
        <v>0</v>
      </c>
      <c r="AC61" s="200">
        <v>1.35</v>
      </c>
      <c r="AD61" s="200">
        <v>20.77</v>
      </c>
      <c r="AE61" s="200">
        <v>0</v>
      </c>
      <c r="AF61" s="200">
        <v>0</v>
      </c>
      <c r="AG61" s="200">
        <v>76.38</v>
      </c>
      <c r="AH61" s="200">
        <v>0</v>
      </c>
      <c r="AI61" s="200">
        <v>18.39</v>
      </c>
      <c r="AJ61" s="200">
        <v>0</v>
      </c>
      <c r="AK61" s="200">
        <v>-34</v>
      </c>
      <c r="AL61" s="200">
        <v>0</v>
      </c>
      <c r="AM61" s="200">
        <v>0</v>
      </c>
      <c r="AN61" s="200">
        <v>0</v>
      </c>
      <c r="AO61" s="200">
        <v>257.99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6.46</v>
      </c>
      <c r="D62" s="200">
        <v>13.37</v>
      </c>
      <c r="E62" s="200">
        <v>0</v>
      </c>
      <c r="F62" s="200">
        <v>0</v>
      </c>
      <c r="G62" s="200">
        <v>24.33</v>
      </c>
      <c r="H62" s="200">
        <v>0</v>
      </c>
      <c r="I62" s="200">
        <v>0</v>
      </c>
      <c r="J62" s="200">
        <v>20.22</v>
      </c>
      <c r="K62" s="200">
        <v>232.59</v>
      </c>
      <c r="L62" s="200">
        <v>2.81</v>
      </c>
      <c r="M62" s="200">
        <v>2.2599999999999998</v>
      </c>
      <c r="N62" s="200">
        <v>1.95</v>
      </c>
      <c r="O62" s="200">
        <v>1.37</v>
      </c>
      <c r="P62" s="200">
        <v>0.93</v>
      </c>
      <c r="Q62" s="200">
        <v>1.75</v>
      </c>
      <c r="R62" s="200">
        <v>9</v>
      </c>
      <c r="S62" s="200">
        <v>4.8499999999999996</v>
      </c>
      <c r="T62" s="200">
        <v>0</v>
      </c>
      <c r="U62" s="200">
        <v>1.94</v>
      </c>
      <c r="V62" s="200">
        <v>4.7699999999999996</v>
      </c>
      <c r="W62" s="200">
        <v>8.83</v>
      </c>
      <c r="X62" s="200">
        <v>31.1</v>
      </c>
      <c r="Y62" s="200">
        <v>0</v>
      </c>
      <c r="Z62" s="200">
        <v>11.72</v>
      </c>
      <c r="AA62" s="200">
        <v>25.18</v>
      </c>
      <c r="AB62" s="200">
        <v>0</v>
      </c>
      <c r="AC62" s="200">
        <v>1.35</v>
      </c>
      <c r="AD62" s="200">
        <v>20.77</v>
      </c>
      <c r="AE62" s="200">
        <v>0</v>
      </c>
      <c r="AF62" s="200">
        <v>0</v>
      </c>
      <c r="AG62" s="200">
        <v>76.38</v>
      </c>
      <c r="AH62" s="200">
        <v>0</v>
      </c>
      <c r="AI62" s="200">
        <v>18.39</v>
      </c>
      <c r="AJ62" s="200">
        <v>0</v>
      </c>
      <c r="AK62" s="200">
        <v>-34</v>
      </c>
      <c r="AL62" s="200">
        <v>0</v>
      </c>
      <c r="AM62" s="200">
        <v>0</v>
      </c>
      <c r="AN62" s="200">
        <v>0</v>
      </c>
      <c r="AO62" s="200">
        <v>257.99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6.46</v>
      </c>
      <c r="D63" s="200">
        <v>13.37</v>
      </c>
      <c r="E63" s="200">
        <v>0</v>
      </c>
      <c r="F63" s="200">
        <v>0</v>
      </c>
      <c r="G63" s="200">
        <v>24.33</v>
      </c>
      <c r="H63" s="200">
        <v>0</v>
      </c>
      <c r="I63" s="200">
        <v>0</v>
      </c>
      <c r="J63" s="200">
        <v>20.22</v>
      </c>
      <c r="K63" s="200">
        <v>232.59</v>
      </c>
      <c r="L63" s="200">
        <v>2.81</v>
      </c>
      <c r="M63" s="200">
        <v>2.2599999999999998</v>
      </c>
      <c r="N63" s="200">
        <v>1.95</v>
      </c>
      <c r="O63" s="200">
        <v>1.37</v>
      </c>
      <c r="P63" s="200">
        <v>0.93</v>
      </c>
      <c r="Q63" s="200">
        <v>1.75</v>
      </c>
      <c r="R63" s="200">
        <v>9</v>
      </c>
      <c r="S63" s="200">
        <v>4.8499999999999996</v>
      </c>
      <c r="T63" s="200">
        <v>0</v>
      </c>
      <c r="U63" s="200">
        <v>1.94</v>
      </c>
      <c r="V63" s="200">
        <v>4.7699999999999996</v>
      </c>
      <c r="W63" s="200">
        <v>8.83</v>
      </c>
      <c r="X63" s="200">
        <v>31.1</v>
      </c>
      <c r="Y63" s="200">
        <v>0</v>
      </c>
      <c r="Z63" s="200">
        <v>63.5</v>
      </c>
      <c r="AA63" s="200">
        <v>25.18</v>
      </c>
      <c r="AB63" s="200">
        <v>0</v>
      </c>
      <c r="AC63" s="200">
        <v>1.99</v>
      </c>
      <c r="AD63" s="200">
        <v>20.77</v>
      </c>
      <c r="AE63" s="200">
        <v>0</v>
      </c>
      <c r="AF63" s="200">
        <v>0</v>
      </c>
      <c r="AG63" s="200">
        <v>76.38</v>
      </c>
      <c r="AH63" s="200">
        <v>0</v>
      </c>
      <c r="AI63" s="200">
        <v>18.39</v>
      </c>
      <c r="AJ63" s="200">
        <v>0</v>
      </c>
      <c r="AK63" s="200">
        <v>-34</v>
      </c>
      <c r="AL63" s="200">
        <v>0</v>
      </c>
      <c r="AM63" s="200">
        <v>0</v>
      </c>
      <c r="AN63" s="200">
        <v>0</v>
      </c>
      <c r="AO63" s="200">
        <v>256.49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6.46</v>
      </c>
      <c r="D64" s="200">
        <v>13.37</v>
      </c>
      <c r="E64" s="200">
        <v>0</v>
      </c>
      <c r="F64" s="200">
        <v>0</v>
      </c>
      <c r="G64" s="200">
        <v>24.33</v>
      </c>
      <c r="H64" s="200">
        <v>0</v>
      </c>
      <c r="I64" s="200">
        <v>0</v>
      </c>
      <c r="J64" s="200">
        <v>20.22</v>
      </c>
      <c r="K64" s="200">
        <v>232.59</v>
      </c>
      <c r="L64" s="200">
        <v>2.81</v>
      </c>
      <c r="M64" s="200">
        <v>2.2599999999999998</v>
      </c>
      <c r="N64" s="200">
        <v>1.95</v>
      </c>
      <c r="O64" s="200">
        <v>1.37</v>
      </c>
      <c r="P64" s="200">
        <v>0.93</v>
      </c>
      <c r="Q64" s="200">
        <v>1.75</v>
      </c>
      <c r="R64" s="200">
        <v>9</v>
      </c>
      <c r="S64" s="200">
        <v>4.8499999999999996</v>
      </c>
      <c r="T64" s="200">
        <v>0</v>
      </c>
      <c r="U64" s="200">
        <v>1.94</v>
      </c>
      <c r="V64" s="200">
        <v>4.7699999999999996</v>
      </c>
      <c r="W64" s="200">
        <v>8.83</v>
      </c>
      <c r="X64" s="200">
        <v>31.1</v>
      </c>
      <c r="Y64" s="200">
        <v>0</v>
      </c>
      <c r="Z64" s="200">
        <v>64.48</v>
      </c>
      <c r="AA64" s="200">
        <v>25.18</v>
      </c>
      <c r="AB64" s="200">
        <v>0</v>
      </c>
      <c r="AC64" s="200">
        <v>1.99</v>
      </c>
      <c r="AD64" s="200">
        <v>20.77</v>
      </c>
      <c r="AE64" s="200">
        <v>0</v>
      </c>
      <c r="AF64" s="200">
        <v>0</v>
      </c>
      <c r="AG64" s="200">
        <v>76.38</v>
      </c>
      <c r="AH64" s="200">
        <v>0</v>
      </c>
      <c r="AI64" s="200">
        <v>18.39</v>
      </c>
      <c r="AJ64" s="200">
        <v>0</v>
      </c>
      <c r="AK64" s="200">
        <v>-34</v>
      </c>
      <c r="AL64" s="200">
        <v>0</v>
      </c>
      <c r="AM64" s="200">
        <v>0</v>
      </c>
      <c r="AN64" s="200">
        <v>0</v>
      </c>
      <c r="AO64" s="200">
        <v>256.49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6.46</v>
      </c>
      <c r="D65" s="200">
        <v>13.37</v>
      </c>
      <c r="E65" s="200">
        <v>0</v>
      </c>
      <c r="F65" s="200">
        <v>0</v>
      </c>
      <c r="G65" s="200">
        <v>24.33</v>
      </c>
      <c r="H65" s="200">
        <v>0</v>
      </c>
      <c r="I65" s="200">
        <v>0</v>
      </c>
      <c r="J65" s="200">
        <v>20.22</v>
      </c>
      <c r="K65" s="200">
        <v>232.59</v>
      </c>
      <c r="L65" s="200">
        <v>2.82</v>
      </c>
      <c r="M65" s="200">
        <v>2.2599999999999998</v>
      </c>
      <c r="N65" s="200">
        <v>1.95</v>
      </c>
      <c r="O65" s="200">
        <v>1.37</v>
      </c>
      <c r="P65" s="200">
        <v>0.93</v>
      </c>
      <c r="Q65" s="200">
        <v>1.75</v>
      </c>
      <c r="R65" s="200">
        <v>9</v>
      </c>
      <c r="S65" s="200">
        <v>4.8499999999999996</v>
      </c>
      <c r="T65" s="200">
        <v>0</v>
      </c>
      <c r="U65" s="200">
        <v>1.94</v>
      </c>
      <c r="V65" s="200">
        <v>4.7699999999999996</v>
      </c>
      <c r="W65" s="200">
        <v>8.83</v>
      </c>
      <c r="X65" s="200">
        <v>3.32</v>
      </c>
      <c r="Y65" s="200">
        <v>0</v>
      </c>
      <c r="Z65" s="200">
        <v>64.48</v>
      </c>
      <c r="AA65" s="200">
        <v>25.18</v>
      </c>
      <c r="AB65" s="200">
        <v>0</v>
      </c>
      <c r="AC65" s="200">
        <v>1.99</v>
      </c>
      <c r="AD65" s="200">
        <v>20.77</v>
      </c>
      <c r="AE65" s="200">
        <v>0</v>
      </c>
      <c r="AF65" s="200">
        <v>0</v>
      </c>
      <c r="AG65" s="200">
        <v>76.38</v>
      </c>
      <c r="AH65" s="200">
        <v>0</v>
      </c>
      <c r="AI65" s="200">
        <v>18.39</v>
      </c>
      <c r="AJ65" s="200">
        <v>0</v>
      </c>
      <c r="AK65" s="200">
        <v>-34</v>
      </c>
      <c r="AL65" s="200">
        <v>0</v>
      </c>
      <c r="AM65" s="200">
        <v>0</v>
      </c>
      <c r="AN65" s="200">
        <v>0</v>
      </c>
      <c r="AO65" s="200">
        <v>256.49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6.46</v>
      </c>
      <c r="D66" s="200">
        <v>13.37</v>
      </c>
      <c r="E66" s="200">
        <v>0</v>
      </c>
      <c r="F66" s="200">
        <v>0</v>
      </c>
      <c r="G66" s="200">
        <v>24.33</v>
      </c>
      <c r="H66" s="200">
        <v>0</v>
      </c>
      <c r="I66" s="200">
        <v>0</v>
      </c>
      <c r="J66" s="200">
        <v>20.22</v>
      </c>
      <c r="K66" s="200">
        <v>232.59</v>
      </c>
      <c r="L66" s="200">
        <v>2.82</v>
      </c>
      <c r="M66" s="200">
        <v>2.2599999999999998</v>
      </c>
      <c r="N66" s="200">
        <v>1.95</v>
      </c>
      <c r="O66" s="200">
        <v>1.37</v>
      </c>
      <c r="P66" s="200">
        <v>0.93</v>
      </c>
      <c r="Q66" s="200">
        <v>1.75</v>
      </c>
      <c r="R66" s="200">
        <v>0.79</v>
      </c>
      <c r="S66" s="200">
        <v>4.8499999999999996</v>
      </c>
      <c r="T66" s="200">
        <v>0</v>
      </c>
      <c r="U66" s="200">
        <v>1.94</v>
      </c>
      <c r="V66" s="200">
        <v>0.34</v>
      </c>
      <c r="W66" s="200">
        <v>0.76</v>
      </c>
      <c r="X66" s="200">
        <v>2.4300000000000002</v>
      </c>
      <c r="Y66" s="200">
        <v>0</v>
      </c>
      <c r="Z66" s="200">
        <v>9.9</v>
      </c>
      <c r="AA66" s="200">
        <v>1.49</v>
      </c>
      <c r="AB66" s="200">
        <v>0</v>
      </c>
      <c r="AC66" s="200">
        <v>1.99</v>
      </c>
      <c r="AD66" s="200">
        <v>20.77</v>
      </c>
      <c r="AE66" s="200">
        <v>0</v>
      </c>
      <c r="AF66" s="200">
        <v>0</v>
      </c>
      <c r="AG66" s="200">
        <v>76.38</v>
      </c>
      <c r="AH66" s="200">
        <v>0</v>
      </c>
      <c r="AI66" s="200">
        <v>18.39</v>
      </c>
      <c r="AJ66" s="200">
        <v>0</v>
      </c>
      <c r="AK66" s="200">
        <v>-34</v>
      </c>
      <c r="AL66" s="200">
        <v>0</v>
      </c>
      <c r="AM66" s="200">
        <v>0</v>
      </c>
      <c r="AN66" s="200">
        <v>0</v>
      </c>
      <c r="AO66" s="200">
        <v>256.49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6.46</v>
      </c>
      <c r="D67" s="200">
        <v>13.37</v>
      </c>
      <c r="E67" s="200">
        <v>0</v>
      </c>
      <c r="F67" s="200">
        <v>0</v>
      </c>
      <c r="G67" s="200">
        <v>24.33</v>
      </c>
      <c r="H67" s="200">
        <v>0</v>
      </c>
      <c r="I67" s="200">
        <v>0</v>
      </c>
      <c r="J67" s="200">
        <v>20.22</v>
      </c>
      <c r="K67" s="200">
        <v>220.08</v>
      </c>
      <c r="L67" s="200">
        <v>0.24</v>
      </c>
      <c r="M67" s="200">
        <v>2.2599999999999998</v>
      </c>
      <c r="N67" s="200">
        <v>1.95</v>
      </c>
      <c r="O67" s="200">
        <v>1.37</v>
      </c>
      <c r="P67" s="200">
        <v>0.93</v>
      </c>
      <c r="Q67" s="200">
        <v>0.17</v>
      </c>
      <c r="R67" s="200">
        <v>0.7</v>
      </c>
      <c r="S67" s="200">
        <v>0.44</v>
      </c>
      <c r="T67" s="200">
        <v>0</v>
      </c>
      <c r="U67" s="200">
        <v>1.94</v>
      </c>
      <c r="V67" s="200">
        <v>0.34</v>
      </c>
      <c r="W67" s="200">
        <v>0.76</v>
      </c>
      <c r="X67" s="200">
        <v>2.4300000000000002</v>
      </c>
      <c r="Y67" s="200">
        <v>0</v>
      </c>
      <c r="Z67" s="200">
        <v>4.58</v>
      </c>
      <c r="AA67" s="200">
        <v>1.49</v>
      </c>
      <c r="AB67" s="200">
        <v>0</v>
      </c>
      <c r="AC67" s="200">
        <v>1.99</v>
      </c>
      <c r="AD67" s="200">
        <v>20.77</v>
      </c>
      <c r="AE67" s="200">
        <v>0</v>
      </c>
      <c r="AF67" s="200">
        <v>0</v>
      </c>
      <c r="AG67" s="200">
        <v>76.38</v>
      </c>
      <c r="AH67" s="200">
        <v>0</v>
      </c>
      <c r="AI67" s="200">
        <v>18.39</v>
      </c>
      <c r="AJ67" s="200">
        <v>0</v>
      </c>
      <c r="AK67" s="200">
        <v>-34</v>
      </c>
      <c r="AL67" s="200">
        <v>0</v>
      </c>
      <c r="AM67" s="200">
        <v>0</v>
      </c>
      <c r="AN67" s="200">
        <v>0</v>
      </c>
      <c r="AO67" s="200">
        <v>256.49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6.46</v>
      </c>
      <c r="D68" s="200">
        <v>13.37</v>
      </c>
      <c r="E68" s="200">
        <v>0</v>
      </c>
      <c r="F68" s="200">
        <v>0</v>
      </c>
      <c r="G68" s="200">
        <v>24.33</v>
      </c>
      <c r="H68" s="200">
        <v>0</v>
      </c>
      <c r="I68" s="200">
        <v>0</v>
      </c>
      <c r="J68" s="200">
        <v>20.22</v>
      </c>
      <c r="K68" s="200">
        <v>170.03</v>
      </c>
      <c r="L68" s="200">
        <v>0.24</v>
      </c>
      <c r="M68" s="200">
        <v>2.2599999999999998</v>
      </c>
      <c r="N68" s="200">
        <v>1.95</v>
      </c>
      <c r="O68" s="200">
        <v>1.37</v>
      </c>
      <c r="P68" s="200">
        <v>0.93</v>
      </c>
      <c r="Q68" s="200">
        <v>0.17</v>
      </c>
      <c r="R68" s="200">
        <v>0.7</v>
      </c>
      <c r="S68" s="200">
        <v>0.44</v>
      </c>
      <c r="T68" s="200">
        <v>0</v>
      </c>
      <c r="U68" s="200">
        <v>1.94</v>
      </c>
      <c r="V68" s="200">
        <v>0.34</v>
      </c>
      <c r="W68" s="200">
        <v>0.76</v>
      </c>
      <c r="X68" s="200">
        <v>2.4300000000000002</v>
      </c>
      <c r="Y68" s="200">
        <v>0</v>
      </c>
      <c r="Z68" s="200">
        <v>4.58</v>
      </c>
      <c r="AA68" s="200">
        <v>1.49</v>
      </c>
      <c r="AB68" s="200">
        <v>0</v>
      </c>
      <c r="AC68" s="200">
        <v>1.99</v>
      </c>
      <c r="AD68" s="200">
        <v>20.77</v>
      </c>
      <c r="AE68" s="200">
        <v>0</v>
      </c>
      <c r="AF68" s="200">
        <v>0</v>
      </c>
      <c r="AG68" s="200">
        <v>76.38</v>
      </c>
      <c r="AH68" s="200">
        <v>0</v>
      </c>
      <c r="AI68" s="200">
        <v>18.39</v>
      </c>
      <c r="AJ68" s="200">
        <v>0</v>
      </c>
      <c r="AK68" s="200">
        <v>-34</v>
      </c>
      <c r="AL68" s="200">
        <v>0</v>
      </c>
      <c r="AM68" s="200">
        <v>0</v>
      </c>
      <c r="AN68" s="200">
        <v>0</v>
      </c>
      <c r="AO68" s="200">
        <v>256.49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6.46</v>
      </c>
      <c r="D69" s="200">
        <v>13.37</v>
      </c>
      <c r="E69" s="200">
        <v>0</v>
      </c>
      <c r="F69" s="200">
        <v>0</v>
      </c>
      <c r="G69" s="200">
        <v>24.33</v>
      </c>
      <c r="H69" s="200">
        <v>0</v>
      </c>
      <c r="I69" s="200">
        <v>0</v>
      </c>
      <c r="J69" s="200">
        <v>20.22</v>
      </c>
      <c r="K69" s="200">
        <v>70.489999999999995</v>
      </c>
      <c r="L69" s="200">
        <v>0.24</v>
      </c>
      <c r="M69" s="200">
        <v>2.2599999999999998</v>
      </c>
      <c r="N69" s="200">
        <v>1.95</v>
      </c>
      <c r="O69" s="200">
        <v>1.37</v>
      </c>
      <c r="P69" s="200">
        <v>0.93</v>
      </c>
      <c r="Q69" s="200">
        <v>0.17</v>
      </c>
      <c r="R69" s="200">
        <v>0.7</v>
      </c>
      <c r="S69" s="200">
        <v>0.44</v>
      </c>
      <c r="T69" s="200">
        <v>0</v>
      </c>
      <c r="U69" s="200">
        <v>1.94</v>
      </c>
      <c r="V69" s="200">
        <v>0.34</v>
      </c>
      <c r="W69" s="200">
        <v>0.76</v>
      </c>
      <c r="X69" s="200">
        <v>2.4300000000000002</v>
      </c>
      <c r="Y69" s="200">
        <v>0</v>
      </c>
      <c r="Z69" s="200">
        <v>4.58</v>
      </c>
      <c r="AA69" s="200">
        <v>1.49</v>
      </c>
      <c r="AB69" s="200">
        <v>0</v>
      </c>
      <c r="AC69" s="200">
        <v>1.99</v>
      </c>
      <c r="AD69" s="200">
        <v>20.77</v>
      </c>
      <c r="AE69" s="200">
        <v>0</v>
      </c>
      <c r="AF69" s="200">
        <v>0</v>
      </c>
      <c r="AG69" s="200">
        <v>76.38</v>
      </c>
      <c r="AH69" s="200">
        <v>0</v>
      </c>
      <c r="AI69" s="200">
        <v>18.39</v>
      </c>
      <c r="AJ69" s="200">
        <v>0</v>
      </c>
      <c r="AK69" s="200">
        <v>-34</v>
      </c>
      <c r="AL69" s="200">
        <v>0</v>
      </c>
      <c r="AM69" s="200">
        <v>0</v>
      </c>
      <c r="AN69" s="200">
        <v>0</v>
      </c>
      <c r="AO69" s="200">
        <v>256.49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6.46</v>
      </c>
      <c r="D70" s="200">
        <v>13.37</v>
      </c>
      <c r="E70" s="200">
        <v>0</v>
      </c>
      <c r="F70" s="200">
        <v>0</v>
      </c>
      <c r="G70" s="200">
        <v>24.33</v>
      </c>
      <c r="H70" s="200">
        <v>0</v>
      </c>
      <c r="I70" s="200">
        <v>0</v>
      </c>
      <c r="J70" s="200">
        <v>20.22</v>
      </c>
      <c r="K70" s="200">
        <v>19.010000000000002</v>
      </c>
      <c r="L70" s="200">
        <v>0.24</v>
      </c>
      <c r="M70" s="200">
        <v>2.2599999999999998</v>
      </c>
      <c r="N70" s="200">
        <v>1.95</v>
      </c>
      <c r="O70" s="200">
        <v>1.37</v>
      </c>
      <c r="P70" s="200">
        <v>0.93</v>
      </c>
      <c r="Q70" s="200">
        <v>0.17</v>
      </c>
      <c r="R70" s="200">
        <v>0.7</v>
      </c>
      <c r="S70" s="200">
        <v>0.44</v>
      </c>
      <c r="T70" s="200">
        <v>0</v>
      </c>
      <c r="U70" s="200">
        <v>1.94</v>
      </c>
      <c r="V70" s="200">
        <v>0.34</v>
      </c>
      <c r="W70" s="200">
        <v>0.76</v>
      </c>
      <c r="X70" s="200">
        <v>2.4300000000000002</v>
      </c>
      <c r="Y70" s="200">
        <v>0</v>
      </c>
      <c r="Z70" s="200">
        <v>4.58</v>
      </c>
      <c r="AA70" s="200">
        <v>1.49</v>
      </c>
      <c r="AB70" s="200">
        <v>0</v>
      </c>
      <c r="AC70" s="200">
        <v>1.99</v>
      </c>
      <c r="AD70" s="200">
        <v>20.77</v>
      </c>
      <c r="AE70" s="200">
        <v>0</v>
      </c>
      <c r="AF70" s="200">
        <v>0</v>
      </c>
      <c r="AG70" s="200">
        <v>76.38</v>
      </c>
      <c r="AH70" s="200">
        <v>0</v>
      </c>
      <c r="AI70" s="200">
        <v>18.39</v>
      </c>
      <c r="AJ70" s="200">
        <v>0</v>
      </c>
      <c r="AK70" s="200">
        <v>-34</v>
      </c>
      <c r="AL70" s="200">
        <v>0</v>
      </c>
      <c r="AM70" s="200">
        <v>0</v>
      </c>
      <c r="AN70" s="200">
        <v>0</v>
      </c>
      <c r="AO70" s="200">
        <v>256.49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6.46</v>
      </c>
      <c r="D71" s="200">
        <v>13.37</v>
      </c>
      <c r="E71" s="200">
        <v>0</v>
      </c>
      <c r="F71" s="200">
        <v>0</v>
      </c>
      <c r="G71" s="200">
        <v>24.33</v>
      </c>
      <c r="H71" s="200">
        <v>0</v>
      </c>
      <c r="I71" s="200">
        <v>0</v>
      </c>
      <c r="J71" s="200">
        <v>20.22</v>
      </c>
      <c r="K71" s="200">
        <v>19</v>
      </c>
      <c r="L71" s="200">
        <v>0.24</v>
      </c>
      <c r="M71" s="200">
        <v>2.2599999999999998</v>
      </c>
      <c r="N71" s="200">
        <v>1.95</v>
      </c>
      <c r="O71" s="200">
        <v>1.37</v>
      </c>
      <c r="P71" s="200">
        <v>0.93</v>
      </c>
      <c r="Q71" s="200">
        <v>0.18</v>
      </c>
      <c r="R71" s="200">
        <v>0.7</v>
      </c>
      <c r="S71" s="200">
        <v>0.43</v>
      </c>
      <c r="T71" s="200">
        <v>0</v>
      </c>
      <c r="U71" s="200">
        <v>1.94</v>
      </c>
      <c r="V71" s="200">
        <v>0.34</v>
      </c>
      <c r="W71" s="200">
        <v>0.76</v>
      </c>
      <c r="X71" s="200">
        <v>2.4300000000000002</v>
      </c>
      <c r="Y71" s="200">
        <v>0</v>
      </c>
      <c r="Z71" s="200">
        <v>4.58</v>
      </c>
      <c r="AA71" s="200">
        <v>1.48</v>
      </c>
      <c r="AB71" s="200">
        <v>0</v>
      </c>
      <c r="AC71" s="200">
        <v>1.99</v>
      </c>
      <c r="AD71" s="200">
        <v>20.77</v>
      </c>
      <c r="AE71" s="200">
        <v>0</v>
      </c>
      <c r="AF71" s="200">
        <v>0</v>
      </c>
      <c r="AG71" s="200">
        <v>76.38</v>
      </c>
      <c r="AH71" s="200">
        <v>0</v>
      </c>
      <c r="AI71" s="200">
        <v>18.39</v>
      </c>
      <c r="AJ71" s="200">
        <v>0</v>
      </c>
      <c r="AK71" s="200">
        <v>-2.95</v>
      </c>
      <c r="AL71" s="200">
        <v>0</v>
      </c>
      <c r="AM71" s="200">
        <v>0</v>
      </c>
      <c r="AN71" s="200">
        <v>0</v>
      </c>
      <c r="AO71" s="200">
        <v>141.99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6.46</v>
      </c>
      <c r="D72" s="200">
        <v>13.37</v>
      </c>
      <c r="E72" s="200">
        <v>0</v>
      </c>
      <c r="F72" s="200">
        <v>0</v>
      </c>
      <c r="G72" s="200">
        <v>24.33</v>
      </c>
      <c r="H72" s="200">
        <v>0</v>
      </c>
      <c r="I72" s="200">
        <v>0</v>
      </c>
      <c r="J72" s="200">
        <v>20.22</v>
      </c>
      <c r="K72" s="200">
        <v>19</v>
      </c>
      <c r="L72" s="200">
        <v>0.24</v>
      </c>
      <c r="M72" s="200">
        <v>2.2599999999999998</v>
      </c>
      <c r="N72" s="200">
        <v>1.95</v>
      </c>
      <c r="O72" s="200">
        <v>1.37</v>
      </c>
      <c r="P72" s="200">
        <v>0.93</v>
      </c>
      <c r="Q72" s="200">
        <v>0.18</v>
      </c>
      <c r="R72" s="200">
        <v>0.7</v>
      </c>
      <c r="S72" s="200">
        <v>0.43</v>
      </c>
      <c r="T72" s="200">
        <v>0</v>
      </c>
      <c r="U72" s="200">
        <v>1.94</v>
      </c>
      <c r="V72" s="200">
        <v>0.34</v>
      </c>
      <c r="W72" s="200">
        <v>0.76</v>
      </c>
      <c r="X72" s="200">
        <v>2.4300000000000002</v>
      </c>
      <c r="Y72" s="200">
        <v>0</v>
      </c>
      <c r="Z72" s="200">
        <v>4.58</v>
      </c>
      <c r="AA72" s="200">
        <v>1.48</v>
      </c>
      <c r="AB72" s="200">
        <v>0</v>
      </c>
      <c r="AC72" s="200">
        <v>1.99</v>
      </c>
      <c r="AD72" s="200">
        <v>20.77</v>
      </c>
      <c r="AE72" s="200">
        <v>0</v>
      </c>
      <c r="AF72" s="200">
        <v>0</v>
      </c>
      <c r="AG72" s="200">
        <v>76.38</v>
      </c>
      <c r="AH72" s="200">
        <v>0</v>
      </c>
      <c r="AI72" s="200">
        <v>18.39</v>
      </c>
      <c r="AJ72" s="200">
        <v>0</v>
      </c>
      <c r="AK72" s="200">
        <v>-2.95</v>
      </c>
      <c r="AL72" s="200">
        <v>0</v>
      </c>
      <c r="AM72" s="200">
        <v>0</v>
      </c>
      <c r="AN72" s="200">
        <v>0</v>
      </c>
      <c r="AO72" s="200">
        <v>106.76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6.46</v>
      </c>
      <c r="D73" s="200">
        <v>13.37</v>
      </c>
      <c r="E73" s="200">
        <v>0</v>
      </c>
      <c r="F73" s="200">
        <v>0</v>
      </c>
      <c r="G73" s="200">
        <v>24.33</v>
      </c>
      <c r="H73" s="200">
        <v>0</v>
      </c>
      <c r="I73" s="200">
        <v>0</v>
      </c>
      <c r="J73" s="200">
        <v>20.22</v>
      </c>
      <c r="K73" s="200">
        <v>19</v>
      </c>
      <c r="L73" s="200">
        <v>0.24</v>
      </c>
      <c r="M73" s="200">
        <v>2.2599999999999998</v>
      </c>
      <c r="N73" s="200">
        <v>1.95</v>
      </c>
      <c r="O73" s="200">
        <v>1.37</v>
      </c>
      <c r="P73" s="200">
        <v>0.93</v>
      </c>
      <c r="Q73" s="200">
        <v>0.18</v>
      </c>
      <c r="R73" s="200">
        <v>0.7</v>
      </c>
      <c r="S73" s="200">
        <v>0.43</v>
      </c>
      <c r="T73" s="200">
        <v>0</v>
      </c>
      <c r="U73" s="200">
        <v>1.94</v>
      </c>
      <c r="V73" s="200">
        <v>0.34</v>
      </c>
      <c r="W73" s="200">
        <v>0.76</v>
      </c>
      <c r="X73" s="200">
        <v>2.4300000000000002</v>
      </c>
      <c r="Y73" s="200">
        <v>0</v>
      </c>
      <c r="Z73" s="200">
        <v>4.58</v>
      </c>
      <c r="AA73" s="200">
        <v>1.48</v>
      </c>
      <c r="AB73" s="200">
        <v>0</v>
      </c>
      <c r="AC73" s="200">
        <v>1.99</v>
      </c>
      <c r="AD73" s="200">
        <v>20.77</v>
      </c>
      <c r="AE73" s="200">
        <v>0</v>
      </c>
      <c r="AF73" s="200">
        <v>0</v>
      </c>
      <c r="AG73" s="200">
        <v>76.38</v>
      </c>
      <c r="AH73" s="200">
        <v>0</v>
      </c>
      <c r="AI73" s="200">
        <v>18.39</v>
      </c>
      <c r="AJ73" s="200">
        <v>0</v>
      </c>
      <c r="AK73" s="200">
        <v>-2.95</v>
      </c>
      <c r="AL73" s="200">
        <v>0</v>
      </c>
      <c r="AM73" s="200">
        <v>0</v>
      </c>
      <c r="AN73" s="200">
        <v>0</v>
      </c>
      <c r="AO73" s="200">
        <v>105.76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6.46</v>
      </c>
      <c r="D74" s="200">
        <v>13.37</v>
      </c>
      <c r="E74" s="200">
        <v>0</v>
      </c>
      <c r="F74" s="200">
        <v>0</v>
      </c>
      <c r="G74" s="200">
        <v>24.33</v>
      </c>
      <c r="H74" s="200">
        <v>0</v>
      </c>
      <c r="I74" s="200">
        <v>0</v>
      </c>
      <c r="J74" s="200">
        <v>20.22</v>
      </c>
      <c r="K74" s="200">
        <v>19</v>
      </c>
      <c r="L74" s="200">
        <v>0.24</v>
      </c>
      <c r="M74" s="200">
        <v>2.2599999999999998</v>
      </c>
      <c r="N74" s="200">
        <v>1.95</v>
      </c>
      <c r="O74" s="200">
        <v>1.37</v>
      </c>
      <c r="P74" s="200">
        <v>0.93</v>
      </c>
      <c r="Q74" s="200">
        <v>0.18</v>
      </c>
      <c r="R74" s="200">
        <v>0.7</v>
      </c>
      <c r="S74" s="200">
        <v>0.43</v>
      </c>
      <c r="T74" s="200">
        <v>0</v>
      </c>
      <c r="U74" s="200">
        <v>1.94</v>
      </c>
      <c r="V74" s="200">
        <v>0.34</v>
      </c>
      <c r="W74" s="200">
        <v>0.76</v>
      </c>
      <c r="X74" s="200">
        <v>2.4300000000000002</v>
      </c>
      <c r="Y74" s="200">
        <v>0</v>
      </c>
      <c r="Z74" s="200">
        <v>4.58</v>
      </c>
      <c r="AA74" s="200">
        <v>1.48</v>
      </c>
      <c r="AB74" s="200">
        <v>0</v>
      </c>
      <c r="AC74" s="200">
        <v>1.99</v>
      </c>
      <c r="AD74" s="200">
        <v>20.77</v>
      </c>
      <c r="AE74" s="200">
        <v>0</v>
      </c>
      <c r="AF74" s="200">
        <v>0</v>
      </c>
      <c r="AG74" s="200">
        <v>76.38</v>
      </c>
      <c r="AH74" s="200">
        <v>0</v>
      </c>
      <c r="AI74" s="200">
        <v>18.39</v>
      </c>
      <c r="AJ74" s="200">
        <v>0</v>
      </c>
      <c r="AK74" s="200">
        <v>-2.95</v>
      </c>
      <c r="AL74" s="200">
        <v>0</v>
      </c>
      <c r="AM74" s="200">
        <v>0</v>
      </c>
      <c r="AN74" s="200">
        <v>0</v>
      </c>
      <c r="AO74" s="200">
        <v>104.01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6.69</v>
      </c>
      <c r="D75" s="200">
        <v>13.37</v>
      </c>
      <c r="E75" s="200">
        <v>0</v>
      </c>
      <c r="F75" s="200">
        <v>0</v>
      </c>
      <c r="G75" s="200">
        <v>24.33</v>
      </c>
      <c r="H75" s="200">
        <v>0</v>
      </c>
      <c r="I75" s="200">
        <v>0</v>
      </c>
      <c r="J75" s="200">
        <v>20.22</v>
      </c>
      <c r="K75" s="200">
        <v>19</v>
      </c>
      <c r="L75" s="200">
        <v>0.24</v>
      </c>
      <c r="M75" s="200">
        <v>2.2599999999999998</v>
      </c>
      <c r="N75" s="200">
        <v>1.95</v>
      </c>
      <c r="O75" s="200">
        <v>1.37</v>
      </c>
      <c r="P75" s="200">
        <v>0.93</v>
      </c>
      <c r="Q75" s="200">
        <v>0.18</v>
      </c>
      <c r="R75" s="200">
        <v>0.7</v>
      </c>
      <c r="S75" s="200">
        <v>0.43</v>
      </c>
      <c r="T75" s="200">
        <v>0</v>
      </c>
      <c r="U75" s="200">
        <v>1.94</v>
      </c>
      <c r="V75" s="200">
        <v>0.34</v>
      </c>
      <c r="W75" s="200">
        <v>0.76</v>
      </c>
      <c r="X75" s="200">
        <v>2.4300000000000002</v>
      </c>
      <c r="Y75" s="200">
        <v>0</v>
      </c>
      <c r="Z75" s="200">
        <v>4.58</v>
      </c>
      <c r="AA75" s="200">
        <v>1.48</v>
      </c>
      <c r="AB75" s="200">
        <v>0</v>
      </c>
      <c r="AC75" s="200">
        <v>1.99</v>
      </c>
      <c r="AD75" s="200">
        <v>20.77</v>
      </c>
      <c r="AE75" s="200">
        <v>0</v>
      </c>
      <c r="AF75" s="200">
        <v>0</v>
      </c>
      <c r="AG75" s="200">
        <v>76.38</v>
      </c>
      <c r="AH75" s="200">
        <v>0</v>
      </c>
      <c r="AI75" s="200">
        <v>18.39</v>
      </c>
      <c r="AJ75" s="200">
        <v>0</v>
      </c>
      <c r="AK75" s="200">
        <v>-2.95</v>
      </c>
      <c r="AL75" s="200">
        <v>0</v>
      </c>
      <c r="AM75" s="200">
        <v>0</v>
      </c>
      <c r="AN75" s="200">
        <v>0</v>
      </c>
      <c r="AO75" s="200">
        <v>106.24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6.69</v>
      </c>
      <c r="D76" s="200">
        <v>13.37</v>
      </c>
      <c r="E76" s="200">
        <v>0</v>
      </c>
      <c r="F76" s="200">
        <v>0</v>
      </c>
      <c r="G76" s="200">
        <v>24.33</v>
      </c>
      <c r="H76" s="200">
        <v>0</v>
      </c>
      <c r="I76" s="200">
        <v>0</v>
      </c>
      <c r="J76" s="200">
        <v>20.22</v>
      </c>
      <c r="K76" s="200">
        <v>19</v>
      </c>
      <c r="L76" s="200">
        <v>0.24</v>
      </c>
      <c r="M76" s="200">
        <v>2.2599999999999998</v>
      </c>
      <c r="N76" s="200">
        <v>1.95</v>
      </c>
      <c r="O76" s="200">
        <v>1.37</v>
      </c>
      <c r="P76" s="200">
        <v>0.93</v>
      </c>
      <c r="Q76" s="200">
        <v>0.18</v>
      </c>
      <c r="R76" s="200">
        <v>0.7</v>
      </c>
      <c r="S76" s="200">
        <v>0.43</v>
      </c>
      <c r="T76" s="200">
        <v>0</v>
      </c>
      <c r="U76" s="200">
        <v>1.94</v>
      </c>
      <c r="V76" s="200">
        <v>0.34</v>
      </c>
      <c r="W76" s="200">
        <v>0.76</v>
      </c>
      <c r="X76" s="200">
        <v>2.4300000000000002</v>
      </c>
      <c r="Y76" s="200">
        <v>0</v>
      </c>
      <c r="Z76" s="200">
        <v>4.58</v>
      </c>
      <c r="AA76" s="200">
        <v>1.48</v>
      </c>
      <c r="AB76" s="200">
        <v>0</v>
      </c>
      <c r="AC76" s="200">
        <v>1.99</v>
      </c>
      <c r="AD76" s="200">
        <v>20.77</v>
      </c>
      <c r="AE76" s="200">
        <v>0</v>
      </c>
      <c r="AF76" s="200">
        <v>0</v>
      </c>
      <c r="AG76" s="200">
        <v>76.38</v>
      </c>
      <c r="AH76" s="200">
        <v>0</v>
      </c>
      <c r="AI76" s="200">
        <v>18.39</v>
      </c>
      <c r="AJ76" s="200">
        <v>0</v>
      </c>
      <c r="AK76" s="200">
        <v>-2.95</v>
      </c>
      <c r="AL76" s="200">
        <v>0</v>
      </c>
      <c r="AM76" s="200">
        <v>0</v>
      </c>
      <c r="AN76" s="200">
        <v>0</v>
      </c>
      <c r="AO76" s="200">
        <v>104.63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6.69</v>
      </c>
      <c r="D77" s="200">
        <v>13.37</v>
      </c>
      <c r="E77" s="200">
        <v>0</v>
      </c>
      <c r="F77" s="200">
        <v>0</v>
      </c>
      <c r="G77" s="200">
        <v>24.33</v>
      </c>
      <c r="H77" s="200">
        <v>0</v>
      </c>
      <c r="I77" s="200">
        <v>0</v>
      </c>
      <c r="J77" s="200">
        <v>20.22</v>
      </c>
      <c r="K77" s="200">
        <v>19</v>
      </c>
      <c r="L77" s="200">
        <v>0.24</v>
      </c>
      <c r="M77" s="200">
        <v>2.2599999999999998</v>
      </c>
      <c r="N77" s="200">
        <v>1.95</v>
      </c>
      <c r="O77" s="200">
        <v>1.37</v>
      </c>
      <c r="P77" s="200">
        <v>0.93</v>
      </c>
      <c r="Q77" s="200">
        <v>0.18</v>
      </c>
      <c r="R77" s="200">
        <v>0.7</v>
      </c>
      <c r="S77" s="200">
        <v>0.43</v>
      </c>
      <c r="T77" s="200">
        <v>0</v>
      </c>
      <c r="U77" s="200">
        <v>1.94</v>
      </c>
      <c r="V77" s="200">
        <v>0.34</v>
      </c>
      <c r="W77" s="200">
        <v>0.76</v>
      </c>
      <c r="X77" s="200">
        <v>2.4300000000000002</v>
      </c>
      <c r="Y77" s="200">
        <v>0</v>
      </c>
      <c r="Z77" s="200">
        <v>4.58</v>
      </c>
      <c r="AA77" s="200">
        <v>1.48</v>
      </c>
      <c r="AB77" s="200">
        <v>0</v>
      </c>
      <c r="AC77" s="200">
        <v>1.99</v>
      </c>
      <c r="AD77" s="200">
        <v>20.77</v>
      </c>
      <c r="AE77" s="200">
        <v>0</v>
      </c>
      <c r="AF77" s="200">
        <v>0</v>
      </c>
      <c r="AG77" s="200">
        <v>76.38</v>
      </c>
      <c r="AH77" s="200">
        <v>0</v>
      </c>
      <c r="AI77" s="200">
        <v>18.39</v>
      </c>
      <c r="AJ77" s="200">
        <v>0</v>
      </c>
      <c r="AK77" s="200">
        <v>-2.95</v>
      </c>
      <c r="AL77" s="200">
        <v>0</v>
      </c>
      <c r="AM77" s="200">
        <v>0</v>
      </c>
      <c r="AN77" s="200">
        <v>0</v>
      </c>
      <c r="AO77" s="200">
        <v>112.86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6.69</v>
      </c>
      <c r="D78" s="200">
        <v>13.37</v>
      </c>
      <c r="E78" s="200">
        <v>0</v>
      </c>
      <c r="F78" s="200">
        <v>0</v>
      </c>
      <c r="G78" s="200">
        <v>24.33</v>
      </c>
      <c r="H78" s="200">
        <v>0</v>
      </c>
      <c r="I78" s="200">
        <v>0</v>
      </c>
      <c r="J78" s="200">
        <v>20.22</v>
      </c>
      <c r="K78" s="200">
        <v>19</v>
      </c>
      <c r="L78" s="200">
        <v>0.24</v>
      </c>
      <c r="M78" s="200">
        <v>2.2599999999999998</v>
      </c>
      <c r="N78" s="200">
        <v>1.95</v>
      </c>
      <c r="O78" s="200">
        <v>1.37</v>
      </c>
      <c r="P78" s="200">
        <v>0.93</v>
      </c>
      <c r="Q78" s="200">
        <v>0.18</v>
      </c>
      <c r="R78" s="200">
        <v>0.7</v>
      </c>
      <c r="S78" s="200">
        <v>0.43</v>
      </c>
      <c r="T78" s="200">
        <v>0</v>
      </c>
      <c r="U78" s="200">
        <v>1.94</v>
      </c>
      <c r="V78" s="200">
        <v>0.34</v>
      </c>
      <c r="W78" s="200">
        <v>0.76</v>
      </c>
      <c r="X78" s="200">
        <v>2.4300000000000002</v>
      </c>
      <c r="Y78" s="200">
        <v>0</v>
      </c>
      <c r="Z78" s="200">
        <v>4.58</v>
      </c>
      <c r="AA78" s="200">
        <v>1.48</v>
      </c>
      <c r="AB78" s="200">
        <v>0</v>
      </c>
      <c r="AC78" s="200">
        <v>1.99</v>
      </c>
      <c r="AD78" s="200">
        <v>20.77</v>
      </c>
      <c r="AE78" s="200">
        <v>0</v>
      </c>
      <c r="AF78" s="200">
        <v>0</v>
      </c>
      <c r="AG78" s="200">
        <v>76.38</v>
      </c>
      <c r="AH78" s="200">
        <v>0</v>
      </c>
      <c r="AI78" s="200">
        <v>18.39</v>
      </c>
      <c r="AJ78" s="200">
        <v>0</v>
      </c>
      <c r="AK78" s="200">
        <v>-2.95</v>
      </c>
      <c r="AL78" s="200">
        <v>0</v>
      </c>
      <c r="AM78" s="200">
        <v>0</v>
      </c>
      <c r="AN78" s="200">
        <v>0</v>
      </c>
      <c r="AO78" s="200">
        <v>111.93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6.69</v>
      </c>
      <c r="D79" s="200">
        <v>13.37</v>
      </c>
      <c r="E79" s="200">
        <v>0</v>
      </c>
      <c r="F79" s="200">
        <v>0</v>
      </c>
      <c r="G79" s="200">
        <v>24.33</v>
      </c>
      <c r="H79" s="200">
        <v>0</v>
      </c>
      <c r="I79" s="200">
        <v>0</v>
      </c>
      <c r="J79" s="200">
        <v>20.22</v>
      </c>
      <c r="K79" s="200">
        <v>19</v>
      </c>
      <c r="L79" s="200">
        <v>0.24</v>
      </c>
      <c r="M79" s="200">
        <v>2.2599999999999998</v>
      </c>
      <c r="N79" s="200">
        <v>1.95</v>
      </c>
      <c r="O79" s="200">
        <v>1.37</v>
      </c>
      <c r="P79" s="200">
        <v>0.93</v>
      </c>
      <c r="Q79" s="200">
        <v>0.18</v>
      </c>
      <c r="R79" s="200">
        <v>0.7</v>
      </c>
      <c r="S79" s="200">
        <v>0.43</v>
      </c>
      <c r="T79" s="200">
        <v>0</v>
      </c>
      <c r="U79" s="200">
        <v>1.94</v>
      </c>
      <c r="V79" s="200">
        <v>0.34</v>
      </c>
      <c r="W79" s="200">
        <v>0.76</v>
      </c>
      <c r="X79" s="200">
        <v>2.4300000000000002</v>
      </c>
      <c r="Y79" s="200">
        <v>0</v>
      </c>
      <c r="Z79" s="200">
        <v>4.58</v>
      </c>
      <c r="AA79" s="200">
        <v>1.48</v>
      </c>
      <c r="AB79" s="200">
        <v>0</v>
      </c>
      <c r="AC79" s="200">
        <v>1.99</v>
      </c>
      <c r="AD79" s="200">
        <v>20.77</v>
      </c>
      <c r="AE79" s="200">
        <v>0</v>
      </c>
      <c r="AF79" s="200">
        <v>0</v>
      </c>
      <c r="AG79" s="200">
        <v>76.38</v>
      </c>
      <c r="AH79" s="200">
        <v>0</v>
      </c>
      <c r="AI79" s="200">
        <v>18.39</v>
      </c>
      <c r="AJ79" s="200">
        <v>0</v>
      </c>
      <c r="AK79" s="200">
        <v>-2.95</v>
      </c>
      <c r="AL79" s="200">
        <v>0</v>
      </c>
      <c r="AM79" s="200">
        <v>0</v>
      </c>
      <c r="AN79" s="200">
        <v>0</v>
      </c>
      <c r="AO79" s="200">
        <v>112.05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6.69</v>
      </c>
      <c r="D80" s="200">
        <v>13.37</v>
      </c>
      <c r="E80" s="200">
        <v>0</v>
      </c>
      <c r="F80" s="200">
        <v>0</v>
      </c>
      <c r="G80" s="200">
        <v>24.33</v>
      </c>
      <c r="H80" s="200">
        <v>0</v>
      </c>
      <c r="I80" s="200">
        <v>0</v>
      </c>
      <c r="J80" s="200">
        <v>20.22</v>
      </c>
      <c r="K80" s="200">
        <v>19</v>
      </c>
      <c r="L80" s="200">
        <v>0.24</v>
      </c>
      <c r="M80" s="200">
        <v>2.2599999999999998</v>
      </c>
      <c r="N80" s="200">
        <v>1.95</v>
      </c>
      <c r="O80" s="200">
        <v>1.37</v>
      </c>
      <c r="P80" s="200">
        <v>0.93</v>
      </c>
      <c r="Q80" s="200">
        <v>0.18</v>
      </c>
      <c r="R80" s="200">
        <v>0.7</v>
      </c>
      <c r="S80" s="200">
        <v>0.43</v>
      </c>
      <c r="T80" s="200">
        <v>0</v>
      </c>
      <c r="U80" s="200">
        <v>1.94</v>
      </c>
      <c r="V80" s="200">
        <v>0.34</v>
      </c>
      <c r="W80" s="200">
        <v>0.76</v>
      </c>
      <c r="X80" s="200">
        <v>2.4300000000000002</v>
      </c>
      <c r="Y80" s="200">
        <v>0</v>
      </c>
      <c r="Z80" s="200">
        <v>4.58</v>
      </c>
      <c r="AA80" s="200">
        <v>1.48</v>
      </c>
      <c r="AB80" s="200">
        <v>0</v>
      </c>
      <c r="AC80" s="200">
        <v>1.99</v>
      </c>
      <c r="AD80" s="200">
        <v>20.77</v>
      </c>
      <c r="AE80" s="200">
        <v>0</v>
      </c>
      <c r="AF80" s="200">
        <v>0</v>
      </c>
      <c r="AG80" s="200">
        <v>76.38</v>
      </c>
      <c r="AH80" s="200">
        <v>0</v>
      </c>
      <c r="AI80" s="200">
        <v>18.39</v>
      </c>
      <c r="AJ80" s="200">
        <v>0</v>
      </c>
      <c r="AK80" s="200">
        <v>-2.95</v>
      </c>
      <c r="AL80" s="200">
        <v>0</v>
      </c>
      <c r="AM80" s="200">
        <v>0</v>
      </c>
      <c r="AN80" s="200">
        <v>0</v>
      </c>
      <c r="AO80" s="200">
        <v>112.01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6.69</v>
      </c>
      <c r="D81" s="200">
        <v>13.37</v>
      </c>
      <c r="E81" s="200">
        <v>0</v>
      </c>
      <c r="F81" s="200">
        <v>0</v>
      </c>
      <c r="G81" s="200">
        <v>24.33</v>
      </c>
      <c r="H81" s="200">
        <v>0</v>
      </c>
      <c r="I81" s="200">
        <v>0</v>
      </c>
      <c r="J81" s="200">
        <v>20.22</v>
      </c>
      <c r="K81" s="200">
        <v>19</v>
      </c>
      <c r="L81" s="200">
        <v>0.24</v>
      </c>
      <c r="M81" s="200">
        <v>2.2599999999999998</v>
      </c>
      <c r="N81" s="200">
        <v>1.95</v>
      </c>
      <c r="O81" s="200">
        <v>1.37</v>
      </c>
      <c r="P81" s="200">
        <v>0.93</v>
      </c>
      <c r="Q81" s="200">
        <v>0.18</v>
      </c>
      <c r="R81" s="200">
        <v>0.7</v>
      </c>
      <c r="S81" s="200">
        <v>0.43</v>
      </c>
      <c r="T81" s="200">
        <v>0</v>
      </c>
      <c r="U81" s="200">
        <v>1.94</v>
      </c>
      <c r="V81" s="200">
        <v>0.34</v>
      </c>
      <c r="W81" s="200">
        <v>0.76</v>
      </c>
      <c r="X81" s="200">
        <v>2.4300000000000002</v>
      </c>
      <c r="Y81" s="200">
        <v>0</v>
      </c>
      <c r="Z81" s="200">
        <v>4.58</v>
      </c>
      <c r="AA81" s="200">
        <v>1.48</v>
      </c>
      <c r="AB81" s="200">
        <v>0</v>
      </c>
      <c r="AC81" s="200">
        <v>1.99</v>
      </c>
      <c r="AD81" s="200">
        <v>20.77</v>
      </c>
      <c r="AE81" s="200">
        <v>0</v>
      </c>
      <c r="AF81" s="200">
        <v>0</v>
      </c>
      <c r="AG81" s="200">
        <v>76.38</v>
      </c>
      <c r="AH81" s="200">
        <v>0</v>
      </c>
      <c r="AI81" s="200">
        <v>18.39</v>
      </c>
      <c r="AJ81" s="200">
        <v>0</v>
      </c>
      <c r="AK81" s="200">
        <v>-2.95</v>
      </c>
      <c r="AL81" s="200">
        <v>0</v>
      </c>
      <c r="AM81" s="200">
        <v>0</v>
      </c>
      <c r="AN81" s="200">
        <v>0</v>
      </c>
      <c r="AO81" s="200">
        <v>113.49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6.69</v>
      </c>
      <c r="D82" s="200">
        <v>13.37</v>
      </c>
      <c r="E82" s="200">
        <v>0</v>
      </c>
      <c r="F82" s="200">
        <v>0</v>
      </c>
      <c r="G82" s="200">
        <v>24.33</v>
      </c>
      <c r="H82" s="200">
        <v>0</v>
      </c>
      <c r="I82" s="200">
        <v>0</v>
      </c>
      <c r="J82" s="200">
        <v>20.22</v>
      </c>
      <c r="K82" s="200">
        <v>19</v>
      </c>
      <c r="L82" s="200">
        <v>0.24</v>
      </c>
      <c r="M82" s="200">
        <v>2.2599999999999998</v>
      </c>
      <c r="N82" s="200">
        <v>1.95</v>
      </c>
      <c r="O82" s="200">
        <v>1.37</v>
      </c>
      <c r="P82" s="200">
        <v>0.93</v>
      </c>
      <c r="Q82" s="200">
        <v>0.18</v>
      </c>
      <c r="R82" s="200">
        <v>0.7</v>
      </c>
      <c r="S82" s="200">
        <v>0.43</v>
      </c>
      <c r="T82" s="200">
        <v>0</v>
      </c>
      <c r="U82" s="200">
        <v>1.94</v>
      </c>
      <c r="V82" s="200">
        <v>0.34</v>
      </c>
      <c r="W82" s="200">
        <v>0.76</v>
      </c>
      <c r="X82" s="200">
        <v>2.4300000000000002</v>
      </c>
      <c r="Y82" s="200">
        <v>0</v>
      </c>
      <c r="Z82" s="200">
        <v>4.58</v>
      </c>
      <c r="AA82" s="200">
        <v>1.48</v>
      </c>
      <c r="AB82" s="200">
        <v>0</v>
      </c>
      <c r="AC82" s="200">
        <v>1.99</v>
      </c>
      <c r="AD82" s="200">
        <v>20.77</v>
      </c>
      <c r="AE82" s="200">
        <v>0</v>
      </c>
      <c r="AF82" s="200">
        <v>0</v>
      </c>
      <c r="AG82" s="200">
        <v>76.38</v>
      </c>
      <c r="AH82" s="200">
        <v>0</v>
      </c>
      <c r="AI82" s="200">
        <v>18.39</v>
      </c>
      <c r="AJ82" s="200">
        <v>0</v>
      </c>
      <c r="AK82" s="200">
        <v>-2.95</v>
      </c>
      <c r="AL82" s="200">
        <v>0</v>
      </c>
      <c r="AM82" s="200">
        <v>0</v>
      </c>
      <c r="AN82" s="200">
        <v>0</v>
      </c>
      <c r="AO82" s="200">
        <v>113.22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6.69</v>
      </c>
      <c r="D83" s="200">
        <v>13.37</v>
      </c>
      <c r="E83" s="200">
        <v>0</v>
      </c>
      <c r="F83" s="200">
        <v>0</v>
      </c>
      <c r="G83" s="200">
        <v>24.33</v>
      </c>
      <c r="H83" s="200">
        <v>0</v>
      </c>
      <c r="I83" s="200">
        <v>0</v>
      </c>
      <c r="J83" s="200">
        <v>20.22</v>
      </c>
      <c r="K83" s="200">
        <v>19</v>
      </c>
      <c r="L83" s="200">
        <v>0.24</v>
      </c>
      <c r="M83" s="200">
        <v>2.2599999999999998</v>
      </c>
      <c r="N83" s="200">
        <v>1.95</v>
      </c>
      <c r="O83" s="200">
        <v>1.37</v>
      </c>
      <c r="P83" s="200">
        <v>0.93</v>
      </c>
      <c r="Q83" s="200">
        <v>0.18</v>
      </c>
      <c r="R83" s="200">
        <v>0.7</v>
      </c>
      <c r="S83" s="200">
        <v>0.43</v>
      </c>
      <c r="T83" s="200">
        <v>0</v>
      </c>
      <c r="U83" s="200">
        <v>1.94</v>
      </c>
      <c r="V83" s="200">
        <v>0.34</v>
      </c>
      <c r="W83" s="200">
        <v>0.76</v>
      </c>
      <c r="X83" s="200">
        <v>2.4300000000000002</v>
      </c>
      <c r="Y83" s="200">
        <v>0</v>
      </c>
      <c r="Z83" s="200">
        <v>4.58</v>
      </c>
      <c r="AA83" s="200">
        <v>1.48</v>
      </c>
      <c r="AB83" s="200">
        <v>0</v>
      </c>
      <c r="AC83" s="200">
        <v>1.99</v>
      </c>
      <c r="AD83" s="200">
        <v>20.77</v>
      </c>
      <c r="AE83" s="200">
        <v>0</v>
      </c>
      <c r="AF83" s="200">
        <v>0</v>
      </c>
      <c r="AG83" s="200">
        <v>76.38</v>
      </c>
      <c r="AH83" s="200">
        <v>0</v>
      </c>
      <c r="AI83" s="200">
        <v>18.39</v>
      </c>
      <c r="AJ83" s="200">
        <v>0</v>
      </c>
      <c r="AK83" s="200">
        <v>-2.95</v>
      </c>
      <c r="AL83" s="200">
        <v>0</v>
      </c>
      <c r="AM83" s="200">
        <v>0</v>
      </c>
      <c r="AN83" s="200">
        <v>0</v>
      </c>
      <c r="AO83" s="200">
        <v>115.55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6.69</v>
      </c>
      <c r="D84" s="200">
        <v>13.37</v>
      </c>
      <c r="E84" s="200">
        <v>0</v>
      </c>
      <c r="F84" s="200">
        <v>0</v>
      </c>
      <c r="G84" s="200">
        <v>24.33</v>
      </c>
      <c r="H84" s="200">
        <v>0</v>
      </c>
      <c r="I84" s="200">
        <v>0</v>
      </c>
      <c r="J84" s="200">
        <v>20.22</v>
      </c>
      <c r="K84" s="200">
        <v>19</v>
      </c>
      <c r="L84" s="200">
        <v>0.24</v>
      </c>
      <c r="M84" s="200">
        <v>2.2599999999999998</v>
      </c>
      <c r="N84" s="200">
        <v>1.95</v>
      </c>
      <c r="O84" s="200">
        <v>1.37</v>
      </c>
      <c r="P84" s="200">
        <v>0.93</v>
      </c>
      <c r="Q84" s="200">
        <v>0.18</v>
      </c>
      <c r="R84" s="200">
        <v>0.7</v>
      </c>
      <c r="S84" s="200">
        <v>0.43</v>
      </c>
      <c r="T84" s="200">
        <v>0</v>
      </c>
      <c r="U84" s="200">
        <v>1.94</v>
      </c>
      <c r="V84" s="200">
        <v>0.34</v>
      </c>
      <c r="W84" s="200">
        <v>0.76</v>
      </c>
      <c r="X84" s="200">
        <v>2.4300000000000002</v>
      </c>
      <c r="Y84" s="200">
        <v>0</v>
      </c>
      <c r="Z84" s="200">
        <v>4.58</v>
      </c>
      <c r="AA84" s="200">
        <v>1.48</v>
      </c>
      <c r="AB84" s="200">
        <v>0</v>
      </c>
      <c r="AC84" s="200">
        <v>1.99</v>
      </c>
      <c r="AD84" s="200">
        <v>20.77</v>
      </c>
      <c r="AE84" s="200">
        <v>0</v>
      </c>
      <c r="AF84" s="200">
        <v>0</v>
      </c>
      <c r="AG84" s="200">
        <v>76.38</v>
      </c>
      <c r="AH84" s="200">
        <v>0</v>
      </c>
      <c r="AI84" s="200">
        <v>18.39</v>
      </c>
      <c r="AJ84" s="200">
        <v>0</v>
      </c>
      <c r="AK84" s="200">
        <v>-2.95</v>
      </c>
      <c r="AL84" s="200">
        <v>0</v>
      </c>
      <c r="AM84" s="200">
        <v>0</v>
      </c>
      <c r="AN84" s="200">
        <v>0</v>
      </c>
      <c r="AO84" s="200">
        <v>116.37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6.69</v>
      </c>
      <c r="D85" s="200">
        <v>13.37</v>
      </c>
      <c r="E85" s="200">
        <v>0</v>
      </c>
      <c r="F85" s="200">
        <v>0</v>
      </c>
      <c r="G85" s="200">
        <v>24.33</v>
      </c>
      <c r="H85" s="200">
        <v>0</v>
      </c>
      <c r="I85" s="200">
        <v>0</v>
      </c>
      <c r="J85" s="200">
        <v>20.22</v>
      </c>
      <c r="K85" s="200">
        <v>19</v>
      </c>
      <c r="L85" s="200">
        <v>0.24</v>
      </c>
      <c r="M85" s="200">
        <v>2.2599999999999998</v>
      </c>
      <c r="N85" s="200">
        <v>1.95</v>
      </c>
      <c r="O85" s="200">
        <v>1.37</v>
      </c>
      <c r="P85" s="200">
        <v>0.93</v>
      </c>
      <c r="Q85" s="200">
        <v>0.18</v>
      </c>
      <c r="R85" s="200">
        <v>0.7</v>
      </c>
      <c r="S85" s="200">
        <v>0.43</v>
      </c>
      <c r="T85" s="200">
        <v>0</v>
      </c>
      <c r="U85" s="200">
        <v>1.94</v>
      </c>
      <c r="V85" s="200">
        <v>0.34</v>
      </c>
      <c r="W85" s="200">
        <v>0.76</v>
      </c>
      <c r="X85" s="200">
        <v>2.4300000000000002</v>
      </c>
      <c r="Y85" s="200">
        <v>0</v>
      </c>
      <c r="Z85" s="200">
        <v>4.58</v>
      </c>
      <c r="AA85" s="200">
        <v>1.48</v>
      </c>
      <c r="AB85" s="200">
        <v>0</v>
      </c>
      <c r="AC85" s="200">
        <v>1.99</v>
      </c>
      <c r="AD85" s="200">
        <v>20.77</v>
      </c>
      <c r="AE85" s="200">
        <v>0</v>
      </c>
      <c r="AF85" s="200">
        <v>0</v>
      </c>
      <c r="AG85" s="200">
        <v>76.38</v>
      </c>
      <c r="AH85" s="200">
        <v>0</v>
      </c>
      <c r="AI85" s="200">
        <v>18.39</v>
      </c>
      <c r="AJ85" s="200">
        <v>0</v>
      </c>
      <c r="AK85" s="200">
        <v>-2.95</v>
      </c>
      <c r="AL85" s="200">
        <v>0</v>
      </c>
      <c r="AM85" s="200">
        <v>0</v>
      </c>
      <c r="AN85" s="200">
        <v>0</v>
      </c>
      <c r="AO85" s="200">
        <v>116.74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6.69</v>
      </c>
      <c r="D86" s="200">
        <v>13.37</v>
      </c>
      <c r="E86" s="200">
        <v>0</v>
      </c>
      <c r="F86" s="200">
        <v>0</v>
      </c>
      <c r="G86" s="200">
        <v>24.33</v>
      </c>
      <c r="H86" s="200">
        <v>0</v>
      </c>
      <c r="I86" s="200">
        <v>0</v>
      </c>
      <c r="J86" s="200">
        <v>20.22</v>
      </c>
      <c r="K86" s="200">
        <v>19</v>
      </c>
      <c r="L86" s="200">
        <v>0.24</v>
      </c>
      <c r="M86" s="200">
        <v>2.2599999999999998</v>
      </c>
      <c r="N86" s="200">
        <v>1.95</v>
      </c>
      <c r="O86" s="200">
        <v>1.37</v>
      </c>
      <c r="P86" s="200">
        <v>0.93</v>
      </c>
      <c r="Q86" s="200">
        <v>0.18</v>
      </c>
      <c r="R86" s="200">
        <v>0.7</v>
      </c>
      <c r="S86" s="200">
        <v>0.43</v>
      </c>
      <c r="T86" s="200">
        <v>0</v>
      </c>
      <c r="U86" s="200">
        <v>1.94</v>
      </c>
      <c r="V86" s="200">
        <v>0.34</v>
      </c>
      <c r="W86" s="200">
        <v>0.76</v>
      </c>
      <c r="X86" s="200">
        <v>2.4300000000000002</v>
      </c>
      <c r="Y86" s="200">
        <v>0</v>
      </c>
      <c r="Z86" s="200">
        <v>4.58</v>
      </c>
      <c r="AA86" s="200">
        <v>1.48</v>
      </c>
      <c r="AB86" s="200">
        <v>0</v>
      </c>
      <c r="AC86" s="200">
        <v>1.99</v>
      </c>
      <c r="AD86" s="200">
        <v>20.77</v>
      </c>
      <c r="AE86" s="200">
        <v>0</v>
      </c>
      <c r="AF86" s="200">
        <v>0</v>
      </c>
      <c r="AG86" s="200">
        <v>76.38</v>
      </c>
      <c r="AH86" s="200">
        <v>0</v>
      </c>
      <c r="AI86" s="200">
        <v>18.39</v>
      </c>
      <c r="AJ86" s="200">
        <v>0</v>
      </c>
      <c r="AK86" s="200">
        <v>-2.95</v>
      </c>
      <c r="AL86" s="200">
        <v>0</v>
      </c>
      <c r="AM86" s="200">
        <v>0</v>
      </c>
      <c r="AN86" s="200">
        <v>0</v>
      </c>
      <c r="AO86" s="200">
        <v>117.51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6.69</v>
      </c>
      <c r="D87" s="200">
        <v>13.37</v>
      </c>
      <c r="E87" s="200">
        <v>0</v>
      </c>
      <c r="F87" s="200">
        <v>0</v>
      </c>
      <c r="G87" s="200">
        <v>24.33</v>
      </c>
      <c r="H87" s="200">
        <v>0</v>
      </c>
      <c r="I87" s="200">
        <v>0</v>
      </c>
      <c r="J87" s="200">
        <v>20.22</v>
      </c>
      <c r="K87" s="200">
        <v>19.010000000000002</v>
      </c>
      <c r="L87" s="200">
        <v>0.24</v>
      </c>
      <c r="M87" s="200">
        <v>2.2599999999999998</v>
      </c>
      <c r="N87" s="200">
        <v>1.95</v>
      </c>
      <c r="O87" s="200">
        <v>1.37</v>
      </c>
      <c r="P87" s="200">
        <v>0.93</v>
      </c>
      <c r="Q87" s="200">
        <v>0.18</v>
      </c>
      <c r="R87" s="200">
        <v>0.7</v>
      </c>
      <c r="S87" s="200">
        <v>0.43</v>
      </c>
      <c r="T87" s="200">
        <v>0</v>
      </c>
      <c r="U87" s="200">
        <v>1.94</v>
      </c>
      <c r="V87" s="200">
        <v>0.34</v>
      </c>
      <c r="W87" s="200">
        <v>0.76</v>
      </c>
      <c r="X87" s="200">
        <v>2.4300000000000002</v>
      </c>
      <c r="Y87" s="200">
        <v>0</v>
      </c>
      <c r="Z87" s="200">
        <v>4.58</v>
      </c>
      <c r="AA87" s="200">
        <v>1.48</v>
      </c>
      <c r="AB87" s="200">
        <v>0</v>
      </c>
      <c r="AC87" s="200">
        <v>0.87</v>
      </c>
      <c r="AD87" s="200">
        <v>20.77</v>
      </c>
      <c r="AE87" s="200">
        <v>0</v>
      </c>
      <c r="AF87" s="200">
        <v>0</v>
      </c>
      <c r="AG87" s="200">
        <v>76.38</v>
      </c>
      <c r="AH87" s="200">
        <v>0</v>
      </c>
      <c r="AI87" s="200">
        <v>18.39</v>
      </c>
      <c r="AJ87" s="200">
        <v>0</v>
      </c>
      <c r="AK87" s="200">
        <v>-12.95</v>
      </c>
      <c r="AL87" s="200">
        <v>0</v>
      </c>
      <c r="AM87" s="200">
        <v>0</v>
      </c>
      <c r="AN87" s="200">
        <v>0</v>
      </c>
      <c r="AO87" s="200">
        <v>256.49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6.69</v>
      </c>
      <c r="D88" s="200">
        <v>13.37</v>
      </c>
      <c r="E88" s="200">
        <v>0</v>
      </c>
      <c r="F88" s="200">
        <v>0</v>
      </c>
      <c r="G88" s="200">
        <v>24.33</v>
      </c>
      <c r="H88" s="200">
        <v>0</v>
      </c>
      <c r="I88" s="200">
        <v>0</v>
      </c>
      <c r="J88" s="200">
        <v>20.22</v>
      </c>
      <c r="K88" s="200">
        <v>19.010000000000002</v>
      </c>
      <c r="L88" s="200">
        <v>0.24</v>
      </c>
      <c r="M88" s="200">
        <v>2.2599999999999998</v>
      </c>
      <c r="N88" s="200">
        <v>1.95</v>
      </c>
      <c r="O88" s="200">
        <v>1.37</v>
      </c>
      <c r="P88" s="200">
        <v>0.93</v>
      </c>
      <c r="Q88" s="200">
        <v>0.18</v>
      </c>
      <c r="R88" s="200">
        <v>0.7</v>
      </c>
      <c r="S88" s="200">
        <v>0.43</v>
      </c>
      <c r="T88" s="200">
        <v>0</v>
      </c>
      <c r="U88" s="200">
        <v>1.94</v>
      </c>
      <c r="V88" s="200">
        <v>0.34</v>
      </c>
      <c r="W88" s="200">
        <v>0.76</v>
      </c>
      <c r="X88" s="200">
        <v>2.4300000000000002</v>
      </c>
      <c r="Y88" s="200">
        <v>0</v>
      </c>
      <c r="Z88" s="200">
        <v>4.58</v>
      </c>
      <c r="AA88" s="200">
        <v>1.48</v>
      </c>
      <c r="AB88" s="200">
        <v>0</v>
      </c>
      <c r="AC88" s="200">
        <v>0.87</v>
      </c>
      <c r="AD88" s="200">
        <v>20.77</v>
      </c>
      <c r="AE88" s="200">
        <v>0</v>
      </c>
      <c r="AF88" s="200">
        <v>0</v>
      </c>
      <c r="AG88" s="200">
        <v>76.38</v>
      </c>
      <c r="AH88" s="200">
        <v>0</v>
      </c>
      <c r="AI88" s="200">
        <v>18.39</v>
      </c>
      <c r="AJ88" s="200">
        <v>0</v>
      </c>
      <c r="AK88" s="200">
        <v>-12.95</v>
      </c>
      <c r="AL88" s="200">
        <v>0</v>
      </c>
      <c r="AM88" s="200">
        <v>0</v>
      </c>
      <c r="AN88" s="200">
        <v>0</v>
      </c>
      <c r="AO88" s="200">
        <v>256.49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6.69</v>
      </c>
      <c r="D89" s="200">
        <v>13.37</v>
      </c>
      <c r="E89" s="200">
        <v>0</v>
      </c>
      <c r="F89" s="200">
        <v>0</v>
      </c>
      <c r="G89" s="200">
        <v>24.33</v>
      </c>
      <c r="H89" s="200">
        <v>0</v>
      </c>
      <c r="I89" s="200">
        <v>0</v>
      </c>
      <c r="J89" s="200">
        <v>20.22</v>
      </c>
      <c r="K89" s="200">
        <v>19.010000000000002</v>
      </c>
      <c r="L89" s="200">
        <v>0.24</v>
      </c>
      <c r="M89" s="200">
        <v>2.2599999999999998</v>
      </c>
      <c r="N89" s="200">
        <v>1.95</v>
      </c>
      <c r="O89" s="200">
        <v>1.37</v>
      </c>
      <c r="P89" s="200">
        <v>0.93</v>
      </c>
      <c r="Q89" s="200">
        <v>0.18</v>
      </c>
      <c r="R89" s="200">
        <v>0.7</v>
      </c>
      <c r="S89" s="200">
        <v>0.43</v>
      </c>
      <c r="T89" s="200">
        <v>0</v>
      </c>
      <c r="U89" s="200">
        <v>1.94</v>
      </c>
      <c r="V89" s="200">
        <v>0.34</v>
      </c>
      <c r="W89" s="200">
        <v>0.76</v>
      </c>
      <c r="X89" s="200">
        <v>2.4300000000000002</v>
      </c>
      <c r="Y89" s="200">
        <v>0</v>
      </c>
      <c r="Z89" s="200">
        <v>3.31</v>
      </c>
      <c r="AA89" s="200">
        <v>1.48</v>
      </c>
      <c r="AB89" s="200">
        <v>0</v>
      </c>
      <c r="AC89" s="200">
        <v>0.87</v>
      </c>
      <c r="AD89" s="200">
        <v>20.77</v>
      </c>
      <c r="AE89" s="200">
        <v>0</v>
      </c>
      <c r="AF89" s="200">
        <v>0</v>
      </c>
      <c r="AG89" s="200">
        <v>76.38</v>
      </c>
      <c r="AH89" s="200">
        <v>0</v>
      </c>
      <c r="AI89" s="200">
        <v>18.39</v>
      </c>
      <c r="AJ89" s="200">
        <v>0</v>
      </c>
      <c r="AK89" s="200">
        <v>-12.95</v>
      </c>
      <c r="AL89" s="200">
        <v>0</v>
      </c>
      <c r="AM89" s="200">
        <v>0</v>
      </c>
      <c r="AN89" s="200">
        <v>0</v>
      </c>
      <c r="AO89" s="200">
        <v>256.49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6.69</v>
      </c>
      <c r="D90" s="200">
        <v>13.37</v>
      </c>
      <c r="E90" s="200">
        <v>0</v>
      </c>
      <c r="F90" s="200">
        <v>0</v>
      </c>
      <c r="G90" s="200">
        <v>24.33</v>
      </c>
      <c r="H90" s="200">
        <v>0</v>
      </c>
      <c r="I90" s="200">
        <v>0</v>
      </c>
      <c r="J90" s="200">
        <v>20.22</v>
      </c>
      <c r="K90" s="200">
        <v>19.010000000000002</v>
      </c>
      <c r="L90" s="200">
        <v>0.24</v>
      </c>
      <c r="M90" s="200">
        <v>2.2599999999999998</v>
      </c>
      <c r="N90" s="200">
        <v>1.95</v>
      </c>
      <c r="O90" s="200">
        <v>1.37</v>
      </c>
      <c r="P90" s="200">
        <v>0.93</v>
      </c>
      <c r="Q90" s="200">
        <v>0.18</v>
      </c>
      <c r="R90" s="200">
        <v>0.7</v>
      </c>
      <c r="S90" s="200">
        <v>0.43</v>
      </c>
      <c r="T90" s="200">
        <v>0</v>
      </c>
      <c r="U90" s="200">
        <v>1.94</v>
      </c>
      <c r="V90" s="200">
        <v>0.34</v>
      </c>
      <c r="W90" s="200">
        <v>0.76</v>
      </c>
      <c r="X90" s="200">
        <v>2.4300000000000002</v>
      </c>
      <c r="Y90" s="200">
        <v>0</v>
      </c>
      <c r="Z90" s="200">
        <v>3.31</v>
      </c>
      <c r="AA90" s="200">
        <v>1.48</v>
      </c>
      <c r="AB90" s="200">
        <v>0</v>
      </c>
      <c r="AC90" s="200">
        <v>0.87</v>
      </c>
      <c r="AD90" s="200">
        <v>20.77</v>
      </c>
      <c r="AE90" s="200">
        <v>0</v>
      </c>
      <c r="AF90" s="200">
        <v>0</v>
      </c>
      <c r="AG90" s="200">
        <v>76.38</v>
      </c>
      <c r="AH90" s="200">
        <v>0</v>
      </c>
      <c r="AI90" s="200">
        <v>18.39</v>
      </c>
      <c r="AJ90" s="200">
        <v>0</v>
      </c>
      <c r="AK90" s="200">
        <v>-12.95</v>
      </c>
      <c r="AL90" s="200">
        <v>0</v>
      </c>
      <c r="AM90" s="200">
        <v>0</v>
      </c>
      <c r="AN90" s="200">
        <v>0</v>
      </c>
      <c r="AO90" s="200">
        <v>256.49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6.69</v>
      </c>
      <c r="D91" s="200">
        <v>13.37</v>
      </c>
      <c r="E91" s="200">
        <v>0</v>
      </c>
      <c r="F91" s="200">
        <v>0</v>
      </c>
      <c r="G91" s="200">
        <v>24.33</v>
      </c>
      <c r="H91" s="200">
        <v>0</v>
      </c>
      <c r="I91" s="200">
        <v>0</v>
      </c>
      <c r="J91" s="200">
        <v>20.22</v>
      </c>
      <c r="K91" s="200">
        <v>11.53</v>
      </c>
      <c r="L91" s="200">
        <v>0</v>
      </c>
      <c r="M91" s="200">
        <v>2.2599999999999998</v>
      </c>
      <c r="N91" s="200">
        <v>1.95</v>
      </c>
      <c r="O91" s="200">
        <v>1.37</v>
      </c>
      <c r="P91" s="200">
        <v>0.93</v>
      </c>
      <c r="Q91" s="200">
        <v>0.17</v>
      </c>
      <c r="R91" s="200">
        <v>0.7</v>
      </c>
      <c r="S91" s="200">
        <v>0.43</v>
      </c>
      <c r="T91" s="200">
        <v>0</v>
      </c>
      <c r="U91" s="200">
        <v>1.94</v>
      </c>
      <c r="V91" s="200">
        <v>0.34</v>
      </c>
      <c r="W91" s="200">
        <v>0.76</v>
      </c>
      <c r="X91" s="200">
        <v>2.4300000000000002</v>
      </c>
      <c r="Y91" s="200">
        <v>0</v>
      </c>
      <c r="Z91" s="200">
        <v>4.58</v>
      </c>
      <c r="AA91" s="200">
        <v>1.49</v>
      </c>
      <c r="AB91" s="200">
        <v>0</v>
      </c>
      <c r="AC91" s="200">
        <v>0.87</v>
      </c>
      <c r="AD91" s="200">
        <v>20.77</v>
      </c>
      <c r="AE91" s="200">
        <v>0</v>
      </c>
      <c r="AF91" s="200">
        <v>0</v>
      </c>
      <c r="AG91" s="200">
        <v>76.38</v>
      </c>
      <c r="AH91" s="200">
        <v>0</v>
      </c>
      <c r="AI91" s="200">
        <v>18.39</v>
      </c>
      <c r="AJ91" s="200">
        <v>0</v>
      </c>
      <c r="AK91" s="200">
        <v>-32.549999999999997</v>
      </c>
      <c r="AL91" s="200">
        <v>0</v>
      </c>
      <c r="AM91" s="200">
        <v>0</v>
      </c>
      <c r="AN91" s="200">
        <v>0</v>
      </c>
      <c r="AO91" s="200">
        <v>256.49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6.69</v>
      </c>
      <c r="D92" s="200">
        <v>13.37</v>
      </c>
      <c r="E92" s="200">
        <v>0</v>
      </c>
      <c r="F92" s="200">
        <v>0</v>
      </c>
      <c r="G92" s="200">
        <v>24.33</v>
      </c>
      <c r="H92" s="200">
        <v>0</v>
      </c>
      <c r="I92" s="200">
        <v>0</v>
      </c>
      <c r="J92" s="200">
        <v>20.22</v>
      </c>
      <c r="K92" s="200">
        <v>19.010000000000002</v>
      </c>
      <c r="L92" s="200">
        <v>0.24</v>
      </c>
      <c r="M92" s="200">
        <v>2.2599999999999998</v>
      </c>
      <c r="N92" s="200">
        <v>1.95</v>
      </c>
      <c r="O92" s="200">
        <v>1.37</v>
      </c>
      <c r="P92" s="200">
        <v>0.93</v>
      </c>
      <c r="Q92" s="200">
        <v>0.17</v>
      </c>
      <c r="R92" s="200">
        <v>0.7</v>
      </c>
      <c r="S92" s="200">
        <v>0.43</v>
      </c>
      <c r="T92" s="200">
        <v>0</v>
      </c>
      <c r="U92" s="200">
        <v>1.94</v>
      </c>
      <c r="V92" s="200">
        <v>0.34</v>
      </c>
      <c r="W92" s="200">
        <v>0.76</v>
      </c>
      <c r="X92" s="200">
        <v>2.4300000000000002</v>
      </c>
      <c r="Y92" s="200">
        <v>0</v>
      </c>
      <c r="Z92" s="200">
        <v>4.58</v>
      </c>
      <c r="AA92" s="200">
        <v>1.49</v>
      </c>
      <c r="AB92" s="200">
        <v>0</v>
      </c>
      <c r="AC92" s="200">
        <v>0.87</v>
      </c>
      <c r="AD92" s="200">
        <v>20.77</v>
      </c>
      <c r="AE92" s="200">
        <v>0</v>
      </c>
      <c r="AF92" s="200">
        <v>0</v>
      </c>
      <c r="AG92" s="200">
        <v>76.38</v>
      </c>
      <c r="AH92" s="200">
        <v>0</v>
      </c>
      <c r="AI92" s="200">
        <v>18.39</v>
      </c>
      <c r="AJ92" s="200">
        <v>0</v>
      </c>
      <c r="AK92" s="200">
        <v>-32.549999999999997</v>
      </c>
      <c r="AL92" s="200">
        <v>0</v>
      </c>
      <c r="AM92" s="200">
        <v>0</v>
      </c>
      <c r="AN92" s="200">
        <v>0</v>
      </c>
      <c r="AO92" s="200">
        <v>256.49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6.69</v>
      </c>
      <c r="D93" s="200">
        <v>13.37</v>
      </c>
      <c r="E93" s="200">
        <v>0</v>
      </c>
      <c r="F93" s="200">
        <v>0</v>
      </c>
      <c r="G93" s="200">
        <v>24.33</v>
      </c>
      <c r="H93" s="200">
        <v>0</v>
      </c>
      <c r="I93" s="200">
        <v>0</v>
      </c>
      <c r="J93" s="200">
        <v>20.22</v>
      </c>
      <c r="K93" s="200">
        <v>19.010000000000002</v>
      </c>
      <c r="L93" s="200">
        <v>0.15</v>
      </c>
      <c r="M93" s="200">
        <v>2.2599999999999998</v>
      </c>
      <c r="N93" s="200">
        <v>1.95</v>
      </c>
      <c r="O93" s="200">
        <v>1.37</v>
      </c>
      <c r="P93" s="200">
        <v>0.93</v>
      </c>
      <c r="Q93" s="200">
        <v>0.17</v>
      </c>
      <c r="R93" s="200">
        <v>0.7</v>
      </c>
      <c r="S93" s="200">
        <v>0.43</v>
      </c>
      <c r="T93" s="200">
        <v>0</v>
      </c>
      <c r="U93" s="200">
        <v>1.94</v>
      </c>
      <c r="V93" s="200">
        <v>0.34</v>
      </c>
      <c r="W93" s="200">
        <v>0.76</v>
      </c>
      <c r="X93" s="200">
        <v>2.4300000000000002</v>
      </c>
      <c r="Y93" s="200">
        <v>0</v>
      </c>
      <c r="Z93" s="200">
        <v>4.58</v>
      </c>
      <c r="AA93" s="200">
        <v>1.49</v>
      </c>
      <c r="AB93" s="200">
        <v>0</v>
      </c>
      <c r="AC93" s="200">
        <v>0.87</v>
      </c>
      <c r="AD93" s="200">
        <v>20.77</v>
      </c>
      <c r="AE93" s="200">
        <v>0</v>
      </c>
      <c r="AF93" s="200">
        <v>0</v>
      </c>
      <c r="AG93" s="200">
        <v>76.38</v>
      </c>
      <c r="AH93" s="200">
        <v>0</v>
      </c>
      <c r="AI93" s="200">
        <v>18.39</v>
      </c>
      <c r="AJ93" s="200">
        <v>0</v>
      </c>
      <c r="AK93" s="200">
        <v>-32.549999999999997</v>
      </c>
      <c r="AL93" s="200">
        <v>0</v>
      </c>
      <c r="AM93" s="200">
        <v>0</v>
      </c>
      <c r="AN93" s="200">
        <v>0</v>
      </c>
      <c r="AO93" s="200">
        <v>256.49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6.69</v>
      </c>
      <c r="D94" s="200">
        <v>13.37</v>
      </c>
      <c r="E94" s="200">
        <v>0</v>
      </c>
      <c r="F94" s="200">
        <v>0</v>
      </c>
      <c r="G94" s="200">
        <v>24.33</v>
      </c>
      <c r="H94" s="200">
        <v>0</v>
      </c>
      <c r="I94" s="200">
        <v>0</v>
      </c>
      <c r="J94" s="200">
        <v>20.22</v>
      </c>
      <c r="K94" s="200">
        <v>19.010000000000002</v>
      </c>
      <c r="L94" s="200">
        <v>0.24</v>
      </c>
      <c r="M94" s="200">
        <v>2.2599999999999998</v>
      </c>
      <c r="N94" s="200">
        <v>1.95</v>
      </c>
      <c r="O94" s="200">
        <v>1.37</v>
      </c>
      <c r="P94" s="200">
        <v>0.93</v>
      </c>
      <c r="Q94" s="200">
        <v>0.17</v>
      </c>
      <c r="R94" s="200">
        <v>0.7</v>
      </c>
      <c r="S94" s="200">
        <v>0.43</v>
      </c>
      <c r="T94" s="200">
        <v>0</v>
      </c>
      <c r="U94" s="200">
        <v>1.94</v>
      </c>
      <c r="V94" s="200">
        <v>0.34</v>
      </c>
      <c r="W94" s="200">
        <v>0.76</v>
      </c>
      <c r="X94" s="200">
        <v>2.4300000000000002</v>
      </c>
      <c r="Y94" s="200">
        <v>0</v>
      </c>
      <c r="Z94" s="200">
        <v>4.58</v>
      </c>
      <c r="AA94" s="200">
        <v>1.49</v>
      </c>
      <c r="AB94" s="200">
        <v>0</v>
      </c>
      <c r="AC94" s="200">
        <v>0.87</v>
      </c>
      <c r="AD94" s="200">
        <v>20.77</v>
      </c>
      <c r="AE94" s="200">
        <v>0</v>
      </c>
      <c r="AF94" s="200">
        <v>0</v>
      </c>
      <c r="AG94" s="200">
        <v>76.38</v>
      </c>
      <c r="AH94" s="200">
        <v>0</v>
      </c>
      <c r="AI94" s="200">
        <v>18.39</v>
      </c>
      <c r="AJ94" s="200">
        <v>0</v>
      </c>
      <c r="AK94" s="200">
        <v>-32.549999999999997</v>
      </c>
      <c r="AL94" s="200">
        <v>0</v>
      </c>
      <c r="AM94" s="200">
        <v>0</v>
      </c>
      <c r="AN94" s="200">
        <v>0</v>
      </c>
      <c r="AO94" s="200">
        <v>256.49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6.69</v>
      </c>
      <c r="D95" s="200">
        <v>13.37</v>
      </c>
      <c r="E95" s="200">
        <v>0</v>
      </c>
      <c r="F95" s="200">
        <v>0</v>
      </c>
      <c r="G95" s="200">
        <v>24.33</v>
      </c>
      <c r="H95" s="200">
        <v>0</v>
      </c>
      <c r="I95" s="200">
        <v>0</v>
      </c>
      <c r="J95" s="200">
        <v>20.22</v>
      </c>
      <c r="K95" s="200">
        <v>92.9</v>
      </c>
      <c r="L95" s="200">
        <v>0.24</v>
      </c>
      <c r="M95" s="200">
        <v>2.2599999999999998</v>
      </c>
      <c r="N95" s="200">
        <v>1.95</v>
      </c>
      <c r="O95" s="200">
        <v>1.37</v>
      </c>
      <c r="P95" s="200">
        <v>0.93</v>
      </c>
      <c r="Q95" s="200">
        <v>0.17</v>
      </c>
      <c r="R95" s="200">
        <v>0.7</v>
      </c>
      <c r="S95" s="200">
        <v>0.43</v>
      </c>
      <c r="T95" s="200">
        <v>0</v>
      </c>
      <c r="U95" s="200">
        <v>1.94</v>
      </c>
      <c r="V95" s="200">
        <v>0.34</v>
      </c>
      <c r="W95" s="200">
        <v>0.76</v>
      </c>
      <c r="X95" s="200">
        <v>2.4300000000000002</v>
      </c>
      <c r="Y95" s="200">
        <v>0</v>
      </c>
      <c r="Z95" s="200">
        <v>4.58</v>
      </c>
      <c r="AA95" s="200">
        <v>1.49</v>
      </c>
      <c r="AB95" s="200">
        <v>0</v>
      </c>
      <c r="AC95" s="200">
        <v>0.87</v>
      </c>
      <c r="AD95" s="200">
        <v>20.77</v>
      </c>
      <c r="AE95" s="200">
        <v>0</v>
      </c>
      <c r="AF95" s="200">
        <v>0</v>
      </c>
      <c r="AG95" s="200">
        <v>76.38</v>
      </c>
      <c r="AH95" s="200">
        <v>0</v>
      </c>
      <c r="AI95" s="200">
        <v>18.39</v>
      </c>
      <c r="AJ95" s="200">
        <v>0</v>
      </c>
      <c r="AK95" s="200">
        <v>-34</v>
      </c>
      <c r="AL95" s="200">
        <v>0</v>
      </c>
      <c r="AM95" s="200">
        <v>0</v>
      </c>
      <c r="AN95" s="200">
        <v>0</v>
      </c>
      <c r="AO95" s="200">
        <v>256.49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6.69</v>
      </c>
      <c r="D96" s="200">
        <v>13.37</v>
      </c>
      <c r="E96" s="200">
        <v>0</v>
      </c>
      <c r="F96" s="200">
        <v>0</v>
      </c>
      <c r="G96" s="200">
        <v>24.33</v>
      </c>
      <c r="H96" s="200">
        <v>0</v>
      </c>
      <c r="I96" s="200">
        <v>0</v>
      </c>
      <c r="J96" s="200">
        <v>20.22</v>
      </c>
      <c r="K96" s="200">
        <v>198.89</v>
      </c>
      <c r="L96" s="200">
        <v>0.24</v>
      </c>
      <c r="M96" s="200">
        <v>2.2599999999999998</v>
      </c>
      <c r="N96" s="200">
        <v>1.95</v>
      </c>
      <c r="O96" s="200">
        <v>1.37</v>
      </c>
      <c r="P96" s="200">
        <v>0.93</v>
      </c>
      <c r="Q96" s="200">
        <v>0.17</v>
      </c>
      <c r="R96" s="200">
        <v>0.7</v>
      </c>
      <c r="S96" s="200">
        <v>0.43</v>
      </c>
      <c r="T96" s="200">
        <v>0</v>
      </c>
      <c r="U96" s="200">
        <v>1.94</v>
      </c>
      <c r="V96" s="200">
        <v>0.34</v>
      </c>
      <c r="W96" s="200">
        <v>0.76</v>
      </c>
      <c r="X96" s="200">
        <v>2.4300000000000002</v>
      </c>
      <c r="Y96" s="200">
        <v>0</v>
      </c>
      <c r="Z96" s="200">
        <v>4.58</v>
      </c>
      <c r="AA96" s="200">
        <v>1.49</v>
      </c>
      <c r="AB96" s="200">
        <v>0</v>
      </c>
      <c r="AC96" s="200">
        <v>0.87</v>
      </c>
      <c r="AD96" s="200">
        <v>20.77</v>
      </c>
      <c r="AE96" s="200">
        <v>0</v>
      </c>
      <c r="AF96" s="200">
        <v>0</v>
      </c>
      <c r="AG96" s="200">
        <v>76.38</v>
      </c>
      <c r="AH96" s="200">
        <v>0</v>
      </c>
      <c r="AI96" s="200">
        <v>18.39</v>
      </c>
      <c r="AJ96" s="200">
        <v>0</v>
      </c>
      <c r="AK96" s="200">
        <v>-34</v>
      </c>
      <c r="AL96" s="200">
        <v>0</v>
      </c>
      <c r="AM96" s="200">
        <v>0</v>
      </c>
      <c r="AN96" s="200">
        <v>0</v>
      </c>
      <c r="AO96" s="200">
        <v>256.49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6.69</v>
      </c>
      <c r="D97" s="200">
        <v>13.37</v>
      </c>
      <c r="E97" s="200">
        <v>0</v>
      </c>
      <c r="F97" s="200">
        <v>0</v>
      </c>
      <c r="G97" s="200">
        <v>24.33</v>
      </c>
      <c r="H97" s="200">
        <v>0</v>
      </c>
      <c r="I97" s="200">
        <v>0</v>
      </c>
      <c r="J97" s="200">
        <v>20.22</v>
      </c>
      <c r="K97" s="200">
        <v>232.59</v>
      </c>
      <c r="L97" s="200">
        <v>0.24</v>
      </c>
      <c r="M97" s="200">
        <v>2.2599999999999998</v>
      </c>
      <c r="N97" s="200">
        <v>1.95</v>
      </c>
      <c r="O97" s="200">
        <v>1.37</v>
      </c>
      <c r="P97" s="200">
        <v>0.93</v>
      </c>
      <c r="Q97" s="200">
        <v>0.17</v>
      </c>
      <c r="R97" s="200">
        <v>0.7</v>
      </c>
      <c r="S97" s="200">
        <v>0.43</v>
      </c>
      <c r="T97" s="200">
        <v>0</v>
      </c>
      <c r="U97" s="200">
        <v>1.94</v>
      </c>
      <c r="V97" s="200">
        <v>0.34</v>
      </c>
      <c r="W97" s="200">
        <v>0.76</v>
      </c>
      <c r="X97" s="200">
        <v>2.4300000000000002</v>
      </c>
      <c r="Y97" s="200">
        <v>0</v>
      </c>
      <c r="Z97" s="200">
        <v>4.58</v>
      </c>
      <c r="AA97" s="200">
        <v>1.49</v>
      </c>
      <c r="AB97" s="200">
        <v>0</v>
      </c>
      <c r="AC97" s="200">
        <v>0.87</v>
      </c>
      <c r="AD97" s="200">
        <v>20.77</v>
      </c>
      <c r="AE97" s="200">
        <v>0</v>
      </c>
      <c r="AF97" s="200">
        <v>0</v>
      </c>
      <c r="AG97" s="200">
        <v>76.38</v>
      </c>
      <c r="AH97" s="200">
        <v>0</v>
      </c>
      <c r="AI97" s="200">
        <v>18.39</v>
      </c>
      <c r="AJ97" s="200">
        <v>0</v>
      </c>
      <c r="AK97" s="200">
        <v>-34</v>
      </c>
      <c r="AL97" s="200">
        <v>0</v>
      </c>
      <c r="AM97" s="200">
        <v>0</v>
      </c>
      <c r="AN97" s="200">
        <v>0</v>
      </c>
      <c r="AO97" s="200">
        <v>256.49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6.69</v>
      </c>
      <c r="D98" s="200">
        <v>13.37</v>
      </c>
      <c r="E98" s="200">
        <v>0</v>
      </c>
      <c r="F98" s="200">
        <v>0</v>
      </c>
      <c r="G98" s="200">
        <v>24.33</v>
      </c>
      <c r="H98" s="200">
        <v>0</v>
      </c>
      <c r="I98" s="200">
        <v>0</v>
      </c>
      <c r="J98" s="200">
        <v>20.22</v>
      </c>
      <c r="K98" s="200">
        <v>232.59</v>
      </c>
      <c r="L98" s="200">
        <v>0.24</v>
      </c>
      <c r="M98" s="200">
        <v>2.2599999999999998</v>
      </c>
      <c r="N98" s="200">
        <v>1.95</v>
      </c>
      <c r="O98" s="200">
        <v>1.37</v>
      </c>
      <c r="P98" s="200">
        <v>0.93</v>
      </c>
      <c r="Q98" s="200">
        <v>0.17</v>
      </c>
      <c r="R98" s="200">
        <v>0.7</v>
      </c>
      <c r="S98" s="200">
        <v>0.43</v>
      </c>
      <c r="T98" s="200">
        <v>0</v>
      </c>
      <c r="U98" s="200">
        <v>1.94</v>
      </c>
      <c r="V98" s="200">
        <v>0.34</v>
      </c>
      <c r="W98" s="200">
        <v>0.76</v>
      </c>
      <c r="X98" s="200">
        <v>2.4300000000000002</v>
      </c>
      <c r="Y98" s="200">
        <v>0</v>
      </c>
      <c r="Z98" s="200">
        <v>4.58</v>
      </c>
      <c r="AA98" s="200">
        <v>1.49</v>
      </c>
      <c r="AB98" s="200">
        <v>0</v>
      </c>
      <c r="AC98" s="200">
        <v>0.87</v>
      </c>
      <c r="AD98" s="200">
        <v>20.77</v>
      </c>
      <c r="AE98" s="200">
        <v>0</v>
      </c>
      <c r="AF98" s="200">
        <v>0</v>
      </c>
      <c r="AG98" s="200">
        <v>76.38</v>
      </c>
      <c r="AH98" s="200">
        <v>0</v>
      </c>
      <c r="AI98" s="200">
        <v>18.39</v>
      </c>
      <c r="AJ98" s="200">
        <v>0</v>
      </c>
      <c r="AK98" s="200">
        <v>-34</v>
      </c>
      <c r="AL98" s="200">
        <v>0</v>
      </c>
      <c r="AM98" s="200">
        <v>0</v>
      </c>
      <c r="AN98" s="200">
        <v>0</v>
      </c>
      <c r="AO98" s="200">
        <v>256.49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0.15895000000000009</v>
      </c>
      <c r="D99">
        <f t="shared" si="0"/>
        <v>0.32087999999999955</v>
      </c>
      <c r="E99">
        <f t="shared" si="0"/>
        <v>0</v>
      </c>
      <c r="F99">
        <f t="shared" si="0"/>
        <v>0</v>
      </c>
      <c r="G99">
        <f t="shared" si="0"/>
        <v>0.38927999999999974</v>
      </c>
      <c r="H99">
        <f t="shared" si="0"/>
        <v>0</v>
      </c>
      <c r="I99">
        <f t="shared" si="0"/>
        <v>0</v>
      </c>
      <c r="J99">
        <f t="shared" si="0"/>
        <v>0.48528000000000054</v>
      </c>
      <c r="K99">
        <f t="shared" si="0"/>
        <v>2.967905</v>
      </c>
      <c r="L99">
        <f t="shared" si="0"/>
        <v>2.8074999999999944E-2</v>
      </c>
      <c r="M99">
        <f t="shared" si="0"/>
        <v>5.4239999999999941E-2</v>
      </c>
      <c r="N99">
        <f t="shared" si="0"/>
        <v>4.6799999999999946E-2</v>
      </c>
      <c r="O99">
        <f t="shared" si="0"/>
        <v>3.2880000000000048E-2</v>
      </c>
      <c r="P99">
        <f t="shared" si="0"/>
        <v>2.2320000000000041E-2</v>
      </c>
      <c r="Q99">
        <f t="shared" si="0"/>
        <v>1.9175000000000039E-2</v>
      </c>
      <c r="R99">
        <f t="shared" si="0"/>
        <v>7.9719999999999847E-2</v>
      </c>
      <c r="S99">
        <f t="shared" si="0"/>
        <v>5.1365000000000056E-2</v>
      </c>
      <c r="T99">
        <f t="shared" si="0"/>
        <v>0</v>
      </c>
      <c r="U99">
        <f t="shared" si="0"/>
        <v>5.1624999999999956E-2</v>
      </c>
      <c r="V99">
        <f t="shared" si="0"/>
        <v>4.5602500000000046E-2</v>
      </c>
      <c r="W99">
        <f t="shared" si="0"/>
        <v>7.8599999999999851E-2</v>
      </c>
      <c r="X99">
        <f t="shared" si="0"/>
        <v>0.24237749999999914</v>
      </c>
      <c r="Y99">
        <f t="shared" si="0"/>
        <v>0</v>
      </c>
      <c r="Z99">
        <f t="shared" si="0"/>
        <v>0.46574249999999895</v>
      </c>
      <c r="AA99">
        <f t="shared" si="0"/>
        <v>0.21677000000000016</v>
      </c>
      <c r="AB99">
        <f t="shared" si="0"/>
        <v>0</v>
      </c>
      <c r="AC99">
        <f t="shared" si="0"/>
        <v>2.9519999999999984E-2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0.44136000000000086</v>
      </c>
      <c r="AJ99">
        <f t="shared" si="0"/>
        <v>0</v>
      </c>
      <c r="AK99">
        <f t="shared" si="0"/>
        <v>-0.51270000000000038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3.0743999999999994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0.19464000000000004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0">
        <v>0</v>
      </c>
      <c r="C3" s="200">
        <v>3.87</v>
      </c>
      <c r="D3" s="200">
        <v>7.73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11.69</v>
      </c>
      <c r="K3" s="200">
        <v>77.62</v>
      </c>
      <c r="L3" s="200">
        <v>20.34</v>
      </c>
      <c r="M3" s="200">
        <v>0</v>
      </c>
      <c r="N3" s="200">
        <v>1.1399999999999999</v>
      </c>
      <c r="O3" s="200">
        <v>0.95</v>
      </c>
      <c r="P3" s="200">
        <v>2.33</v>
      </c>
      <c r="Q3" s="200">
        <v>0.75</v>
      </c>
      <c r="R3" s="200">
        <v>4.99</v>
      </c>
      <c r="S3" s="200">
        <v>2.85</v>
      </c>
      <c r="T3" s="200">
        <v>0</v>
      </c>
      <c r="U3" s="200">
        <v>12.41</v>
      </c>
      <c r="V3" s="200">
        <v>2.15</v>
      </c>
      <c r="W3" s="200">
        <v>6.02</v>
      </c>
      <c r="X3" s="200">
        <v>18.22</v>
      </c>
      <c r="Y3" s="200">
        <v>0</v>
      </c>
      <c r="Z3" s="200">
        <v>36.03</v>
      </c>
      <c r="AA3" s="200">
        <v>13.29</v>
      </c>
      <c r="AB3" s="200">
        <v>0</v>
      </c>
      <c r="AC3" s="200">
        <v>0.74</v>
      </c>
      <c r="AD3" s="200">
        <v>11.37</v>
      </c>
      <c r="AE3" s="200">
        <v>0</v>
      </c>
      <c r="AF3" s="200">
        <v>0</v>
      </c>
      <c r="AG3" s="200">
        <v>43.39</v>
      </c>
      <c r="AH3" s="200">
        <v>0</v>
      </c>
      <c r="AI3" s="200">
        <v>10.45</v>
      </c>
      <c r="AJ3" s="200">
        <v>0</v>
      </c>
      <c r="AK3" s="200">
        <v>12.6</v>
      </c>
      <c r="AL3" s="200">
        <v>0</v>
      </c>
      <c r="AM3" s="200">
        <v>0</v>
      </c>
      <c r="AN3" s="200">
        <v>0</v>
      </c>
      <c r="AO3" s="200">
        <v>143.06</v>
      </c>
      <c r="AP3" s="200">
        <v>0</v>
      </c>
      <c r="AQ3" s="200">
        <v>0</v>
      </c>
      <c r="AR3" s="200">
        <v>0</v>
      </c>
      <c r="AS3" s="200">
        <v>14.07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3.87</v>
      </c>
      <c r="D4" s="200">
        <v>7.73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11.69</v>
      </c>
      <c r="K4" s="200">
        <v>77.62</v>
      </c>
      <c r="L4" s="200">
        <v>20.34</v>
      </c>
      <c r="M4" s="200">
        <v>0</v>
      </c>
      <c r="N4" s="200">
        <v>1.1399999999999999</v>
      </c>
      <c r="O4" s="200">
        <v>0.95</v>
      </c>
      <c r="P4" s="200">
        <v>2.33</v>
      </c>
      <c r="Q4" s="200">
        <v>0.75</v>
      </c>
      <c r="R4" s="200">
        <v>4.99</v>
      </c>
      <c r="S4" s="200">
        <v>2.85</v>
      </c>
      <c r="T4" s="200">
        <v>0</v>
      </c>
      <c r="U4" s="200">
        <v>12.41</v>
      </c>
      <c r="V4" s="200">
        <v>2.15</v>
      </c>
      <c r="W4" s="200">
        <v>5.69</v>
      </c>
      <c r="X4" s="200">
        <v>17.739999999999998</v>
      </c>
      <c r="Y4" s="200">
        <v>0</v>
      </c>
      <c r="Z4" s="200">
        <v>36.03</v>
      </c>
      <c r="AA4" s="200">
        <v>13.29</v>
      </c>
      <c r="AB4" s="200">
        <v>0</v>
      </c>
      <c r="AC4" s="200">
        <v>0.74</v>
      </c>
      <c r="AD4" s="200">
        <v>11.37</v>
      </c>
      <c r="AE4" s="200">
        <v>0</v>
      </c>
      <c r="AF4" s="200">
        <v>0</v>
      </c>
      <c r="AG4" s="200">
        <v>43.39</v>
      </c>
      <c r="AH4" s="200">
        <v>0</v>
      </c>
      <c r="AI4" s="200">
        <v>10.45</v>
      </c>
      <c r="AJ4" s="200">
        <v>0</v>
      </c>
      <c r="AK4" s="200">
        <v>12.6</v>
      </c>
      <c r="AL4" s="200">
        <v>0</v>
      </c>
      <c r="AM4" s="200">
        <v>0</v>
      </c>
      <c r="AN4" s="200">
        <v>0</v>
      </c>
      <c r="AO4" s="200">
        <v>143.06</v>
      </c>
      <c r="AP4" s="200">
        <v>0</v>
      </c>
      <c r="AQ4" s="200">
        <v>0</v>
      </c>
      <c r="AR4" s="200">
        <v>0</v>
      </c>
      <c r="AS4" s="200">
        <v>14.07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3.87</v>
      </c>
      <c r="D5" s="200">
        <v>7.73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11.69</v>
      </c>
      <c r="K5" s="200">
        <v>77.62</v>
      </c>
      <c r="L5" s="200">
        <v>20.34</v>
      </c>
      <c r="M5" s="200">
        <v>0</v>
      </c>
      <c r="N5" s="200">
        <v>1.1399999999999999</v>
      </c>
      <c r="O5" s="200">
        <v>0.95</v>
      </c>
      <c r="P5" s="200">
        <v>2.33</v>
      </c>
      <c r="Q5" s="200">
        <v>0.75</v>
      </c>
      <c r="R5" s="200">
        <v>4.99</v>
      </c>
      <c r="S5" s="200">
        <v>2.85</v>
      </c>
      <c r="T5" s="200">
        <v>0</v>
      </c>
      <c r="U5" s="200">
        <v>12.41</v>
      </c>
      <c r="V5" s="200">
        <v>2.15</v>
      </c>
      <c r="W5" s="200">
        <v>5.69</v>
      </c>
      <c r="X5" s="200">
        <v>17.739999999999998</v>
      </c>
      <c r="Y5" s="200">
        <v>0</v>
      </c>
      <c r="Z5" s="200">
        <v>36.03</v>
      </c>
      <c r="AA5" s="200">
        <v>13.29</v>
      </c>
      <c r="AB5" s="200">
        <v>0</v>
      </c>
      <c r="AC5" s="200">
        <v>0.74</v>
      </c>
      <c r="AD5" s="200">
        <v>11.37</v>
      </c>
      <c r="AE5" s="200">
        <v>0</v>
      </c>
      <c r="AF5" s="200">
        <v>0</v>
      </c>
      <c r="AG5" s="200">
        <v>43.39</v>
      </c>
      <c r="AH5" s="200">
        <v>0</v>
      </c>
      <c r="AI5" s="200">
        <v>10.45</v>
      </c>
      <c r="AJ5" s="200">
        <v>0</v>
      </c>
      <c r="AK5" s="200">
        <v>12.6</v>
      </c>
      <c r="AL5" s="200">
        <v>0</v>
      </c>
      <c r="AM5" s="200">
        <v>0</v>
      </c>
      <c r="AN5" s="200">
        <v>0</v>
      </c>
      <c r="AO5" s="200">
        <v>144</v>
      </c>
      <c r="AP5" s="200">
        <v>0</v>
      </c>
      <c r="AQ5" s="200">
        <v>0</v>
      </c>
      <c r="AR5" s="200">
        <v>0</v>
      </c>
      <c r="AS5" s="200">
        <v>14.07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3.87</v>
      </c>
      <c r="D6" s="200">
        <v>7.73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11.69</v>
      </c>
      <c r="K6" s="200">
        <v>77.62</v>
      </c>
      <c r="L6" s="200">
        <v>20.34</v>
      </c>
      <c r="M6" s="200">
        <v>0</v>
      </c>
      <c r="N6" s="200">
        <v>1.1399999999999999</v>
      </c>
      <c r="O6" s="200">
        <v>0.95</v>
      </c>
      <c r="P6" s="200">
        <v>2.33</v>
      </c>
      <c r="Q6" s="200">
        <v>0.75</v>
      </c>
      <c r="R6" s="200">
        <v>4.99</v>
      </c>
      <c r="S6" s="200">
        <v>2.85</v>
      </c>
      <c r="T6" s="200">
        <v>0</v>
      </c>
      <c r="U6" s="200">
        <v>12.41</v>
      </c>
      <c r="V6" s="200">
        <v>2.15</v>
      </c>
      <c r="W6" s="200">
        <v>5.69</v>
      </c>
      <c r="X6" s="200">
        <v>17.739999999999998</v>
      </c>
      <c r="Y6" s="200">
        <v>0</v>
      </c>
      <c r="Z6" s="200">
        <v>36.03</v>
      </c>
      <c r="AA6" s="200">
        <v>13.29</v>
      </c>
      <c r="AB6" s="200">
        <v>0</v>
      </c>
      <c r="AC6" s="200">
        <v>0.74</v>
      </c>
      <c r="AD6" s="200">
        <v>11.37</v>
      </c>
      <c r="AE6" s="200">
        <v>0</v>
      </c>
      <c r="AF6" s="200">
        <v>0</v>
      </c>
      <c r="AG6" s="200">
        <v>43.39</v>
      </c>
      <c r="AH6" s="200">
        <v>0</v>
      </c>
      <c r="AI6" s="200">
        <v>10.45</v>
      </c>
      <c r="AJ6" s="200">
        <v>0</v>
      </c>
      <c r="AK6" s="200">
        <v>12.6</v>
      </c>
      <c r="AL6" s="200">
        <v>0</v>
      </c>
      <c r="AM6" s="200">
        <v>0</v>
      </c>
      <c r="AN6" s="200">
        <v>0</v>
      </c>
      <c r="AO6" s="200">
        <v>144</v>
      </c>
      <c r="AP6" s="200">
        <v>0</v>
      </c>
      <c r="AQ6" s="200">
        <v>0</v>
      </c>
      <c r="AR6" s="200">
        <v>0</v>
      </c>
      <c r="AS6" s="200">
        <v>14.07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3.87</v>
      </c>
      <c r="D7" s="200">
        <v>7.73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11.69</v>
      </c>
      <c r="K7" s="200">
        <v>77.62</v>
      </c>
      <c r="L7" s="200">
        <v>20.34</v>
      </c>
      <c r="M7" s="200">
        <v>0</v>
      </c>
      <c r="N7" s="200">
        <v>1.1399999999999999</v>
      </c>
      <c r="O7" s="200">
        <v>0.95</v>
      </c>
      <c r="P7" s="200">
        <v>2.33</v>
      </c>
      <c r="Q7" s="200">
        <v>0.75</v>
      </c>
      <c r="R7" s="200">
        <v>4.99</v>
      </c>
      <c r="S7" s="200">
        <v>2.85</v>
      </c>
      <c r="T7" s="200">
        <v>0</v>
      </c>
      <c r="U7" s="200">
        <v>12.41</v>
      </c>
      <c r="V7" s="200">
        <v>2.15</v>
      </c>
      <c r="W7" s="200">
        <v>5.69</v>
      </c>
      <c r="X7" s="200">
        <v>17.739999999999998</v>
      </c>
      <c r="Y7" s="200">
        <v>0</v>
      </c>
      <c r="Z7" s="200">
        <v>36.03</v>
      </c>
      <c r="AA7" s="200">
        <v>13.29</v>
      </c>
      <c r="AB7" s="200">
        <v>0</v>
      </c>
      <c r="AC7" s="200">
        <v>0.74</v>
      </c>
      <c r="AD7" s="200">
        <v>11.37</v>
      </c>
      <c r="AE7" s="200">
        <v>0</v>
      </c>
      <c r="AF7" s="200">
        <v>0</v>
      </c>
      <c r="AG7" s="200">
        <v>43.39</v>
      </c>
      <c r="AH7" s="200">
        <v>0</v>
      </c>
      <c r="AI7" s="200">
        <v>10.45</v>
      </c>
      <c r="AJ7" s="200">
        <v>0</v>
      </c>
      <c r="AK7" s="200">
        <v>12.6</v>
      </c>
      <c r="AL7" s="200">
        <v>0</v>
      </c>
      <c r="AM7" s="200">
        <v>0</v>
      </c>
      <c r="AN7" s="200">
        <v>0</v>
      </c>
      <c r="AO7" s="200">
        <v>144</v>
      </c>
      <c r="AP7" s="200">
        <v>0</v>
      </c>
      <c r="AQ7" s="200">
        <v>0</v>
      </c>
      <c r="AR7" s="200">
        <v>0</v>
      </c>
      <c r="AS7" s="200">
        <v>14.07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3.87</v>
      </c>
      <c r="D8" s="200">
        <v>7.73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11.69</v>
      </c>
      <c r="K8" s="200">
        <v>77.62</v>
      </c>
      <c r="L8" s="200">
        <v>20.34</v>
      </c>
      <c r="M8" s="200">
        <v>0</v>
      </c>
      <c r="N8" s="200">
        <v>1.1399999999999999</v>
      </c>
      <c r="O8" s="200">
        <v>0.95</v>
      </c>
      <c r="P8" s="200">
        <v>2.33</v>
      </c>
      <c r="Q8" s="200">
        <v>0.75</v>
      </c>
      <c r="R8" s="200">
        <v>4.99</v>
      </c>
      <c r="S8" s="200">
        <v>2.85</v>
      </c>
      <c r="T8" s="200">
        <v>0</v>
      </c>
      <c r="U8" s="200">
        <v>12.41</v>
      </c>
      <c r="V8" s="200">
        <v>2.15</v>
      </c>
      <c r="W8" s="200">
        <v>5.69</v>
      </c>
      <c r="X8" s="200">
        <v>17.739999999999998</v>
      </c>
      <c r="Y8" s="200">
        <v>0</v>
      </c>
      <c r="Z8" s="200">
        <v>36.03</v>
      </c>
      <c r="AA8" s="200">
        <v>13.29</v>
      </c>
      <c r="AB8" s="200">
        <v>0</v>
      </c>
      <c r="AC8" s="200">
        <v>0.48</v>
      </c>
      <c r="AD8" s="200">
        <v>11.37</v>
      </c>
      <c r="AE8" s="200">
        <v>0</v>
      </c>
      <c r="AF8" s="200">
        <v>0</v>
      </c>
      <c r="AG8" s="200">
        <v>43.39</v>
      </c>
      <c r="AH8" s="200">
        <v>0</v>
      </c>
      <c r="AI8" s="200">
        <v>10.45</v>
      </c>
      <c r="AJ8" s="200">
        <v>0</v>
      </c>
      <c r="AK8" s="200">
        <v>12.6</v>
      </c>
      <c r="AL8" s="200">
        <v>0</v>
      </c>
      <c r="AM8" s="200">
        <v>0</v>
      </c>
      <c r="AN8" s="200">
        <v>0</v>
      </c>
      <c r="AO8" s="200">
        <v>144</v>
      </c>
      <c r="AP8" s="200">
        <v>0</v>
      </c>
      <c r="AQ8" s="200">
        <v>0</v>
      </c>
      <c r="AR8" s="200">
        <v>0</v>
      </c>
      <c r="AS8" s="200">
        <v>14.07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3.87</v>
      </c>
      <c r="D9" s="200">
        <v>7.73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11.69</v>
      </c>
      <c r="K9" s="200">
        <v>77.62</v>
      </c>
      <c r="L9" s="200">
        <v>20.34</v>
      </c>
      <c r="M9" s="200">
        <v>0</v>
      </c>
      <c r="N9" s="200">
        <v>1.1399999999999999</v>
      </c>
      <c r="O9" s="200">
        <v>0.95</v>
      </c>
      <c r="P9" s="200">
        <v>2.33</v>
      </c>
      <c r="Q9" s="200">
        <v>0.75</v>
      </c>
      <c r="R9" s="200">
        <v>4.99</v>
      </c>
      <c r="S9" s="200">
        <v>2.85</v>
      </c>
      <c r="T9" s="200">
        <v>0</v>
      </c>
      <c r="U9" s="200">
        <v>12.41</v>
      </c>
      <c r="V9" s="200">
        <v>2.15</v>
      </c>
      <c r="W9" s="200">
        <v>5.69</v>
      </c>
      <c r="X9" s="200">
        <v>17.739999999999998</v>
      </c>
      <c r="Y9" s="200">
        <v>0</v>
      </c>
      <c r="Z9" s="200">
        <v>36.03</v>
      </c>
      <c r="AA9" s="200">
        <v>13.29</v>
      </c>
      <c r="AB9" s="200">
        <v>0</v>
      </c>
      <c r="AC9" s="200">
        <v>0.48</v>
      </c>
      <c r="AD9" s="200">
        <v>11.37</v>
      </c>
      <c r="AE9" s="200">
        <v>0</v>
      </c>
      <c r="AF9" s="200">
        <v>0</v>
      </c>
      <c r="AG9" s="200">
        <v>43.39</v>
      </c>
      <c r="AH9" s="200">
        <v>0</v>
      </c>
      <c r="AI9" s="200">
        <v>10.45</v>
      </c>
      <c r="AJ9" s="200">
        <v>0</v>
      </c>
      <c r="AK9" s="200">
        <v>12.6</v>
      </c>
      <c r="AL9" s="200">
        <v>0</v>
      </c>
      <c r="AM9" s="200">
        <v>0</v>
      </c>
      <c r="AN9" s="200">
        <v>0</v>
      </c>
      <c r="AO9" s="200">
        <v>144</v>
      </c>
      <c r="AP9" s="200">
        <v>0</v>
      </c>
      <c r="AQ9" s="200">
        <v>0</v>
      </c>
      <c r="AR9" s="200">
        <v>0</v>
      </c>
      <c r="AS9" s="200">
        <v>14.07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3.87</v>
      </c>
      <c r="D10" s="200">
        <v>7.73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11.69</v>
      </c>
      <c r="K10" s="200">
        <v>77.62</v>
      </c>
      <c r="L10" s="200">
        <v>20.34</v>
      </c>
      <c r="M10" s="200">
        <v>0</v>
      </c>
      <c r="N10" s="200">
        <v>1.1399999999999999</v>
      </c>
      <c r="O10" s="200">
        <v>0.95</v>
      </c>
      <c r="P10" s="200">
        <v>2.33</v>
      </c>
      <c r="Q10" s="200">
        <v>0.75</v>
      </c>
      <c r="R10" s="200">
        <v>4.99</v>
      </c>
      <c r="S10" s="200">
        <v>2.85</v>
      </c>
      <c r="T10" s="200">
        <v>0</v>
      </c>
      <c r="U10" s="200">
        <v>12.41</v>
      </c>
      <c r="V10" s="200">
        <v>2.15</v>
      </c>
      <c r="W10" s="200">
        <v>5.69</v>
      </c>
      <c r="X10" s="200">
        <v>17.739999999999998</v>
      </c>
      <c r="Y10" s="200">
        <v>0</v>
      </c>
      <c r="Z10" s="200">
        <v>36.03</v>
      </c>
      <c r="AA10" s="200">
        <v>13.29</v>
      </c>
      <c r="AB10" s="200">
        <v>0</v>
      </c>
      <c r="AC10" s="200">
        <v>0.48</v>
      </c>
      <c r="AD10" s="200">
        <v>11.37</v>
      </c>
      <c r="AE10" s="200">
        <v>0</v>
      </c>
      <c r="AF10" s="200">
        <v>0</v>
      </c>
      <c r="AG10" s="200">
        <v>43.39</v>
      </c>
      <c r="AH10" s="200">
        <v>0</v>
      </c>
      <c r="AI10" s="200">
        <v>10.45</v>
      </c>
      <c r="AJ10" s="200">
        <v>0</v>
      </c>
      <c r="AK10" s="200">
        <v>12.6</v>
      </c>
      <c r="AL10" s="200">
        <v>0</v>
      </c>
      <c r="AM10" s="200">
        <v>0</v>
      </c>
      <c r="AN10" s="200">
        <v>0</v>
      </c>
      <c r="AO10" s="200">
        <v>144</v>
      </c>
      <c r="AP10" s="200">
        <v>0</v>
      </c>
      <c r="AQ10" s="200">
        <v>0</v>
      </c>
      <c r="AR10" s="200">
        <v>0</v>
      </c>
      <c r="AS10" s="200">
        <v>14.07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3.87</v>
      </c>
      <c r="D11" s="200">
        <v>7.73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11.69</v>
      </c>
      <c r="K11" s="200">
        <v>77.62</v>
      </c>
      <c r="L11" s="200">
        <v>20.34</v>
      </c>
      <c r="M11" s="200">
        <v>0</v>
      </c>
      <c r="N11" s="200">
        <v>1.1399999999999999</v>
      </c>
      <c r="O11" s="200">
        <v>0.95</v>
      </c>
      <c r="P11" s="200">
        <v>2.33</v>
      </c>
      <c r="Q11" s="200">
        <v>0.75</v>
      </c>
      <c r="R11" s="200">
        <v>4.99</v>
      </c>
      <c r="S11" s="200">
        <v>2.85</v>
      </c>
      <c r="T11" s="200">
        <v>0</v>
      </c>
      <c r="U11" s="200">
        <v>12.41</v>
      </c>
      <c r="V11" s="200">
        <v>2.15</v>
      </c>
      <c r="W11" s="200">
        <v>5.69</v>
      </c>
      <c r="X11" s="200">
        <v>17.739999999999998</v>
      </c>
      <c r="Y11" s="200">
        <v>0</v>
      </c>
      <c r="Z11" s="200">
        <v>36.03</v>
      </c>
      <c r="AA11" s="200">
        <v>13.29</v>
      </c>
      <c r="AB11" s="200">
        <v>0</v>
      </c>
      <c r="AC11" s="200">
        <v>0.48</v>
      </c>
      <c r="AD11" s="200">
        <v>11.37</v>
      </c>
      <c r="AE11" s="200">
        <v>0</v>
      </c>
      <c r="AF11" s="200">
        <v>0</v>
      </c>
      <c r="AG11" s="200">
        <v>43.39</v>
      </c>
      <c r="AH11" s="200">
        <v>0</v>
      </c>
      <c r="AI11" s="200">
        <v>10.45</v>
      </c>
      <c r="AJ11" s="200">
        <v>0</v>
      </c>
      <c r="AK11" s="200">
        <v>10.14</v>
      </c>
      <c r="AL11" s="200">
        <v>0</v>
      </c>
      <c r="AM11" s="200">
        <v>0</v>
      </c>
      <c r="AN11" s="200">
        <v>0</v>
      </c>
      <c r="AO11" s="200">
        <v>144</v>
      </c>
      <c r="AP11" s="200">
        <v>0</v>
      </c>
      <c r="AQ11" s="200">
        <v>0</v>
      </c>
      <c r="AR11" s="200">
        <v>0</v>
      </c>
      <c r="AS11" s="200">
        <v>14.07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3.87</v>
      </c>
      <c r="D12" s="200">
        <v>7.73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11.69</v>
      </c>
      <c r="K12" s="200">
        <v>77.62</v>
      </c>
      <c r="L12" s="200">
        <v>20.34</v>
      </c>
      <c r="M12" s="200">
        <v>0</v>
      </c>
      <c r="N12" s="200">
        <v>1.1399999999999999</v>
      </c>
      <c r="O12" s="200">
        <v>0.95</v>
      </c>
      <c r="P12" s="200">
        <v>2.33</v>
      </c>
      <c r="Q12" s="200">
        <v>0.75</v>
      </c>
      <c r="R12" s="200">
        <v>4.99</v>
      </c>
      <c r="S12" s="200">
        <v>2.85</v>
      </c>
      <c r="T12" s="200">
        <v>0</v>
      </c>
      <c r="U12" s="200">
        <v>12.41</v>
      </c>
      <c r="V12" s="200">
        <v>2.15</v>
      </c>
      <c r="W12" s="200">
        <v>5.69</v>
      </c>
      <c r="X12" s="200">
        <v>17.739999999999998</v>
      </c>
      <c r="Y12" s="200">
        <v>0</v>
      </c>
      <c r="Z12" s="200">
        <v>36.03</v>
      </c>
      <c r="AA12" s="200">
        <v>13.29</v>
      </c>
      <c r="AB12" s="200">
        <v>0</v>
      </c>
      <c r="AC12" s="200">
        <v>0.48</v>
      </c>
      <c r="AD12" s="200">
        <v>11.37</v>
      </c>
      <c r="AE12" s="200">
        <v>0</v>
      </c>
      <c r="AF12" s="200">
        <v>0</v>
      </c>
      <c r="AG12" s="200">
        <v>43.39</v>
      </c>
      <c r="AH12" s="200">
        <v>0</v>
      </c>
      <c r="AI12" s="200">
        <v>10.45</v>
      </c>
      <c r="AJ12" s="200">
        <v>0</v>
      </c>
      <c r="AK12" s="200">
        <v>10.14</v>
      </c>
      <c r="AL12" s="200">
        <v>0</v>
      </c>
      <c r="AM12" s="200">
        <v>0</v>
      </c>
      <c r="AN12" s="200">
        <v>0</v>
      </c>
      <c r="AO12" s="200">
        <v>144</v>
      </c>
      <c r="AP12" s="200">
        <v>0</v>
      </c>
      <c r="AQ12" s="200">
        <v>0</v>
      </c>
      <c r="AR12" s="200">
        <v>0</v>
      </c>
      <c r="AS12" s="200">
        <v>14.07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3.87</v>
      </c>
      <c r="D13" s="200">
        <v>7.73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11.69</v>
      </c>
      <c r="K13" s="200">
        <v>77.62</v>
      </c>
      <c r="L13" s="200">
        <v>20.34</v>
      </c>
      <c r="M13" s="200">
        <v>0</v>
      </c>
      <c r="N13" s="200">
        <v>1.1399999999999999</v>
      </c>
      <c r="O13" s="200">
        <v>0.95</v>
      </c>
      <c r="P13" s="200">
        <v>2.33</v>
      </c>
      <c r="Q13" s="200">
        <v>0.75</v>
      </c>
      <c r="R13" s="200">
        <v>4.99</v>
      </c>
      <c r="S13" s="200">
        <v>2.85</v>
      </c>
      <c r="T13" s="200">
        <v>0</v>
      </c>
      <c r="U13" s="200">
        <v>12.41</v>
      </c>
      <c r="V13" s="200">
        <v>1.49</v>
      </c>
      <c r="W13" s="200">
        <v>5.69</v>
      </c>
      <c r="X13" s="200">
        <v>17.739999999999998</v>
      </c>
      <c r="Y13" s="200">
        <v>0</v>
      </c>
      <c r="Z13" s="200">
        <v>36.03</v>
      </c>
      <c r="AA13" s="200">
        <v>13.29</v>
      </c>
      <c r="AB13" s="200">
        <v>0</v>
      </c>
      <c r="AC13" s="200">
        <v>0.48</v>
      </c>
      <c r="AD13" s="200">
        <v>11.37</v>
      </c>
      <c r="AE13" s="200">
        <v>0</v>
      </c>
      <c r="AF13" s="200">
        <v>0</v>
      </c>
      <c r="AG13" s="200">
        <v>43.39</v>
      </c>
      <c r="AH13" s="200">
        <v>0</v>
      </c>
      <c r="AI13" s="200">
        <v>10.45</v>
      </c>
      <c r="AJ13" s="200">
        <v>0</v>
      </c>
      <c r="AK13" s="200">
        <v>10.14</v>
      </c>
      <c r="AL13" s="200">
        <v>0</v>
      </c>
      <c r="AM13" s="200">
        <v>0</v>
      </c>
      <c r="AN13" s="200">
        <v>0</v>
      </c>
      <c r="AO13" s="200">
        <v>144</v>
      </c>
      <c r="AP13" s="200">
        <v>0</v>
      </c>
      <c r="AQ13" s="200">
        <v>0</v>
      </c>
      <c r="AR13" s="200">
        <v>0</v>
      </c>
      <c r="AS13" s="200">
        <v>14.07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3.87</v>
      </c>
      <c r="D14" s="200">
        <v>7.73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11.69</v>
      </c>
      <c r="K14" s="200">
        <v>77.62</v>
      </c>
      <c r="L14" s="200">
        <v>20.34</v>
      </c>
      <c r="M14" s="200">
        <v>0</v>
      </c>
      <c r="N14" s="200">
        <v>1.1399999999999999</v>
      </c>
      <c r="O14" s="200">
        <v>0.95</v>
      </c>
      <c r="P14" s="200">
        <v>2.33</v>
      </c>
      <c r="Q14" s="200">
        <v>0.75</v>
      </c>
      <c r="R14" s="200">
        <v>4.99</v>
      </c>
      <c r="S14" s="200">
        <v>2.85</v>
      </c>
      <c r="T14" s="200">
        <v>0</v>
      </c>
      <c r="U14" s="200">
        <v>12.41</v>
      </c>
      <c r="V14" s="200">
        <v>1.49</v>
      </c>
      <c r="W14" s="200">
        <v>5.69</v>
      </c>
      <c r="X14" s="200">
        <v>17.739999999999998</v>
      </c>
      <c r="Y14" s="200">
        <v>0</v>
      </c>
      <c r="Z14" s="200">
        <v>36.03</v>
      </c>
      <c r="AA14" s="200">
        <v>13.29</v>
      </c>
      <c r="AB14" s="200">
        <v>0</v>
      </c>
      <c r="AC14" s="200">
        <v>0.48</v>
      </c>
      <c r="AD14" s="200">
        <v>11.37</v>
      </c>
      <c r="AE14" s="200">
        <v>0</v>
      </c>
      <c r="AF14" s="200">
        <v>0</v>
      </c>
      <c r="AG14" s="200">
        <v>43.39</v>
      </c>
      <c r="AH14" s="200">
        <v>0</v>
      </c>
      <c r="AI14" s="200">
        <v>10.45</v>
      </c>
      <c r="AJ14" s="200">
        <v>0</v>
      </c>
      <c r="AK14" s="200">
        <v>10.14</v>
      </c>
      <c r="AL14" s="200">
        <v>0</v>
      </c>
      <c r="AM14" s="200">
        <v>0</v>
      </c>
      <c r="AN14" s="200">
        <v>0</v>
      </c>
      <c r="AO14" s="200">
        <v>144</v>
      </c>
      <c r="AP14" s="200">
        <v>0</v>
      </c>
      <c r="AQ14" s="200">
        <v>0</v>
      </c>
      <c r="AR14" s="200">
        <v>0</v>
      </c>
      <c r="AS14" s="200">
        <v>14.07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3.87</v>
      </c>
      <c r="D15" s="200">
        <v>7.73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11.69</v>
      </c>
      <c r="K15" s="200">
        <v>77.56</v>
      </c>
      <c r="L15" s="200">
        <v>20.34</v>
      </c>
      <c r="M15" s="200">
        <v>0</v>
      </c>
      <c r="N15" s="200">
        <v>1.1399999999999999</v>
      </c>
      <c r="O15" s="200">
        <v>0.95</v>
      </c>
      <c r="P15" s="200">
        <v>2.33</v>
      </c>
      <c r="Q15" s="200">
        <v>0.75</v>
      </c>
      <c r="R15" s="200">
        <v>4.99</v>
      </c>
      <c r="S15" s="200">
        <v>2.85</v>
      </c>
      <c r="T15" s="200">
        <v>0</v>
      </c>
      <c r="U15" s="200">
        <v>12.41</v>
      </c>
      <c r="V15" s="200">
        <v>1.72</v>
      </c>
      <c r="W15" s="200">
        <v>5.77</v>
      </c>
      <c r="X15" s="200">
        <v>17.829999999999998</v>
      </c>
      <c r="Y15" s="200">
        <v>0</v>
      </c>
      <c r="Z15" s="200">
        <v>36.03</v>
      </c>
      <c r="AA15" s="200">
        <v>13.29</v>
      </c>
      <c r="AB15" s="200">
        <v>0</v>
      </c>
      <c r="AC15" s="200">
        <v>0.48</v>
      </c>
      <c r="AD15" s="200">
        <v>11.37</v>
      </c>
      <c r="AE15" s="200">
        <v>0</v>
      </c>
      <c r="AF15" s="200">
        <v>0</v>
      </c>
      <c r="AG15" s="200">
        <v>43.39</v>
      </c>
      <c r="AH15" s="200">
        <v>0</v>
      </c>
      <c r="AI15" s="200">
        <v>10.45</v>
      </c>
      <c r="AJ15" s="200">
        <v>0</v>
      </c>
      <c r="AK15" s="200">
        <v>10.14</v>
      </c>
      <c r="AL15" s="200">
        <v>0</v>
      </c>
      <c r="AM15" s="200">
        <v>0</v>
      </c>
      <c r="AN15" s="200">
        <v>0</v>
      </c>
      <c r="AO15" s="200">
        <v>144</v>
      </c>
      <c r="AP15" s="200">
        <v>0</v>
      </c>
      <c r="AQ15" s="200">
        <v>0</v>
      </c>
      <c r="AR15" s="200">
        <v>0</v>
      </c>
      <c r="AS15" s="200">
        <v>14.07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3.87</v>
      </c>
      <c r="D16" s="200">
        <v>7.73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11.69</v>
      </c>
      <c r="K16" s="200">
        <v>77.56</v>
      </c>
      <c r="L16" s="200">
        <v>20.34</v>
      </c>
      <c r="M16" s="200">
        <v>0</v>
      </c>
      <c r="N16" s="200">
        <v>1.1399999999999999</v>
      </c>
      <c r="O16" s="200">
        <v>0.95</v>
      </c>
      <c r="P16" s="200">
        <v>2.33</v>
      </c>
      <c r="Q16" s="200">
        <v>0.75</v>
      </c>
      <c r="R16" s="200">
        <v>4.99</v>
      </c>
      <c r="S16" s="200">
        <v>2.85</v>
      </c>
      <c r="T16" s="200">
        <v>0</v>
      </c>
      <c r="U16" s="200">
        <v>12.41</v>
      </c>
      <c r="V16" s="200">
        <v>1.72</v>
      </c>
      <c r="W16" s="200">
        <v>5.77</v>
      </c>
      <c r="X16" s="200">
        <v>17.829999999999998</v>
      </c>
      <c r="Y16" s="200">
        <v>0</v>
      </c>
      <c r="Z16" s="200">
        <v>36.03</v>
      </c>
      <c r="AA16" s="200">
        <v>13.29</v>
      </c>
      <c r="AB16" s="200">
        <v>0</v>
      </c>
      <c r="AC16" s="200">
        <v>0.48</v>
      </c>
      <c r="AD16" s="200">
        <v>11.37</v>
      </c>
      <c r="AE16" s="200">
        <v>0</v>
      </c>
      <c r="AF16" s="200">
        <v>0</v>
      </c>
      <c r="AG16" s="200">
        <v>43.39</v>
      </c>
      <c r="AH16" s="200">
        <v>0</v>
      </c>
      <c r="AI16" s="200">
        <v>10.45</v>
      </c>
      <c r="AJ16" s="200">
        <v>0</v>
      </c>
      <c r="AK16" s="200">
        <v>10.14</v>
      </c>
      <c r="AL16" s="200">
        <v>0</v>
      </c>
      <c r="AM16" s="200">
        <v>0</v>
      </c>
      <c r="AN16" s="200">
        <v>0</v>
      </c>
      <c r="AO16" s="200">
        <v>144</v>
      </c>
      <c r="AP16" s="200">
        <v>0</v>
      </c>
      <c r="AQ16" s="200">
        <v>0</v>
      </c>
      <c r="AR16" s="200">
        <v>0</v>
      </c>
      <c r="AS16" s="200">
        <v>14.07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3.87</v>
      </c>
      <c r="D17" s="200">
        <v>7.73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11.69</v>
      </c>
      <c r="K17" s="200">
        <v>77.56</v>
      </c>
      <c r="L17" s="200">
        <v>20.34</v>
      </c>
      <c r="M17" s="200">
        <v>0</v>
      </c>
      <c r="N17" s="200">
        <v>1.1399999999999999</v>
      </c>
      <c r="O17" s="200">
        <v>0.95</v>
      </c>
      <c r="P17" s="200">
        <v>2.33</v>
      </c>
      <c r="Q17" s="200">
        <v>0.75</v>
      </c>
      <c r="R17" s="200">
        <v>4.99</v>
      </c>
      <c r="S17" s="200">
        <v>2.85</v>
      </c>
      <c r="T17" s="200">
        <v>0</v>
      </c>
      <c r="U17" s="200">
        <v>12.41</v>
      </c>
      <c r="V17" s="200">
        <v>1.72</v>
      </c>
      <c r="W17" s="200">
        <v>5.77</v>
      </c>
      <c r="X17" s="200">
        <v>17.829999999999998</v>
      </c>
      <c r="Y17" s="200">
        <v>0</v>
      </c>
      <c r="Z17" s="200">
        <v>36.03</v>
      </c>
      <c r="AA17" s="200">
        <v>13.29</v>
      </c>
      <c r="AB17" s="200">
        <v>0</v>
      </c>
      <c r="AC17" s="200">
        <v>0.48</v>
      </c>
      <c r="AD17" s="200">
        <v>11.37</v>
      </c>
      <c r="AE17" s="200">
        <v>0</v>
      </c>
      <c r="AF17" s="200">
        <v>0</v>
      </c>
      <c r="AG17" s="200">
        <v>43.39</v>
      </c>
      <c r="AH17" s="200">
        <v>0</v>
      </c>
      <c r="AI17" s="200">
        <v>10.45</v>
      </c>
      <c r="AJ17" s="200">
        <v>0</v>
      </c>
      <c r="AK17" s="200">
        <v>10.14</v>
      </c>
      <c r="AL17" s="200">
        <v>0</v>
      </c>
      <c r="AM17" s="200">
        <v>0</v>
      </c>
      <c r="AN17" s="200">
        <v>0</v>
      </c>
      <c r="AO17" s="200">
        <v>144</v>
      </c>
      <c r="AP17" s="200">
        <v>0</v>
      </c>
      <c r="AQ17" s="200">
        <v>0</v>
      </c>
      <c r="AR17" s="200">
        <v>0</v>
      </c>
      <c r="AS17" s="200">
        <v>14.07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3.87</v>
      </c>
      <c r="D18" s="200">
        <v>7.73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11.69</v>
      </c>
      <c r="K18" s="200">
        <v>77.56</v>
      </c>
      <c r="L18" s="200">
        <v>20.34</v>
      </c>
      <c r="M18" s="200">
        <v>0</v>
      </c>
      <c r="N18" s="200">
        <v>1.1399999999999999</v>
      </c>
      <c r="O18" s="200">
        <v>0.95</v>
      </c>
      <c r="P18" s="200">
        <v>2.33</v>
      </c>
      <c r="Q18" s="200">
        <v>0.75</v>
      </c>
      <c r="R18" s="200">
        <v>4.99</v>
      </c>
      <c r="S18" s="200">
        <v>2.85</v>
      </c>
      <c r="T18" s="200">
        <v>0</v>
      </c>
      <c r="U18" s="200">
        <v>12.41</v>
      </c>
      <c r="V18" s="200">
        <v>1.72</v>
      </c>
      <c r="W18" s="200">
        <v>5.77</v>
      </c>
      <c r="X18" s="200">
        <v>17.829999999999998</v>
      </c>
      <c r="Y18" s="200">
        <v>0</v>
      </c>
      <c r="Z18" s="200">
        <v>36.03</v>
      </c>
      <c r="AA18" s="200">
        <v>13.29</v>
      </c>
      <c r="AB18" s="200">
        <v>0</v>
      </c>
      <c r="AC18" s="200">
        <v>0.48</v>
      </c>
      <c r="AD18" s="200">
        <v>11.37</v>
      </c>
      <c r="AE18" s="200">
        <v>0</v>
      </c>
      <c r="AF18" s="200">
        <v>0</v>
      </c>
      <c r="AG18" s="200">
        <v>43.39</v>
      </c>
      <c r="AH18" s="200">
        <v>0</v>
      </c>
      <c r="AI18" s="200">
        <v>10.45</v>
      </c>
      <c r="AJ18" s="200">
        <v>0</v>
      </c>
      <c r="AK18" s="200">
        <v>10.14</v>
      </c>
      <c r="AL18" s="200">
        <v>0</v>
      </c>
      <c r="AM18" s="200">
        <v>0</v>
      </c>
      <c r="AN18" s="200">
        <v>0</v>
      </c>
      <c r="AO18" s="200">
        <v>144</v>
      </c>
      <c r="AP18" s="200">
        <v>0</v>
      </c>
      <c r="AQ18" s="200">
        <v>0</v>
      </c>
      <c r="AR18" s="200">
        <v>0</v>
      </c>
      <c r="AS18" s="200">
        <v>14.07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3.87</v>
      </c>
      <c r="D19" s="200">
        <v>7.73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11.69</v>
      </c>
      <c r="K19" s="200">
        <v>77.56</v>
      </c>
      <c r="L19" s="200">
        <v>20.34</v>
      </c>
      <c r="M19" s="200">
        <v>0</v>
      </c>
      <c r="N19" s="200">
        <v>1.1399999999999999</v>
      </c>
      <c r="O19" s="200">
        <v>0.95</v>
      </c>
      <c r="P19" s="200">
        <v>2.33</v>
      </c>
      <c r="Q19" s="200">
        <v>0.75</v>
      </c>
      <c r="R19" s="200">
        <v>4.99</v>
      </c>
      <c r="S19" s="200">
        <v>2.85</v>
      </c>
      <c r="T19" s="200">
        <v>0</v>
      </c>
      <c r="U19" s="200">
        <v>12.41</v>
      </c>
      <c r="V19" s="200">
        <v>1.72</v>
      </c>
      <c r="W19" s="200">
        <v>5.77</v>
      </c>
      <c r="X19" s="200">
        <v>17.829999999999998</v>
      </c>
      <c r="Y19" s="200">
        <v>0</v>
      </c>
      <c r="Z19" s="200">
        <v>36.03</v>
      </c>
      <c r="AA19" s="200">
        <v>13.29</v>
      </c>
      <c r="AB19" s="200">
        <v>0</v>
      </c>
      <c r="AC19" s="200">
        <v>0.48</v>
      </c>
      <c r="AD19" s="200">
        <v>11.37</v>
      </c>
      <c r="AE19" s="200">
        <v>0</v>
      </c>
      <c r="AF19" s="200">
        <v>0</v>
      </c>
      <c r="AG19" s="200">
        <v>43.39</v>
      </c>
      <c r="AH19" s="200">
        <v>0</v>
      </c>
      <c r="AI19" s="200">
        <v>10.45</v>
      </c>
      <c r="AJ19" s="200">
        <v>0</v>
      </c>
      <c r="AK19" s="200">
        <v>10.14</v>
      </c>
      <c r="AL19" s="200">
        <v>0</v>
      </c>
      <c r="AM19" s="200">
        <v>0</v>
      </c>
      <c r="AN19" s="200">
        <v>0</v>
      </c>
      <c r="AO19" s="200">
        <v>144</v>
      </c>
      <c r="AP19" s="200">
        <v>0</v>
      </c>
      <c r="AQ19" s="200">
        <v>0</v>
      </c>
      <c r="AR19" s="200">
        <v>0</v>
      </c>
      <c r="AS19" s="200">
        <v>14.07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3.87</v>
      </c>
      <c r="D20" s="200">
        <v>7.73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11.69</v>
      </c>
      <c r="K20" s="200">
        <v>77.56</v>
      </c>
      <c r="L20" s="200">
        <v>20.34</v>
      </c>
      <c r="M20" s="200">
        <v>0</v>
      </c>
      <c r="N20" s="200">
        <v>1.1399999999999999</v>
      </c>
      <c r="O20" s="200">
        <v>0.95</v>
      </c>
      <c r="P20" s="200">
        <v>2.33</v>
      </c>
      <c r="Q20" s="200">
        <v>0.75</v>
      </c>
      <c r="R20" s="200">
        <v>4.99</v>
      </c>
      <c r="S20" s="200">
        <v>2.85</v>
      </c>
      <c r="T20" s="200">
        <v>0</v>
      </c>
      <c r="U20" s="200">
        <v>12.41</v>
      </c>
      <c r="V20" s="200">
        <v>1.72</v>
      </c>
      <c r="W20" s="200">
        <v>5.77</v>
      </c>
      <c r="X20" s="200">
        <v>17.829999999999998</v>
      </c>
      <c r="Y20" s="200">
        <v>0</v>
      </c>
      <c r="Z20" s="200">
        <v>36.03</v>
      </c>
      <c r="AA20" s="200">
        <v>13.29</v>
      </c>
      <c r="AB20" s="200">
        <v>0</v>
      </c>
      <c r="AC20" s="200">
        <v>0.48</v>
      </c>
      <c r="AD20" s="200">
        <v>11.37</v>
      </c>
      <c r="AE20" s="200">
        <v>0</v>
      </c>
      <c r="AF20" s="200">
        <v>0</v>
      </c>
      <c r="AG20" s="200">
        <v>43.39</v>
      </c>
      <c r="AH20" s="200">
        <v>0</v>
      </c>
      <c r="AI20" s="200">
        <v>10.45</v>
      </c>
      <c r="AJ20" s="200">
        <v>0</v>
      </c>
      <c r="AK20" s="200">
        <v>10.14</v>
      </c>
      <c r="AL20" s="200">
        <v>0</v>
      </c>
      <c r="AM20" s="200">
        <v>0</v>
      </c>
      <c r="AN20" s="200">
        <v>0</v>
      </c>
      <c r="AO20" s="200">
        <v>144</v>
      </c>
      <c r="AP20" s="200">
        <v>0</v>
      </c>
      <c r="AQ20" s="200">
        <v>0</v>
      </c>
      <c r="AR20" s="200">
        <v>0</v>
      </c>
      <c r="AS20" s="200">
        <v>14.07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3.87</v>
      </c>
      <c r="D21" s="200">
        <v>7.73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11.69</v>
      </c>
      <c r="K21" s="200">
        <v>77.56</v>
      </c>
      <c r="L21" s="200">
        <v>20.34</v>
      </c>
      <c r="M21" s="200">
        <v>0</v>
      </c>
      <c r="N21" s="200">
        <v>1.1399999999999999</v>
      </c>
      <c r="O21" s="200">
        <v>0.95</v>
      </c>
      <c r="P21" s="200">
        <v>2.33</v>
      </c>
      <c r="Q21" s="200">
        <v>0.75</v>
      </c>
      <c r="R21" s="200">
        <v>4.99</v>
      </c>
      <c r="S21" s="200">
        <v>2.85</v>
      </c>
      <c r="T21" s="200">
        <v>0</v>
      </c>
      <c r="U21" s="200">
        <v>12.41</v>
      </c>
      <c r="V21" s="200">
        <v>1.72</v>
      </c>
      <c r="W21" s="200">
        <v>5.77</v>
      </c>
      <c r="X21" s="200">
        <v>17.829999999999998</v>
      </c>
      <c r="Y21" s="200">
        <v>0</v>
      </c>
      <c r="Z21" s="200">
        <v>36.03</v>
      </c>
      <c r="AA21" s="200">
        <v>13.29</v>
      </c>
      <c r="AB21" s="200">
        <v>0</v>
      </c>
      <c r="AC21" s="200">
        <v>0.48</v>
      </c>
      <c r="AD21" s="200">
        <v>11.37</v>
      </c>
      <c r="AE21" s="200">
        <v>0</v>
      </c>
      <c r="AF21" s="200">
        <v>0</v>
      </c>
      <c r="AG21" s="200">
        <v>43.39</v>
      </c>
      <c r="AH21" s="200">
        <v>0</v>
      </c>
      <c r="AI21" s="200">
        <v>10.45</v>
      </c>
      <c r="AJ21" s="200">
        <v>0</v>
      </c>
      <c r="AK21" s="200">
        <v>10.14</v>
      </c>
      <c r="AL21" s="200">
        <v>0</v>
      </c>
      <c r="AM21" s="200">
        <v>0</v>
      </c>
      <c r="AN21" s="200">
        <v>0</v>
      </c>
      <c r="AO21" s="200">
        <v>144</v>
      </c>
      <c r="AP21" s="200">
        <v>0</v>
      </c>
      <c r="AQ21" s="200">
        <v>0</v>
      </c>
      <c r="AR21" s="200">
        <v>0</v>
      </c>
      <c r="AS21" s="200">
        <v>14.07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3.87</v>
      </c>
      <c r="D22" s="200">
        <v>7.73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11.69</v>
      </c>
      <c r="K22" s="200">
        <v>77.56</v>
      </c>
      <c r="L22" s="200">
        <v>20.34</v>
      </c>
      <c r="M22" s="200">
        <v>0</v>
      </c>
      <c r="N22" s="200">
        <v>1.1399999999999999</v>
      </c>
      <c r="O22" s="200">
        <v>0.95</v>
      </c>
      <c r="P22" s="200">
        <v>2.33</v>
      </c>
      <c r="Q22" s="200">
        <v>0.75</v>
      </c>
      <c r="R22" s="200">
        <v>4.99</v>
      </c>
      <c r="S22" s="200">
        <v>2.85</v>
      </c>
      <c r="T22" s="200">
        <v>0</v>
      </c>
      <c r="U22" s="200">
        <v>12.41</v>
      </c>
      <c r="V22" s="200">
        <v>1.72</v>
      </c>
      <c r="W22" s="200">
        <v>5.77</v>
      </c>
      <c r="X22" s="200">
        <v>17.829999999999998</v>
      </c>
      <c r="Y22" s="200">
        <v>0</v>
      </c>
      <c r="Z22" s="200">
        <v>36.03</v>
      </c>
      <c r="AA22" s="200">
        <v>13.29</v>
      </c>
      <c r="AB22" s="200">
        <v>0</v>
      </c>
      <c r="AC22" s="200">
        <v>0.48</v>
      </c>
      <c r="AD22" s="200">
        <v>11.37</v>
      </c>
      <c r="AE22" s="200">
        <v>0</v>
      </c>
      <c r="AF22" s="200">
        <v>0</v>
      </c>
      <c r="AG22" s="200">
        <v>43.39</v>
      </c>
      <c r="AH22" s="200">
        <v>0</v>
      </c>
      <c r="AI22" s="200">
        <v>10.45</v>
      </c>
      <c r="AJ22" s="200">
        <v>0</v>
      </c>
      <c r="AK22" s="200">
        <v>10.14</v>
      </c>
      <c r="AL22" s="200">
        <v>0</v>
      </c>
      <c r="AM22" s="200">
        <v>0</v>
      </c>
      <c r="AN22" s="200">
        <v>0</v>
      </c>
      <c r="AO22" s="200">
        <v>144</v>
      </c>
      <c r="AP22" s="200">
        <v>0</v>
      </c>
      <c r="AQ22" s="200">
        <v>0</v>
      </c>
      <c r="AR22" s="200">
        <v>0</v>
      </c>
      <c r="AS22" s="200">
        <v>14.07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3.87</v>
      </c>
      <c r="D23" s="200">
        <v>7.73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11.69</v>
      </c>
      <c r="K23" s="200">
        <v>77.56</v>
      </c>
      <c r="L23" s="200">
        <v>20.34</v>
      </c>
      <c r="M23" s="200">
        <v>0</v>
      </c>
      <c r="N23" s="200">
        <v>1.1399999999999999</v>
      </c>
      <c r="O23" s="200">
        <v>0.95</v>
      </c>
      <c r="P23" s="200">
        <v>2.33</v>
      </c>
      <c r="Q23" s="200">
        <v>0.75</v>
      </c>
      <c r="R23" s="200">
        <v>4.99</v>
      </c>
      <c r="S23" s="200">
        <v>2.85</v>
      </c>
      <c r="T23" s="200">
        <v>0</v>
      </c>
      <c r="U23" s="200">
        <v>12.41</v>
      </c>
      <c r="V23" s="200">
        <v>1.72</v>
      </c>
      <c r="W23" s="200">
        <v>5.77</v>
      </c>
      <c r="X23" s="200">
        <v>1.41</v>
      </c>
      <c r="Y23" s="200">
        <v>0</v>
      </c>
      <c r="Z23" s="200">
        <v>36.03</v>
      </c>
      <c r="AA23" s="200">
        <v>13.29</v>
      </c>
      <c r="AB23" s="200">
        <v>0</v>
      </c>
      <c r="AC23" s="200">
        <v>0.48</v>
      </c>
      <c r="AD23" s="200">
        <v>11.37</v>
      </c>
      <c r="AE23" s="200">
        <v>0</v>
      </c>
      <c r="AF23" s="200">
        <v>0</v>
      </c>
      <c r="AG23" s="200">
        <v>43.39</v>
      </c>
      <c r="AH23" s="200">
        <v>0</v>
      </c>
      <c r="AI23" s="200">
        <v>10.45</v>
      </c>
      <c r="AJ23" s="200">
        <v>0</v>
      </c>
      <c r="AK23" s="200">
        <v>10.14</v>
      </c>
      <c r="AL23" s="200">
        <v>0</v>
      </c>
      <c r="AM23" s="200">
        <v>0</v>
      </c>
      <c r="AN23" s="200">
        <v>0</v>
      </c>
      <c r="AO23" s="200">
        <v>144</v>
      </c>
      <c r="AP23" s="200">
        <v>0</v>
      </c>
      <c r="AQ23" s="200">
        <v>0</v>
      </c>
      <c r="AR23" s="200">
        <v>0</v>
      </c>
      <c r="AS23" s="200">
        <v>14.07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3.87</v>
      </c>
      <c r="D24" s="200">
        <v>7.73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11.69</v>
      </c>
      <c r="K24" s="200">
        <v>77.56</v>
      </c>
      <c r="L24" s="200">
        <v>20.34</v>
      </c>
      <c r="M24" s="200">
        <v>0</v>
      </c>
      <c r="N24" s="200">
        <v>1.1399999999999999</v>
      </c>
      <c r="O24" s="200">
        <v>0.95</v>
      </c>
      <c r="P24" s="200">
        <v>2.33</v>
      </c>
      <c r="Q24" s="200">
        <v>0.75</v>
      </c>
      <c r="R24" s="200">
        <v>4.99</v>
      </c>
      <c r="S24" s="200">
        <v>2.85</v>
      </c>
      <c r="T24" s="200">
        <v>0</v>
      </c>
      <c r="U24" s="200">
        <v>12.41</v>
      </c>
      <c r="V24" s="200">
        <v>1.72</v>
      </c>
      <c r="W24" s="200">
        <v>5.77</v>
      </c>
      <c r="X24" s="200">
        <v>1.41</v>
      </c>
      <c r="Y24" s="200">
        <v>0</v>
      </c>
      <c r="Z24" s="200">
        <v>36.03</v>
      </c>
      <c r="AA24" s="200">
        <v>8.82</v>
      </c>
      <c r="AB24" s="200">
        <v>0</v>
      </c>
      <c r="AC24" s="200">
        <v>0.48</v>
      </c>
      <c r="AD24" s="200">
        <v>11.37</v>
      </c>
      <c r="AE24" s="200">
        <v>0</v>
      </c>
      <c r="AF24" s="200">
        <v>0</v>
      </c>
      <c r="AG24" s="200">
        <v>43.39</v>
      </c>
      <c r="AH24" s="200">
        <v>0</v>
      </c>
      <c r="AI24" s="200">
        <v>10.45</v>
      </c>
      <c r="AJ24" s="200">
        <v>0</v>
      </c>
      <c r="AK24" s="200">
        <v>10.14</v>
      </c>
      <c r="AL24" s="200">
        <v>0</v>
      </c>
      <c r="AM24" s="200">
        <v>0</v>
      </c>
      <c r="AN24" s="200">
        <v>0</v>
      </c>
      <c r="AO24" s="200">
        <v>144</v>
      </c>
      <c r="AP24" s="200">
        <v>0</v>
      </c>
      <c r="AQ24" s="200">
        <v>0</v>
      </c>
      <c r="AR24" s="200">
        <v>0</v>
      </c>
      <c r="AS24" s="200">
        <v>14.07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3.87</v>
      </c>
      <c r="D25" s="200">
        <v>7.73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11.69</v>
      </c>
      <c r="K25" s="200">
        <v>77.62</v>
      </c>
      <c r="L25" s="200">
        <v>20.39</v>
      </c>
      <c r="M25" s="200">
        <v>0</v>
      </c>
      <c r="N25" s="200">
        <v>1.1399999999999999</v>
      </c>
      <c r="O25" s="200">
        <v>0.95</v>
      </c>
      <c r="P25" s="200">
        <v>2.33</v>
      </c>
      <c r="Q25" s="200">
        <v>0.75</v>
      </c>
      <c r="R25" s="200">
        <v>5</v>
      </c>
      <c r="S25" s="200">
        <v>3.09</v>
      </c>
      <c r="T25" s="200">
        <v>0</v>
      </c>
      <c r="U25" s="200">
        <v>12.41</v>
      </c>
      <c r="V25" s="200">
        <v>1.72</v>
      </c>
      <c r="W25" s="200">
        <v>6.02</v>
      </c>
      <c r="X25" s="200">
        <v>1.4</v>
      </c>
      <c r="Y25" s="200">
        <v>0</v>
      </c>
      <c r="Z25" s="200">
        <v>36.03</v>
      </c>
      <c r="AA25" s="200">
        <v>13.28</v>
      </c>
      <c r="AB25" s="200">
        <v>0</v>
      </c>
      <c r="AC25" s="200">
        <v>0.48</v>
      </c>
      <c r="AD25" s="200">
        <v>11.37</v>
      </c>
      <c r="AE25" s="200">
        <v>0</v>
      </c>
      <c r="AF25" s="200">
        <v>0</v>
      </c>
      <c r="AG25" s="200">
        <v>43.39</v>
      </c>
      <c r="AH25" s="200">
        <v>0</v>
      </c>
      <c r="AI25" s="200">
        <v>10.45</v>
      </c>
      <c r="AJ25" s="200">
        <v>0</v>
      </c>
      <c r="AK25" s="200">
        <v>12.18</v>
      </c>
      <c r="AL25" s="200">
        <v>0</v>
      </c>
      <c r="AM25" s="200">
        <v>0</v>
      </c>
      <c r="AN25" s="200">
        <v>0</v>
      </c>
      <c r="AO25" s="200">
        <v>144</v>
      </c>
      <c r="AP25" s="200">
        <v>0</v>
      </c>
      <c r="AQ25" s="200">
        <v>0</v>
      </c>
      <c r="AR25" s="200">
        <v>0</v>
      </c>
      <c r="AS25" s="200">
        <v>14.07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3.87</v>
      </c>
      <c r="D26" s="200">
        <v>7.73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11.69</v>
      </c>
      <c r="K26" s="200">
        <v>77.62</v>
      </c>
      <c r="L26" s="200">
        <v>20.39</v>
      </c>
      <c r="M26" s="200">
        <v>0</v>
      </c>
      <c r="N26" s="200">
        <v>1.1399999999999999</v>
      </c>
      <c r="O26" s="200">
        <v>0.95</v>
      </c>
      <c r="P26" s="200">
        <v>2.33</v>
      </c>
      <c r="Q26" s="200">
        <v>0.75</v>
      </c>
      <c r="R26" s="200">
        <v>5.12</v>
      </c>
      <c r="S26" s="200">
        <v>2.85</v>
      </c>
      <c r="T26" s="200">
        <v>0</v>
      </c>
      <c r="U26" s="200">
        <v>12.41</v>
      </c>
      <c r="V26" s="200">
        <v>1.72</v>
      </c>
      <c r="W26" s="200">
        <v>6.01</v>
      </c>
      <c r="X26" s="200">
        <v>1.41</v>
      </c>
      <c r="Y26" s="200">
        <v>0</v>
      </c>
      <c r="Z26" s="200">
        <v>36.03</v>
      </c>
      <c r="AA26" s="200">
        <v>13.28</v>
      </c>
      <c r="AB26" s="200">
        <v>0</v>
      </c>
      <c r="AC26" s="200">
        <v>0.48</v>
      </c>
      <c r="AD26" s="200">
        <v>11.37</v>
      </c>
      <c r="AE26" s="200">
        <v>0</v>
      </c>
      <c r="AF26" s="200">
        <v>0</v>
      </c>
      <c r="AG26" s="200">
        <v>43.39</v>
      </c>
      <c r="AH26" s="200">
        <v>0</v>
      </c>
      <c r="AI26" s="200">
        <v>10.45</v>
      </c>
      <c r="AJ26" s="200">
        <v>0</v>
      </c>
      <c r="AK26" s="200">
        <v>12.18</v>
      </c>
      <c r="AL26" s="200">
        <v>0</v>
      </c>
      <c r="AM26" s="200">
        <v>0</v>
      </c>
      <c r="AN26" s="200">
        <v>0</v>
      </c>
      <c r="AO26" s="200">
        <v>144</v>
      </c>
      <c r="AP26" s="200">
        <v>0</v>
      </c>
      <c r="AQ26" s="200">
        <v>0</v>
      </c>
      <c r="AR26" s="200">
        <v>0</v>
      </c>
      <c r="AS26" s="200">
        <v>14.07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3.87</v>
      </c>
      <c r="D27" s="200">
        <v>7.73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11.69</v>
      </c>
      <c r="K27" s="200">
        <v>77.62</v>
      </c>
      <c r="L27" s="200">
        <v>20.39</v>
      </c>
      <c r="M27" s="200">
        <v>0</v>
      </c>
      <c r="N27" s="200">
        <v>1.1399999999999999</v>
      </c>
      <c r="O27" s="200">
        <v>0.95</v>
      </c>
      <c r="P27" s="200">
        <v>2.33</v>
      </c>
      <c r="Q27" s="200">
        <v>0.75</v>
      </c>
      <c r="R27" s="200">
        <v>5</v>
      </c>
      <c r="S27" s="200">
        <v>2.85</v>
      </c>
      <c r="T27" s="200">
        <v>0</v>
      </c>
      <c r="U27" s="200">
        <v>12.41</v>
      </c>
      <c r="V27" s="200">
        <v>1.72</v>
      </c>
      <c r="W27" s="200">
        <v>0.68</v>
      </c>
      <c r="X27" s="200">
        <v>1.41</v>
      </c>
      <c r="Y27" s="200">
        <v>0</v>
      </c>
      <c r="Z27" s="200">
        <v>36.03</v>
      </c>
      <c r="AA27" s="200">
        <v>13.28</v>
      </c>
      <c r="AB27" s="200">
        <v>0</v>
      </c>
      <c r="AC27" s="200">
        <v>0.48</v>
      </c>
      <c r="AD27" s="200">
        <v>11.37</v>
      </c>
      <c r="AE27" s="200">
        <v>0</v>
      </c>
      <c r="AF27" s="200">
        <v>0</v>
      </c>
      <c r="AG27" s="200">
        <v>43.39</v>
      </c>
      <c r="AH27" s="200">
        <v>0</v>
      </c>
      <c r="AI27" s="200">
        <v>10.45</v>
      </c>
      <c r="AJ27" s="200">
        <v>0</v>
      </c>
      <c r="AK27" s="200">
        <v>12.6</v>
      </c>
      <c r="AL27" s="200">
        <v>0</v>
      </c>
      <c r="AM27" s="200">
        <v>0</v>
      </c>
      <c r="AN27" s="200">
        <v>0</v>
      </c>
      <c r="AO27" s="200">
        <v>144</v>
      </c>
      <c r="AP27" s="200">
        <v>0</v>
      </c>
      <c r="AQ27" s="200">
        <v>0</v>
      </c>
      <c r="AR27" s="200">
        <v>0</v>
      </c>
      <c r="AS27" s="200">
        <v>14.07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3.87</v>
      </c>
      <c r="D28" s="200">
        <v>7.73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11.69</v>
      </c>
      <c r="K28" s="200">
        <v>9.35</v>
      </c>
      <c r="L28" s="200">
        <v>3.01</v>
      </c>
      <c r="M28" s="200">
        <v>0</v>
      </c>
      <c r="N28" s="200">
        <v>1.1399999999999999</v>
      </c>
      <c r="O28" s="200">
        <v>0.95</v>
      </c>
      <c r="P28" s="200">
        <v>2.33</v>
      </c>
      <c r="Q28" s="200">
        <v>0.1</v>
      </c>
      <c r="R28" s="200">
        <v>0.4</v>
      </c>
      <c r="S28" s="200">
        <v>0.25</v>
      </c>
      <c r="T28" s="200">
        <v>0</v>
      </c>
      <c r="U28" s="200">
        <v>12.41</v>
      </c>
      <c r="V28" s="200">
        <v>0.17</v>
      </c>
      <c r="W28" s="200">
        <v>0.44</v>
      </c>
      <c r="X28" s="200">
        <v>1.41</v>
      </c>
      <c r="Y28" s="200">
        <v>0</v>
      </c>
      <c r="Z28" s="200">
        <v>2.65</v>
      </c>
      <c r="AA28" s="200">
        <v>0.86</v>
      </c>
      <c r="AB28" s="200">
        <v>0</v>
      </c>
      <c r="AC28" s="200">
        <v>0.48</v>
      </c>
      <c r="AD28" s="200">
        <v>11.37</v>
      </c>
      <c r="AE28" s="200">
        <v>0</v>
      </c>
      <c r="AF28" s="200">
        <v>0</v>
      </c>
      <c r="AG28" s="200">
        <v>43.39</v>
      </c>
      <c r="AH28" s="200">
        <v>0</v>
      </c>
      <c r="AI28" s="200">
        <v>10.45</v>
      </c>
      <c r="AJ28" s="200">
        <v>0</v>
      </c>
      <c r="AK28" s="200">
        <v>12.6</v>
      </c>
      <c r="AL28" s="200">
        <v>0</v>
      </c>
      <c r="AM28" s="200">
        <v>0</v>
      </c>
      <c r="AN28" s="200">
        <v>0</v>
      </c>
      <c r="AO28" s="200">
        <v>144</v>
      </c>
      <c r="AP28" s="200">
        <v>0</v>
      </c>
      <c r="AQ28" s="200">
        <v>0</v>
      </c>
      <c r="AR28" s="200">
        <v>0</v>
      </c>
      <c r="AS28" s="200">
        <v>14.07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3.87</v>
      </c>
      <c r="D29" s="200">
        <v>7.73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11.69</v>
      </c>
      <c r="K29" s="200">
        <v>6.12</v>
      </c>
      <c r="L29" s="200">
        <v>1.63</v>
      </c>
      <c r="M29" s="200">
        <v>0</v>
      </c>
      <c r="N29" s="200">
        <v>1.1399999999999999</v>
      </c>
      <c r="O29" s="200">
        <v>0.95</v>
      </c>
      <c r="P29" s="200">
        <v>2.33</v>
      </c>
      <c r="Q29" s="200">
        <v>0.1</v>
      </c>
      <c r="R29" s="200">
        <v>0.4</v>
      </c>
      <c r="S29" s="200">
        <v>0.25</v>
      </c>
      <c r="T29" s="200">
        <v>0</v>
      </c>
      <c r="U29" s="200">
        <v>12.41</v>
      </c>
      <c r="V29" s="200">
        <v>0.57999999999999996</v>
      </c>
      <c r="W29" s="200">
        <v>0.44</v>
      </c>
      <c r="X29" s="200">
        <v>1.41</v>
      </c>
      <c r="Y29" s="200">
        <v>0</v>
      </c>
      <c r="Z29" s="200">
        <v>2.65</v>
      </c>
      <c r="AA29" s="200">
        <v>0.86</v>
      </c>
      <c r="AB29" s="200">
        <v>0</v>
      </c>
      <c r="AC29" s="200">
        <v>0.48</v>
      </c>
      <c r="AD29" s="200">
        <v>11.37</v>
      </c>
      <c r="AE29" s="200">
        <v>0</v>
      </c>
      <c r="AF29" s="200">
        <v>0</v>
      </c>
      <c r="AG29" s="200">
        <v>43.39</v>
      </c>
      <c r="AH29" s="200">
        <v>0</v>
      </c>
      <c r="AI29" s="200">
        <v>10.45</v>
      </c>
      <c r="AJ29" s="200">
        <v>0</v>
      </c>
      <c r="AK29" s="200">
        <v>2.6</v>
      </c>
      <c r="AL29" s="200">
        <v>0</v>
      </c>
      <c r="AM29" s="200">
        <v>0</v>
      </c>
      <c r="AN29" s="200">
        <v>0</v>
      </c>
      <c r="AO29" s="200">
        <v>144</v>
      </c>
      <c r="AP29" s="200">
        <v>0</v>
      </c>
      <c r="AQ29" s="200">
        <v>0</v>
      </c>
      <c r="AR29" s="200">
        <v>0</v>
      </c>
      <c r="AS29" s="200">
        <v>14.07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3.87</v>
      </c>
      <c r="D30" s="200">
        <v>7.73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11.69</v>
      </c>
      <c r="K30" s="200">
        <v>6.12</v>
      </c>
      <c r="L30" s="200">
        <v>1.63</v>
      </c>
      <c r="M30" s="200">
        <v>0</v>
      </c>
      <c r="N30" s="200">
        <v>1.1399999999999999</v>
      </c>
      <c r="O30" s="200">
        <v>0.95</v>
      </c>
      <c r="P30" s="200">
        <v>2.33</v>
      </c>
      <c r="Q30" s="200">
        <v>0.1</v>
      </c>
      <c r="R30" s="200">
        <v>0.4</v>
      </c>
      <c r="S30" s="200">
        <v>0.25</v>
      </c>
      <c r="T30" s="200">
        <v>0</v>
      </c>
      <c r="U30" s="200">
        <v>12.41</v>
      </c>
      <c r="V30" s="200">
        <v>0.57999999999999996</v>
      </c>
      <c r="W30" s="200">
        <v>0.44</v>
      </c>
      <c r="X30" s="200">
        <v>1.41</v>
      </c>
      <c r="Y30" s="200">
        <v>0</v>
      </c>
      <c r="Z30" s="200">
        <v>2.65</v>
      </c>
      <c r="AA30" s="200">
        <v>0.86</v>
      </c>
      <c r="AB30" s="200">
        <v>0</v>
      </c>
      <c r="AC30" s="200">
        <v>0.48</v>
      </c>
      <c r="AD30" s="200">
        <v>11.37</v>
      </c>
      <c r="AE30" s="200">
        <v>0</v>
      </c>
      <c r="AF30" s="200">
        <v>0</v>
      </c>
      <c r="AG30" s="200">
        <v>43.39</v>
      </c>
      <c r="AH30" s="200">
        <v>0</v>
      </c>
      <c r="AI30" s="200">
        <v>10.45</v>
      </c>
      <c r="AJ30" s="200">
        <v>0</v>
      </c>
      <c r="AK30" s="200">
        <v>2.6</v>
      </c>
      <c r="AL30" s="200">
        <v>0</v>
      </c>
      <c r="AM30" s="200">
        <v>0</v>
      </c>
      <c r="AN30" s="200">
        <v>0</v>
      </c>
      <c r="AO30" s="200">
        <v>144</v>
      </c>
      <c r="AP30" s="200">
        <v>0</v>
      </c>
      <c r="AQ30" s="200">
        <v>0</v>
      </c>
      <c r="AR30" s="200">
        <v>0</v>
      </c>
      <c r="AS30" s="200">
        <v>14.07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3.87</v>
      </c>
      <c r="D31" s="200">
        <v>7.73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11.69</v>
      </c>
      <c r="K31" s="200">
        <v>6.12</v>
      </c>
      <c r="L31" s="200">
        <v>1.63</v>
      </c>
      <c r="M31" s="200">
        <v>0</v>
      </c>
      <c r="N31" s="200">
        <v>1.1399999999999999</v>
      </c>
      <c r="O31" s="200">
        <v>0.95</v>
      </c>
      <c r="P31" s="200">
        <v>2.33</v>
      </c>
      <c r="Q31" s="200">
        <v>0.1</v>
      </c>
      <c r="R31" s="200">
        <v>0.4</v>
      </c>
      <c r="S31" s="200">
        <v>0.25</v>
      </c>
      <c r="T31" s="200">
        <v>0</v>
      </c>
      <c r="U31" s="200">
        <v>12.41</v>
      </c>
      <c r="V31" s="200">
        <v>0.57999999999999996</v>
      </c>
      <c r="W31" s="200">
        <v>0.44</v>
      </c>
      <c r="X31" s="200">
        <v>1.41</v>
      </c>
      <c r="Y31" s="200">
        <v>0</v>
      </c>
      <c r="Z31" s="200">
        <v>2.65</v>
      </c>
      <c r="AA31" s="200">
        <v>0.86</v>
      </c>
      <c r="AB31" s="200">
        <v>0</v>
      </c>
      <c r="AC31" s="200">
        <v>0.48</v>
      </c>
      <c r="AD31" s="200">
        <v>11.37</v>
      </c>
      <c r="AE31" s="200">
        <v>0</v>
      </c>
      <c r="AF31" s="200">
        <v>0</v>
      </c>
      <c r="AG31" s="200">
        <v>43.39</v>
      </c>
      <c r="AH31" s="200">
        <v>0</v>
      </c>
      <c r="AI31" s="200">
        <v>10.45</v>
      </c>
      <c r="AJ31" s="200">
        <v>0</v>
      </c>
      <c r="AK31" s="200">
        <v>2.6</v>
      </c>
      <c r="AL31" s="200">
        <v>0</v>
      </c>
      <c r="AM31" s="200">
        <v>0</v>
      </c>
      <c r="AN31" s="200">
        <v>0</v>
      </c>
      <c r="AO31" s="200">
        <v>144</v>
      </c>
      <c r="AP31" s="200">
        <v>0</v>
      </c>
      <c r="AQ31" s="200">
        <v>0</v>
      </c>
      <c r="AR31" s="200">
        <v>0</v>
      </c>
      <c r="AS31" s="200">
        <v>14.07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3.87</v>
      </c>
      <c r="D32" s="200">
        <v>7.73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11.69</v>
      </c>
      <c r="K32" s="200">
        <v>6.12</v>
      </c>
      <c r="L32" s="200">
        <v>1.63</v>
      </c>
      <c r="M32" s="200">
        <v>0</v>
      </c>
      <c r="N32" s="200">
        <v>1.1399999999999999</v>
      </c>
      <c r="O32" s="200">
        <v>0.95</v>
      </c>
      <c r="P32" s="200">
        <v>2.33</v>
      </c>
      <c r="Q32" s="200">
        <v>0.1</v>
      </c>
      <c r="R32" s="200">
        <v>0.4</v>
      </c>
      <c r="S32" s="200">
        <v>0.25</v>
      </c>
      <c r="T32" s="200">
        <v>0</v>
      </c>
      <c r="U32" s="200">
        <v>12.41</v>
      </c>
      <c r="V32" s="200">
        <v>0.57999999999999996</v>
      </c>
      <c r="W32" s="200">
        <v>0.44</v>
      </c>
      <c r="X32" s="200">
        <v>1.41</v>
      </c>
      <c r="Y32" s="200">
        <v>0</v>
      </c>
      <c r="Z32" s="200">
        <v>2.65</v>
      </c>
      <c r="AA32" s="200">
        <v>0.86</v>
      </c>
      <c r="AB32" s="200">
        <v>0</v>
      </c>
      <c r="AC32" s="200">
        <v>0.48</v>
      </c>
      <c r="AD32" s="200">
        <v>11.37</v>
      </c>
      <c r="AE32" s="200">
        <v>0</v>
      </c>
      <c r="AF32" s="200">
        <v>0</v>
      </c>
      <c r="AG32" s="200">
        <v>43.39</v>
      </c>
      <c r="AH32" s="200">
        <v>0</v>
      </c>
      <c r="AI32" s="200">
        <v>10.45</v>
      </c>
      <c r="AJ32" s="200">
        <v>0</v>
      </c>
      <c r="AK32" s="200">
        <v>2.6</v>
      </c>
      <c r="AL32" s="200">
        <v>0</v>
      </c>
      <c r="AM32" s="200">
        <v>0</v>
      </c>
      <c r="AN32" s="200">
        <v>0</v>
      </c>
      <c r="AO32" s="200">
        <v>144</v>
      </c>
      <c r="AP32" s="200">
        <v>0</v>
      </c>
      <c r="AQ32" s="200">
        <v>0</v>
      </c>
      <c r="AR32" s="200">
        <v>0</v>
      </c>
      <c r="AS32" s="200">
        <v>14.07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3.87</v>
      </c>
      <c r="D33" s="200">
        <v>7.73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11.69</v>
      </c>
      <c r="K33" s="200">
        <v>6.12</v>
      </c>
      <c r="L33" s="200">
        <v>1.63</v>
      </c>
      <c r="M33" s="200">
        <v>0</v>
      </c>
      <c r="N33" s="200">
        <v>1.1399999999999999</v>
      </c>
      <c r="O33" s="200">
        <v>0.95</v>
      </c>
      <c r="P33" s="200">
        <v>2.33</v>
      </c>
      <c r="Q33" s="200">
        <v>0.1</v>
      </c>
      <c r="R33" s="200">
        <v>0.4</v>
      </c>
      <c r="S33" s="200">
        <v>0.25</v>
      </c>
      <c r="T33" s="200">
        <v>0</v>
      </c>
      <c r="U33" s="200">
        <v>12.41</v>
      </c>
      <c r="V33" s="200">
        <v>0.57999999999999996</v>
      </c>
      <c r="W33" s="200">
        <v>0.44</v>
      </c>
      <c r="X33" s="200">
        <v>1.41</v>
      </c>
      <c r="Y33" s="200">
        <v>0</v>
      </c>
      <c r="Z33" s="200">
        <v>2.65</v>
      </c>
      <c r="AA33" s="200">
        <v>0.86</v>
      </c>
      <c r="AB33" s="200">
        <v>0</v>
      </c>
      <c r="AC33" s="200">
        <v>0.48</v>
      </c>
      <c r="AD33" s="200">
        <v>11.37</v>
      </c>
      <c r="AE33" s="200">
        <v>0</v>
      </c>
      <c r="AF33" s="200">
        <v>0</v>
      </c>
      <c r="AG33" s="200">
        <v>43.39</v>
      </c>
      <c r="AH33" s="200">
        <v>0</v>
      </c>
      <c r="AI33" s="200">
        <v>10.45</v>
      </c>
      <c r="AJ33" s="200">
        <v>0</v>
      </c>
      <c r="AK33" s="200">
        <v>2.6</v>
      </c>
      <c r="AL33" s="200">
        <v>0</v>
      </c>
      <c r="AM33" s="200">
        <v>0</v>
      </c>
      <c r="AN33" s="200">
        <v>0</v>
      </c>
      <c r="AO33" s="200">
        <v>144</v>
      </c>
      <c r="AP33" s="200">
        <v>0</v>
      </c>
      <c r="AQ33" s="200">
        <v>0</v>
      </c>
      <c r="AR33" s="200">
        <v>0</v>
      </c>
      <c r="AS33" s="200">
        <v>14.07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3.87</v>
      </c>
      <c r="D34" s="200">
        <v>7.73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11.69</v>
      </c>
      <c r="K34" s="200">
        <v>6.12</v>
      </c>
      <c r="L34" s="200">
        <v>1.63</v>
      </c>
      <c r="M34" s="200">
        <v>0</v>
      </c>
      <c r="N34" s="200">
        <v>1.1399999999999999</v>
      </c>
      <c r="O34" s="200">
        <v>0.95</v>
      </c>
      <c r="P34" s="200">
        <v>2.33</v>
      </c>
      <c r="Q34" s="200">
        <v>0.1</v>
      </c>
      <c r="R34" s="200">
        <v>0.4</v>
      </c>
      <c r="S34" s="200">
        <v>0.25</v>
      </c>
      <c r="T34" s="200">
        <v>0</v>
      </c>
      <c r="U34" s="200">
        <v>12.41</v>
      </c>
      <c r="V34" s="200">
        <v>0.57999999999999996</v>
      </c>
      <c r="W34" s="200">
        <v>0.44</v>
      </c>
      <c r="X34" s="200">
        <v>1.41</v>
      </c>
      <c r="Y34" s="200">
        <v>0</v>
      </c>
      <c r="Z34" s="200">
        <v>2.65</v>
      </c>
      <c r="AA34" s="200">
        <v>0.86</v>
      </c>
      <c r="AB34" s="200">
        <v>0</v>
      </c>
      <c r="AC34" s="200">
        <v>0.48</v>
      </c>
      <c r="AD34" s="200">
        <v>11.37</v>
      </c>
      <c r="AE34" s="200">
        <v>0</v>
      </c>
      <c r="AF34" s="200">
        <v>0</v>
      </c>
      <c r="AG34" s="200">
        <v>43.39</v>
      </c>
      <c r="AH34" s="200">
        <v>0</v>
      </c>
      <c r="AI34" s="200">
        <v>10.45</v>
      </c>
      <c r="AJ34" s="200">
        <v>0</v>
      </c>
      <c r="AK34" s="200">
        <v>2.6</v>
      </c>
      <c r="AL34" s="200">
        <v>0</v>
      </c>
      <c r="AM34" s="200">
        <v>0</v>
      </c>
      <c r="AN34" s="200">
        <v>0</v>
      </c>
      <c r="AO34" s="200">
        <v>144</v>
      </c>
      <c r="AP34" s="200">
        <v>0</v>
      </c>
      <c r="AQ34" s="200">
        <v>0</v>
      </c>
      <c r="AR34" s="200">
        <v>0</v>
      </c>
      <c r="AS34" s="200">
        <v>14.07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3.87</v>
      </c>
      <c r="D35" s="200">
        <v>7.73</v>
      </c>
      <c r="E35" s="200">
        <v>0</v>
      </c>
      <c r="F35" s="200">
        <v>0</v>
      </c>
      <c r="G35" s="200">
        <v>14.07</v>
      </c>
      <c r="H35" s="200">
        <v>0</v>
      </c>
      <c r="I35" s="200">
        <v>0</v>
      </c>
      <c r="J35" s="200">
        <v>11.69</v>
      </c>
      <c r="K35" s="200">
        <v>6.12</v>
      </c>
      <c r="L35" s="200">
        <v>1.63</v>
      </c>
      <c r="M35" s="200">
        <v>0</v>
      </c>
      <c r="N35" s="200">
        <v>1.1399999999999999</v>
      </c>
      <c r="O35" s="200">
        <v>0.95</v>
      </c>
      <c r="P35" s="200">
        <v>2.33</v>
      </c>
      <c r="Q35" s="200">
        <v>0.1</v>
      </c>
      <c r="R35" s="200">
        <v>0.4</v>
      </c>
      <c r="S35" s="200">
        <v>0.25</v>
      </c>
      <c r="T35" s="200">
        <v>0</v>
      </c>
      <c r="U35" s="200">
        <v>12.41</v>
      </c>
      <c r="V35" s="200">
        <v>0.57999999999999996</v>
      </c>
      <c r="W35" s="200">
        <v>0.44</v>
      </c>
      <c r="X35" s="200">
        <v>1.41</v>
      </c>
      <c r="Y35" s="200">
        <v>0</v>
      </c>
      <c r="Z35" s="200">
        <v>2.65</v>
      </c>
      <c r="AA35" s="200">
        <v>0.86</v>
      </c>
      <c r="AB35" s="200">
        <v>0</v>
      </c>
      <c r="AC35" s="200">
        <v>0.48</v>
      </c>
      <c r="AD35" s="200">
        <v>11.37</v>
      </c>
      <c r="AE35" s="200">
        <v>0</v>
      </c>
      <c r="AF35" s="200">
        <v>0</v>
      </c>
      <c r="AG35" s="200">
        <v>43.39</v>
      </c>
      <c r="AH35" s="200">
        <v>0</v>
      </c>
      <c r="AI35" s="200">
        <v>10.45</v>
      </c>
      <c r="AJ35" s="200">
        <v>0</v>
      </c>
      <c r="AK35" s="200">
        <v>2.6</v>
      </c>
      <c r="AL35" s="200">
        <v>0</v>
      </c>
      <c r="AM35" s="200">
        <v>0</v>
      </c>
      <c r="AN35" s="200">
        <v>0</v>
      </c>
      <c r="AO35" s="200">
        <v>144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3.87</v>
      </c>
      <c r="D36" s="200">
        <v>7.73</v>
      </c>
      <c r="E36" s="200">
        <v>0</v>
      </c>
      <c r="F36" s="200">
        <v>0</v>
      </c>
      <c r="G36" s="200">
        <v>14.07</v>
      </c>
      <c r="H36" s="200">
        <v>0</v>
      </c>
      <c r="I36" s="200">
        <v>0</v>
      </c>
      <c r="J36" s="200">
        <v>11.69</v>
      </c>
      <c r="K36" s="200">
        <v>6.12</v>
      </c>
      <c r="L36" s="200">
        <v>1.63</v>
      </c>
      <c r="M36" s="200">
        <v>0</v>
      </c>
      <c r="N36" s="200">
        <v>1.1399999999999999</v>
      </c>
      <c r="O36" s="200">
        <v>0.95</v>
      </c>
      <c r="P36" s="200">
        <v>2.33</v>
      </c>
      <c r="Q36" s="200">
        <v>0.1</v>
      </c>
      <c r="R36" s="200">
        <v>0.4</v>
      </c>
      <c r="S36" s="200">
        <v>0.25</v>
      </c>
      <c r="T36" s="200">
        <v>0</v>
      </c>
      <c r="U36" s="200">
        <v>12.41</v>
      </c>
      <c r="V36" s="200">
        <v>0.57999999999999996</v>
      </c>
      <c r="W36" s="200">
        <v>0.44</v>
      </c>
      <c r="X36" s="200">
        <v>1.41</v>
      </c>
      <c r="Y36" s="200">
        <v>0</v>
      </c>
      <c r="Z36" s="200">
        <v>2.65</v>
      </c>
      <c r="AA36" s="200">
        <v>0.86</v>
      </c>
      <c r="AB36" s="200">
        <v>0</v>
      </c>
      <c r="AC36" s="200">
        <v>0.48</v>
      </c>
      <c r="AD36" s="200">
        <v>11.37</v>
      </c>
      <c r="AE36" s="200">
        <v>0</v>
      </c>
      <c r="AF36" s="200">
        <v>0</v>
      </c>
      <c r="AG36" s="200">
        <v>43.39</v>
      </c>
      <c r="AH36" s="200">
        <v>0</v>
      </c>
      <c r="AI36" s="200">
        <v>10.45</v>
      </c>
      <c r="AJ36" s="200">
        <v>0</v>
      </c>
      <c r="AK36" s="200">
        <v>2.6</v>
      </c>
      <c r="AL36" s="200">
        <v>0</v>
      </c>
      <c r="AM36" s="200">
        <v>0</v>
      </c>
      <c r="AN36" s="200">
        <v>0</v>
      </c>
      <c r="AO36" s="200">
        <v>144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3.87</v>
      </c>
      <c r="D37" s="200">
        <v>7.73</v>
      </c>
      <c r="E37" s="200">
        <v>0</v>
      </c>
      <c r="F37" s="200">
        <v>0</v>
      </c>
      <c r="G37" s="200">
        <v>14.07</v>
      </c>
      <c r="H37" s="200">
        <v>0</v>
      </c>
      <c r="I37" s="200">
        <v>0</v>
      </c>
      <c r="J37" s="200">
        <v>11.69</v>
      </c>
      <c r="K37" s="200">
        <v>6.12</v>
      </c>
      <c r="L37" s="200">
        <v>1.63</v>
      </c>
      <c r="M37" s="200">
        <v>0</v>
      </c>
      <c r="N37" s="200">
        <v>1.1399999999999999</v>
      </c>
      <c r="O37" s="200">
        <v>0.95</v>
      </c>
      <c r="P37" s="200">
        <v>2.33</v>
      </c>
      <c r="Q37" s="200">
        <v>0.1</v>
      </c>
      <c r="R37" s="200">
        <v>0.4</v>
      </c>
      <c r="S37" s="200">
        <v>0.25</v>
      </c>
      <c r="T37" s="200">
        <v>0</v>
      </c>
      <c r="U37" s="200">
        <v>12.41</v>
      </c>
      <c r="V37" s="200">
        <v>0.57999999999999996</v>
      </c>
      <c r="W37" s="200">
        <v>0.44</v>
      </c>
      <c r="X37" s="200">
        <v>1.41</v>
      </c>
      <c r="Y37" s="200">
        <v>0</v>
      </c>
      <c r="Z37" s="200">
        <v>2.65</v>
      </c>
      <c r="AA37" s="200">
        <v>0.86</v>
      </c>
      <c r="AB37" s="200">
        <v>0</v>
      </c>
      <c r="AC37" s="200">
        <v>0.48</v>
      </c>
      <c r="AD37" s="200">
        <v>11.37</v>
      </c>
      <c r="AE37" s="200">
        <v>0</v>
      </c>
      <c r="AF37" s="200">
        <v>0</v>
      </c>
      <c r="AG37" s="200">
        <v>43.39</v>
      </c>
      <c r="AH37" s="200">
        <v>0</v>
      </c>
      <c r="AI37" s="200">
        <v>10.45</v>
      </c>
      <c r="AJ37" s="200">
        <v>0</v>
      </c>
      <c r="AK37" s="200">
        <v>2.6</v>
      </c>
      <c r="AL37" s="200">
        <v>0</v>
      </c>
      <c r="AM37" s="200">
        <v>0</v>
      </c>
      <c r="AN37" s="200">
        <v>0</v>
      </c>
      <c r="AO37" s="200">
        <v>144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3.87</v>
      </c>
      <c r="D38" s="200">
        <v>7.73</v>
      </c>
      <c r="E38" s="200">
        <v>0</v>
      </c>
      <c r="F38" s="200">
        <v>0</v>
      </c>
      <c r="G38" s="200">
        <v>14.07</v>
      </c>
      <c r="H38" s="200">
        <v>0</v>
      </c>
      <c r="I38" s="200">
        <v>0</v>
      </c>
      <c r="J38" s="200">
        <v>11.69</v>
      </c>
      <c r="K38" s="200">
        <v>6.12</v>
      </c>
      <c r="L38" s="200">
        <v>1.63</v>
      </c>
      <c r="M38" s="200">
        <v>0</v>
      </c>
      <c r="N38" s="200">
        <v>1.1399999999999999</v>
      </c>
      <c r="O38" s="200">
        <v>0.95</v>
      </c>
      <c r="P38" s="200">
        <v>2.33</v>
      </c>
      <c r="Q38" s="200">
        <v>0.1</v>
      </c>
      <c r="R38" s="200">
        <v>0.4</v>
      </c>
      <c r="S38" s="200">
        <v>0.25</v>
      </c>
      <c r="T38" s="200">
        <v>0</v>
      </c>
      <c r="U38" s="200">
        <v>12.41</v>
      </c>
      <c r="V38" s="200">
        <v>0.57999999999999996</v>
      </c>
      <c r="W38" s="200">
        <v>0.44</v>
      </c>
      <c r="X38" s="200">
        <v>1.41</v>
      </c>
      <c r="Y38" s="200">
        <v>0</v>
      </c>
      <c r="Z38" s="200">
        <v>2.65</v>
      </c>
      <c r="AA38" s="200">
        <v>0.86</v>
      </c>
      <c r="AB38" s="200">
        <v>0</v>
      </c>
      <c r="AC38" s="200">
        <v>0.48</v>
      </c>
      <c r="AD38" s="200">
        <v>11.37</v>
      </c>
      <c r="AE38" s="200">
        <v>0</v>
      </c>
      <c r="AF38" s="200">
        <v>0</v>
      </c>
      <c r="AG38" s="200">
        <v>43.39</v>
      </c>
      <c r="AH38" s="200">
        <v>0</v>
      </c>
      <c r="AI38" s="200">
        <v>10.45</v>
      </c>
      <c r="AJ38" s="200">
        <v>0</v>
      </c>
      <c r="AK38" s="200">
        <v>2.6</v>
      </c>
      <c r="AL38" s="200">
        <v>0</v>
      </c>
      <c r="AM38" s="200">
        <v>0</v>
      </c>
      <c r="AN38" s="200">
        <v>0</v>
      </c>
      <c r="AO38" s="200">
        <v>144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3.87</v>
      </c>
      <c r="D39" s="200">
        <v>7.73</v>
      </c>
      <c r="E39" s="200">
        <v>0</v>
      </c>
      <c r="F39" s="200">
        <v>0</v>
      </c>
      <c r="G39" s="200">
        <v>14.07</v>
      </c>
      <c r="H39" s="200">
        <v>0</v>
      </c>
      <c r="I39" s="200">
        <v>0</v>
      </c>
      <c r="J39" s="200">
        <v>11.69</v>
      </c>
      <c r="K39" s="200">
        <v>6.12</v>
      </c>
      <c r="L39" s="200">
        <v>1.63</v>
      </c>
      <c r="M39" s="200">
        <v>0</v>
      </c>
      <c r="N39" s="200">
        <v>1.1399999999999999</v>
      </c>
      <c r="O39" s="200">
        <v>0.95</v>
      </c>
      <c r="P39" s="200">
        <v>2.33</v>
      </c>
      <c r="Q39" s="200">
        <v>0.1</v>
      </c>
      <c r="R39" s="200">
        <v>0.4</v>
      </c>
      <c r="S39" s="200">
        <v>0.25</v>
      </c>
      <c r="T39" s="200">
        <v>0</v>
      </c>
      <c r="U39" s="200">
        <v>12.41</v>
      </c>
      <c r="V39" s="200">
        <v>0.57999999999999996</v>
      </c>
      <c r="W39" s="200">
        <v>0.44</v>
      </c>
      <c r="X39" s="200">
        <v>1.41</v>
      </c>
      <c r="Y39" s="200">
        <v>0</v>
      </c>
      <c r="Z39" s="200">
        <v>2.65</v>
      </c>
      <c r="AA39" s="200">
        <v>0.86</v>
      </c>
      <c r="AB39" s="200">
        <v>0</v>
      </c>
      <c r="AC39" s="200">
        <v>0.48</v>
      </c>
      <c r="AD39" s="200">
        <v>11.37</v>
      </c>
      <c r="AE39" s="200">
        <v>0</v>
      </c>
      <c r="AF39" s="200">
        <v>0</v>
      </c>
      <c r="AG39" s="200">
        <v>43.39</v>
      </c>
      <c r="AH39" s="200">
        <v>0</v>
      </c>
      <c r="AI39" s="200">
        <v>10.45</v>
      </c>
      <c r="AJ39" s="200">
        <v>0</v>
      </c>
      <c r="AK39" s="200">
        <v>2.6</v>
      </c>
      <c r="AL39" s="200">
        <v>0</v>
      </c>
      <c r="AM39" s="200">
        <v>0</v>
      </c>
      <c r="AN39" s="200">
        <v>0</v>
      </c>
      <c r="AO39" s="200">
        <v>144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3.87</v>
      </c>
      <c r="D40" s="200">
        <v>7.73</v>
      </c>
      <c r="E40" s="200">
        <v>0</v>
      </c>
      <c r="F40" s="200">
        <v>0</v>
      </c>
      <c r="G40" s="200">
        <v>14.07</v>
      </c>
      <c r="H40" s="200">
        <v>0</v>
      </c>
      <c r="I40" s="200">
        <v>0</v>
      </c>
      <c r="J40" s="200">
        <v>11.69</v>
      </c>
      <c r="K40" s="200">
        <v>6.12</v>
      </c>
      <c r="L40" s="200">
        <v>1.63</v>
      </c>
      <c r="M40" s="200">
        <v>0</v>
      </c>
      <c r="N40" s="200">
        <v>1.1399999999999999</v>
      </c>
      <c r="O40" s="200">
        <v>0.95</v>
      </c>
      <c r="P40" s="200">
        <v>2.33</v>
      </c>
      <c r="Q40" s="200">
        <v>0.1</v>
      </c>
      <c r="R40" s="200">
        <v>0.4</v>
      </c>
      <c r="S40" s="200">
        <v>0.25</v>
      </c>
      <c r="T40" s="200">
        <v>0</v>
      </c>
      <c r="U40" s="200">
        <v>12.41</v>
      </c>
      <c r="V40" s="200">
        <v>0.57999999999999996</v>
      </c>
      <c r="W40" s="200">
        <v>0.44</v>
      </c>
      <c r="X40" s="200">
        <v>1.41</v>
      </c>
      <c r="Y40" s="200">
        <v>0</v>
      </c>
      <c r="Z40" s="200">
        <v>2.65</v>
      </c>
      <c r="AA40" s="200">
        <v>0.86</v>
      </c>
      <c r="AB40" s="200">
        <v>0</v>
      </c>
      <c r="AC40" s="200">
        <v>0.48</v>
      </c>
      <c r="AD40" s="200">
        <v>11.37</v>
      </c>
      <c r="AE40" s="200">
        <v>0</v>
      </c>
      <c r="AF40" s="200">
        <v>0</v>
      </c>
      <c r="AG40" s="200">
        <v>43.39</v>
      </c>
      <c r="AH40" s="200">
        <v>0</v>
      </c>
      <c r="AI40" s="200">
        <v>10.45</v>
      </c>
      <c r="AJ40" s="200">
        <v>0</v>
      </c>
      <c r="AK40" s="200">
        <v>2.6</v>
      </c>
      <c r="AL40" s="200">
        <v>0</v>
      </c>
      <c r="AM40" s="200">
        <v>0</v>
      </c>
      <c r="AN40" s="200">
        <v>0</v>
      </c>
      <c r="AO40" s="200">
        <v>144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3.87</v>
      </c>
      <c r="D41" s="200">
        <v>7.73</v>
      </c>
      <c r="E41" s="200">
        <v>0</v>
      </c>
      <c r="F41" s="200">
        <v>0</v>
      </c>
      <c r="G41" s="200">
        <v>14.07</v>
      </c>
      <c r="H41" s="200">
        <v>0</v>
      </c>
      <c r="I41" s="200">
        <v>0</v>
      </c>
      <c r="J41" s="200">
        <v>11.69</v>
      </c>
      <c r="K41" s="200">
        <v>6.12</v>
      </c>
      <c r="L41" s="200">
        <v>1.63</v>
      </c>
      <c r="M41" s="200">
        <v>0</v>
      </c>
      <c r="N41" s="200">
        <v>1.1399999999999999</v>
      </c>
      <c r="O41" s="200">
        <v>0.95</v>
      </c>
      <c r="P41" s="200">
        <v>2.33</v>
      </c>
      <c r="Q41" s="200">
        <v>0.1</v>
      </c>
      <c r="R41" s="200">
        <v>0.4</v>
      </c>
      <c r="S41" s="200">
        <v>0.25</v>
      </c>
      <c r="T41" s="200">
        <v>0</v>
      </c>
      <c r="U41" s="200">
        <v>12.41</v>
      </c>
      <c r="V41" s="200">
        <v>0.57999999999999996</v>
      </c>
      <c r="W41" s="200">
        <v>0.44</v>
      </c>
      <c r="X41" s="200">
        <v>1.41</v>
      </c>
      <c r="Y41" s="200">
        <v>0</v>
      </c>
      <c r="Z41" s="200">
        <v>2.65</v>
      </c>
      <c r="AA41" s="200">
        <v>0.86</v>
      </c>
      <c r="AB41" s="200">
        <v>0</v>
      </c>
      <c r="AC41" s="200">
        <v>0.48</v>
      </c>
      <c r="AD41" s="200">
        <v>11.37</v>
      </c>
      <c r="AE41" s="200">
        <v>0</v>
      </c>
      <c r="AF41" s="200">
        <v>0</v>
      </c>
      <c r="AG41" s="200">
        <v>43.39</v>
      </c>
      <c r="AH41" s="200">
        <v>0</v>
      </c>
      <c r="AI41" s="200">
        <v>10.45</v>
      </c>
      <c r="AJ41" s="200">
        <v>0</v>
      </c>
      <c r="AK41" s="200">
        <v>2.6</v>
      </c>
      <c r="AL41" s="200">
        <v>0</v>
      </c>
      <c r="AM41" s="200">
        <v>0</v>
      </c>
      <c r="AN41" s="200">
        <v>0</v>
      </c>
      <c r="AO41" s="200">
        <v>144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3.87</v>
      </c>
      <c r="D42" s="200">
        <v>7.73</v>
      </c>
      <c r="E42" s="200">
        <v>0</v>
      </c>
      <c r="F42" s="200">
        <v>0</v>
      </c>
      <c r="G42" s="200">
        <v>14.07</v>
      </c>
      <c r="H42" s="200">
        <v>0</v>
      </c>
      <c r="I42" s="200">
        <v>0</v>
      </c>
      <c r="J42" s="200">
        <v>11.69</v>
      </c>
      <c r="K42" s="200">
        <v>6.12</v>
      </c>
      <c r="L42" s="200">
        <v>1.63</v>
      </c>
      <c r="M42" s="200">
        <v>0</v>
      </c>
      <c r="N42" s="200">
        <v>1.1399999999999999</v>
      </c>
      <c r="O42" s="200">
        <v>0.95</v>
      </c>
      <c r="P42" s="200">
        <v>2.33</v>
      </c>
      <c r="Q42" s="200">
        <v>0.1</v>
      </c>
      <c r="R42" s="200">
        <v>0.4</v>
      </c>
      <c r="S42" s="200">
        <v>0.25</v>
      </c>
      <c r="T42" s="200">
        <v>0</v>
      </c>
      <c r="U42" s="200">
        <v>12.41</v>
      </c>
      <c r="V42" s="200">
        <v>0.57999999999999996</v>
      </c>
      <c r="W42" s="200">
        <v>0.44</v>
      </c>
      <c r="X42" s="200">
        <v>1.41</v>
      </c>
      <c r="Y42" s="200">
        <v>0</v>
      </c>
      <c r="Z42" s="200">
        <v>2.65</v>
      </c>
      <c r="AA42" s="200">
        <v>0.86</v>
      </c>
      <c r="AB42" s="200">
        <v>0</v>
      </c>
      <c r="AC42" s="200">
        <v>0.48</v>
      </c>
      <c r="AD42" s="200">
        <v>11.37</v>
      </c>
      <c r="AE42" s="200">
        <v>0</v>
      </c>
      <c r="AF42" s="200">
        <v>0</v>
      </c>
      <c r="AG42" s="200">
        <v>43.39</v>
      </c>
      <c r="AH42" s="200">
        <v>0</v>
      </c>
      <c r="AI42" s="200">
        <v>10.45</v>
      </c>
      <c r="AJ42" s="200">
        <v>0</v>
      </c>
      <c r="AK42" s="200">
        <v>2.6</v>
      </c>
      <c r="AL42" s="200">
        <v>0</v>
      </c>
      <c r="AM42" s="200">
        <v>0</v>
      </c>
      <c r="AN42" s="200">
        <v>0</v>
      </c>
      <c r="AO42" s="200">
        <v>144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3.87</v>
      </c>
      <c r="D43" s="200">
        <v>7.73</v>
      </c>
      <c r="E43" s="200">
        <v>0</v>
      </c>
      <c r="F43" s="200">
        <v>0</v>
      </c>
      <c r="G43" s="200">
        <v>14.07</v>
      </c>
      <c r="H43" s="200">
        <v>0</v>
      </c>
      <c r="I43" s="200">
        <v>0</v>
      </c>
      <c r="J43" s="200">
        <v>11.69</v>
      </c>
      <c r="K43" s="200">
        <v>6.12</v>
      </c>
      <c r="L43" s="200">
        <v>1.63</v>
      </c>
      <c r="M43" s="200">
        <v>0</v>
      </c>
      <c r="N43" s="200">
        <v>1.1399999999999999</v>
      </c>
      <c r="O43" s="200">
        <v>0.95</v>
      </c>
      <c r="P43" s="200">
        <v>2.33</v>
      </c>
      <c r="Q43" s="200">
        <v>0.1</v>
      </c>
      <c r="R43" s="200">
        <v>0.4</v>
      </c>
      <c r="S43" s="200">
        <v>0.25</v>
      </c>
      <c r="T43" s="200">
        <v>0</v>
      </c>
      <c r="U43" s="200">
        <v>12.41</v>
      </c>
      <c r="V43" s="200">
        <v>0.57999999999999996</v>
      </c>
      <c r="W43" s="200">
        <v>0.44</v>
      </c>
      <c r="X43" s="200">
        <v>1.41</v>
      </c>
      <c r="Y43" s="200">
        <v>0</v>
      </c>
      <c r="Z43" s="200">
        <v>2.65</v>
      </c>
      <c r="AA43" s="200">
        <v>0.86</v>
      </c>
      <c r="AB43" s="200">
        <v>0</v>
      </c>
      <c r="AC43" s="200">
        <v>0.48</v>
      </c>
      <c r="AD43" s="200">
        <v>11.37</v>
      </c>
      <c r="AE43" s="200">
        <v>0</v>
      </c>
      <c r="AF43" s="200">
        <v>0</v>
      </c>
      <c r="AG43" s="200">
        <v>43.39</v>
      </c>
      <c r="AH43" s="200">
        <v>0</v>
      </c>
      <c r="AI43" s="200">
        <v>10.45</v>
      </c>
      <c r="AJ43" s="200">
        <v>0</v>
      </c>
      <c r="AK43" s="200">
        <v>2.6</v>
      </c>
      <c r="AL43" s="200">
        <v>0</v>
      </c>
      <c r="AM43" s="200">
        <v>0</v>
      </c>
      <c r="AN43" s="200">
        <v>0</v>
      </c>
      <c r="AO43" s="200">
        <v>144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3.87</v>
      </c>
      <c r="D44" s="200">
        <v>7.73</v>
      </c>
      <c r="E44" s="200">
        <v>0</v>
      </c>
      <c r="F44" s="200">
        <v>0</v>
      </c>
      <c r="G44" s="200">
        <v>14.07</v>
      </c>
      <c r="H44" s="200">
        <v>0</v>
      </c>
      <c r="I44" s="200">
        <v>0</v>
      </c>
      <c r="J44" s="200">
        <v>11.69</v>
      </c>
      <c r="K44" s="200">
        <v>6.12</v>
      </c>
      <c r="L44" s="200">
        <v>1.63</v>
      </c>
      <c r="M44" s="200">
        <v>0</v>
      </c>
      <c r="N44" s="200">
        <v>1.1399999999999999</v>
      </c>
      <c r="O44" s="200">
        <v>0.95</v>
      </c>
      <c r="P44" s="200">
        <v>2.33</v>
      </c>
      <c r="Q44" s="200">
        <v>0.1</v>
      </c>
      <c r="R44" s="200">
        <v>0.4</v>
      </c>
      <c r="S44" s="200">
        <v>0.25</v>
      </c>
      <c r="T44" s="200">
        <v>0</v>
      </c>
      <c r="U44" s="200">
        <v>12.41</v>
      </c>
      <c r="V44" s="200">
        <v>0.57999999999999996</v>
      </c>
      <c r="W44" s="200">
        <v>0.44</v>
      </c>
      <c r="X44" s="200">
        <v>1.41</v>
      </c>
      <c r="Y44" s="200">
        <v>0</v>
      </c>
      <c r="Z44" s="200">
        <v>2.65</v>
      </c>
      <c r="AA44" s="200">
        <v>0.86</v>
      </c>
      <c r="AB44" s="200">
        <v>0</v>
      </c>
      <c r="AC44" s="200">
        <v>0.48</v>
      </c>
      <c r="AD44" s="200">
        <v>11.37</v>
      </c>
      <c r="AE44" s="200">
        <v>0</v>
      </c>
      <c r="AF44" s="200">
        <v>0</v>
      </c>
      <c r="AG44" s="200">
        <v>43.39</v>
      </c>
      <c r="AH44" s="200">
        <v>0</v>
      </c>
      <c r="AI44" s="200">
        <v>10.45</v>
      </c>
      <c r="AJ44" s="200">
        <v>0</v>
      </c>
      <c r="AK44" s="200">
        <v>2.6</v>
      </c>
      <c r="AL44" s="200">
        <v>0</v>
      </c>
      <c r="AM44" s="200">
        <v>0</v>
      </c>
      <c r="AN44" s="200">
        <v>0</v>
      </c>
      <c r="AO44" s="200">
        <v>144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3.87</v>
      </c>
      <c r="D45" s="200">
        <v>7.73</v>
      </c>
      <c r="E45" s="200">
        <v>0</v>
      </c>
      <c r="F45" s="200">
        <v>0</v>
      </c>
      <c r="G45" s="200">
        <v>14.07</v>
      </c>
      <c r="H45" s="200">
        <v>0</v>
      </c>
      <c r="I45" s="200">
        <v>0</v>
      </c>
      <c r="J45" s="200">
        <v>11.69</v>
      </c>
      <c r="K45" s="200">
        <v>6.12</v>
      </c>
      <c r="L45" s="200">
        <v>1.63</v>
      </c>
      <c r="M45" s="200">
        <v>0</v>
      </c>
      <c r="N45" s="200">
        <v>1.1399999999999999</v>
      </c>
      <c r="O45" s="200">
        <v>0.95</v>
      </c>
      <c r="P45" s="200">
        <v>2.33</v>
      </c>
      <c r="Q45" s="200">
        <v>0.1</v>
      </c>
      <c r="R45" s="200">
        <v>0.4</v>
      </c>
      <c r="S45" s="200">
        <v>0.25</v>
      </c>
      <c r="T45" s="200">
        <v>0</v>
      </c>
      <c r="U45" s="200">
        <v>12.41</v>
      </c>
      <c r="V45" s="200">
        <v>0.57999999999999996</v>
      </c>
      <c r="W45" s="200">
        <v>0.44</v>
      </c>
      <c r="X45" s="200">
        <v>1.41</v>
      </c>
      <c r="Y45" s="200">
        <v>0</v>
      </c>
      <c r="Z45" s="200">
        <v>2.65</v>
      </c>
      <c r="AA45" s="200">
        <v>0.86</v>
      </c>
      <c r="AB45" s="200">
        <v>0</v>
      </c>
      <c r="AC45" s="200">
        <v>0.48</v>
      </c>
      <c r="AD45" s="200">
        <v>11.37</v>
      </c>
      <c r="AE45" s="200">
        <v>0</v>
      </c>
      <c r="AF45" s="200">
        <v>0</v>
      </c>
      <c r="AG45" s="200">
        <v>43.39</v>
      </c>
      <c r="AH45" s="200">
        <v>0</v>
      </c>
      <c r="AI45" s="200">
        <v>10.45</v>
      </c>
      <c r="AJ45" s="200">
        <v>0</v>
      </c>
      <c r="AK45" s="200">
        <v>2.6</v>
      </c>
      <c r="AL45" s="200">
        <v>0</v>
      </c>
      <c r="AM45" s="200">
        <v>0</v>
      </c>
      <c r="AN45" s="200">
        <v>0</v>
      </c>
      <c r="AO45" s="200">
        <v>144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3.87</v>
      </c>
      <c r="D46" s="200">
        <v>7.73</v>
      </c>
      <c r="E46" s="200">
        <v>0</v>
      </c>
      <c r="F46" s="200">
        <v>0</v>
      </c>
      <c r="G46" s="200">
        <v>14.07</v>
      </c>
      <c r="H46" s="200">
        <v>0</v>
      </c>
      <c r="I46" s="200">
        <v>0</v>
      </c>
      <c r="J46" s="200">
        <v>11.69</v>
      </c>
      <c r="K46" s="200">
        <v>6.12</v>
      </c>
      <c r="L46" s="200">
        <v>1.63</v>
      </c>
      <c r="M46" s="200">
        <v>0</v>
      </c>
      <c r="N46" s="200">
        <v>1.1399999999999999</v>
      </c>
      <c r="O46" s="200">
        <v>0.95</v>
      </c>
      <c r="P46" s="200">
        <v>2.33</v>
      </c>
      <c r="Q46" s="200">
        <v>0.1</v>
      </c>
      <c r="R46" s="200">
        <v>0.4</v>
      </c>
      <c r="S46" s="200">
        <v>0.25</v>
      </c>
      <c r="T46" s="200">
        <v>0</v>
      </c>
      <c r="U46" s="200">
        <v>12.41</v>
      </c>
      <c r="V46" s="200">
        <v>0.57999999999999996</v>
      </c>
      <c r="W46" s="200">
        <v>0.44</v>
      </c>
      <c r="X46" s="200">
        <v>1.41</v>
      </c>
      <c r="Y46" s="200">
        <v>0</v>
      </c>
      <c r="Z46" s="200">
        <v>2.65</v>
      </c>
      <c r="AA46" s="200">
        <v>0.86</v>
      </c>
      <c r="AB46" s="200">
        <v>0</v>
      </c>
      <c r="AC46" s="200">
        <v>0.48</v>
      </c>
      <c r="AD46" s="200">
        <v>11.37</v>
      </c>
      <c r="AE46" s="200">
        <v>0</v>
      </c>
      <c r="AF46" s="200">
        <v>0</v>
      </c>
      <c r="AG46" s="200">
        <v>43.39</v>
      </c>
      <c r="AH46" s="200">
        <v>0</v>
      </c>
      <c r="AI46" s="200">
        <v>10.45</v>
      </c>
      <c r="AJ46" s="200">
        <v>0</v>
      </c>
      <c r="AK46" s="200">
        <v>2.6</v>
      </c>
      <c r="AL46" s="200">
        <v>0</v>
      </c>
      <c r="AM46" s="200">
        <v>0</v>
      </c>
      <c r="AN46" s="200">
        <v>0</v>
      </c>
      <c r="AO46" s="200">
        <v>144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3.73</v>
      </c>
      <c r="D47" s="200">
        <v>7.73</v>
      </c>
      <c r="E47" s="200">
        <v>0</v>
      </c>
      <c r="F47" s="200">
        <v>0</v>
      </c>
      <c r="G47" s="200">
        <v>14.07</v>
      </c>
      <c r="H47" s="200">
        <v>0</v>
      </c>
      <c r="I47" s="200">
        <v>0</v>
      </c>
      <c r="J47" s="200">
        <v>11.69</v>
      </c>
      <c r="K47" s="200">
        <v>47.64</v>
      </c>
      <c r="L47" s="200">
        <v>16.329999999999998</v>
      </c>
      <c r="M47" s="200">
        <v>0</v>
      </c>
      <c r="N47" s="200">
        <v>1.1399999999999999</v>
      </c>
      <c r="O47" s="200">
        <v>0.95</v>
      </c>
      <c r="P47" s="200">
        <v>2.33</v>
      </c>
      <c r="Q47" s="200">
        <v>0.1</v>
      </c>
      <c r="R47" s="200">
        <v>0.4</v>
      </c>
      <c r="S47" s="200">
        <v>0.25</v>
      </c>
      <c r="T47" s="200">
        <v>0</v>
      </c>
      <c r="U47" s="200">
        <v>12.41</v>
      </c>
      <c r="V47" s="200">
        <v>0.57999999999999996</v>
      </c>
      <c r="W47" s="200">
        <v>0.44</v>
      </c>
      <c r="X47" s="200">
        <v>1.41</v>
      </c>
      <c r="Y47" s="200">
        <v>0</v>
      </c>
      <c r="Z47" s="200">
        <v>2.65</v>
      </c>
      <c r="AA47" s="200">
        <v>0.86</v>
      </c>
      <c r="AB47" s="200">
        <v>0</v>
      </c>
      <c r="AC47" s="200">
        <v>0.48</v>
      </c>
      <c r="AD47" s="200">
        <v>11.37</v>
      </c>
      <c r="AE47" s="200">
        <v>0</v>
      </c>
      <c r="AF47" s="200">
        <v>0</v>
      </c>
      <c r="AG47" s="200">
        <v>43.39</v>
      </c>
      <c r="AH47" s="200">
        <v>0</v>
      </c>
      <c r="AI47" s="200">
        <v>10.45</v>
      </c>
      <c r="AJ47" s="200">
        <v>0</v>
      </c>
      <c r="AK47" s="200">
        <v>12.6</v>
      </c>
      <c r="AL47" s="200">
        <v>0</v>
      </c>
      <c r="AM47" s="200">
        <v>0</v>
      </c>
      <c r="AN47" s="200">
        <v>0</v>
      </c>
      <c r="AO47" s="200">
        <v>144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3.73</v>
      </c>
      <c r="D48" s="200">
        <v>7.73</v>
      </c>
      <c r="E48" s="200">
        <v>0</v>
      </c>
      <c r="F48" s="200">
        <v>0</v>
      </c>
      <c r="G48" s="200">
        <v>14.07</v>
      </c>
      <c r="H48" s="200">
        <v>0</v>
      </c>
      <c r="I48" s="200">
        <v>0</v>
      </c>
      <c r="J48" s="200">
        <v>11.69</v>
      </c>
      <c r="K48" s="200">
        <v>76.66</v>
      </c>
      <c r="L48" s="200">
        <v>16.329999999999998</v>
      </c>
      <c r="M48" s="200">
        <v>0</v>
      </c>
      <c r="N48" s="200">
        <v>1.1399999999999999</v>
      </c>
      <c r="O48" s="200">
        <v>0.95</v>
      </c>
      <c r="P48" s="200">
        <v>2.33</v>
      </c>
      <c r="Q48" s="200">
        <v>0.1</v>
      </c>
      <c r="R48" s="200">
        <v>0.4</v>
      </c>
      <c r="S48" s="200">
        <v>0.25</v>
      </c>
      <c r="T48" s="200">
        <v>0</v>
      </c>
      <c r="U48" s="200">
        <v>12.41</v>
      </c>
      <c r="V48" s="200">
        <v>0.57999999999999996</v>
      </c>
      <c r="W48" s="200">
        <v>0.44</v>
      </c>
      <c r="X48" s="200">
        <v>1.41</v>
      </c>
      <c r="Y48" s="200">
        <v>0</v>
      </c>
      <c r="Z48" s="200">
        <v>2.65</v>
      </c>
      <c r="AA48" s="200">
        <v>0.86</v>
      </c>
      <c r="AB48" s="200">
        <v>0</v>
      </c>
      <c r="AC48" s="200">
        <v>0.48</v>
      </c>
      <c r="AD48" s="200">
        <v>11.37</v>
      </c>
      <c r="AE48" s="200">
        <v>0</v>
      </c>
      <c r="AF48" s="200">
        <v>0</v>
      </c>
      <c r="AG48" s="200">
        <v>43.39</v>
      </c>
      <c r="AH48" s="200">
        <v>0</v>
      </c>
      <c r="AI48" s="200">
        <v>10.45</v>
      </c>
      <c r="AJ48" s="200">
        <v>0</v>
      </c>
      <c r="AK48" s="200">
        <v>12.6</v>
      </c>
      <c r="AL48" s="200">
        <v>0</v>
      </c>
      <c r="AM48" s="200">
        <v>0</v>
      </c>
      <c r="AN48" s="200">
        <v>0</v>
      </c>
      <c r="AO48" s="200">
        <v>144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3.73</v>
      </c>
      <c r="D49" s="200">
        <v>7.73</v>
      </c>
      <c r="E49" s="200">
        <v>0</v>
      </c>
      <c r="F49" s="200">
        <v>0</v>
      </c>
      <c r="G49" s="200">
        <v>14.07</v>
      </c>
      <c r="H49" s="200">
        <v>0</v>
      </c>
      <c r="I49" s="200">
        <v>0</v>
      </c>
      <c r="J49" s="200">
        <v>11.69</v>
      </c>
      <c r="K49" s="200">
        <v>76.709999999999994</v>
      </c>
      <c r="L49" s="200">
        <v>19.43</v>
      </c>
      <c r="M49" s="200">
        <v>0</v>
      </c>
      <c r="N49" s="200">
        <v>1.1399999999999999</v>
      </c>
      <c r="O49" s="200">
        <v>0.95</v>
      </c>
      <c r="P49" s="200">
        <v>2.33</v>
      </c>
      <c r="Q49" s="200">
        <v>0.1</v>
      </c>
      <c r="R49" s="200">
        <v>0.4</v>
      </c>
      <c r="S49" s="200">
        <v>2.85</v>
      </c>
      <c r="T49" s="200">
        <v>0</v>
      </c>
      <c r="U49" s="200">
        <v>12.41</v>
      </c>
      <c r="V49" s="200">
        <v>0.57999999999999996</v>
      </c>
      <c r="W49" s="200">
        <v>0.44</v>
      </c>
      <c r="X49" s="200">
        <v>1.41</v>
      </c>
      <c r="Y49" s="200">
        <v>0</v>
      </c>
      <c r="Z49" s="200">
        <v>2.65</v>
      </c>
      <c r="AA49" s="200">
        <v>0.86</v>
      </c>
      <c r="AB49" s="200">
        <v>0</v>
      </c>
      <c r="AC49" s="200">
        <v>0.48</v>
      </c>
      <c r="AD49" s="200">
        <v>11.37</v>
      </c>
      <c r="AE49" s="200">
        <v>0</v>
      </c>
      <c r="AF49" s="200">
        <v>0</v>
      </c>
      <c r="AG49" s="200">
        <v>43.39</v>
      </c>
      <c r="AH49" s="200">
        <v>0</v>
      </c>
      <c r="AI49" s="200">
        <v>10.45</v>
      </c>
      <c r="AJ49" s="200">
        <v>0</v>
      </c>
      <c r="AK49" s="200">
        <v>12.6</v>
      </c>
      <c r="AL49" s="200">
        <v>0</v>
      </c>
      <c r="AM49" s="200">
        <v>0</v>
      </c>
      <c r="AN49" s="200">
        <v>0</v>
      </c>
      <c r="AO49" s="200">
        <v>144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3.73</v>
      </c>
      <c r="D50" s="200">
        <v>7.73</v>
      </c>
      <c r="E50" s="200">
        <v>0</v>
      </c>
      <c r="F50" s="200">
        <v>0</v>
      </c>
      <c r="G50" s="200">
        <v>14.07</v>
      </c>
      <c r="H50" s="200">
        <v>0</v>
      </c>
      <c r="I50" s="200">
        <v>0</v>
      </c>
      <c r="J50" s="200">
        <v>11.69</v>
      </c>
      <c r="K50" s="200">
        <v>76.72</v>
      </c>
      <c r="L50" s="200">
        <v>19.43</v>
      </c>
      <c r="M50" s="200">
        <v>0</v>
      </c>
      <c r="N50" s="200">
        <v>1.1399999999999999</v>
      </c>
      <c r="O50" s="200">
        <v>0.95</v>
      </c>
      <c r="P50" s="200">
        <v>2.33</v>
      </c>
      <c r="Q50" s="200">
        <v>0.75</v>
      </c>
      <c r="R50" s="200">
        <v>0.4</v>
      </c>
      <c r="S50" s="200">
        <v>2.85</v>
      </c>
      <c r="T50" s="200">
        <v>0</v>
      </c>
      <c r="U50" s="200">
        <v>12.41</v>
      </c>
      <c r="V50" s="200">
        <v>0.57999999999999996</v>
      </c>
      <c r="W50" s="200">
        <v>0.44</v>
      </c>
      <c r="X50" s="200">
        <v>1.41</v>
      </c>
      <c r="Y50" s="200">
        <v>0</v>
      </c>
      <c r="Z50" s="200">
        <v>2.65</v>
      </c>
      <c r="AA50" s="200">
        <v>0.86</v>
      </c>
      <c r="AB50" s="200">
        <v>0</v>
      </c>
      <c r="AC50" s="200">
        <v>0.48</v>
      </c>
      <c r="AD50" s="200">
        <v>11.37</v>
      </c>
      <c r="AE50" s="200">
        <v>0</v>
      </c>
      <c r="AF50" s="200">
        <v>0</v>
      </c>
      <c r="AG50" s="200">
        <v>43.39</v>
      </c>
      <c r="AH50" s="200">
        <v>0</v>
      </c>
      <c r="AI50" s="200">
        <v>10.45</v>
      </c>
      <c r="AJ50" s="200">
        <v>0</v>
      </c>
      <c r="AK50" s="200">
        <v>12.6</v>
      </c>
      <c r="AL50" s="200">
        <v>0</v>
      </c>
      <c r="AM50" s="200">
        <v>0</v>
      </c>
      <c r="AN50" s="200">
        <v>0</v>
      </c>
      <c r="AO50" s="200">
        <v>144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3.73</v>
      </c>
      <c r="D51" s="200">
        <v>7.73</v>
      </c>
      <c r="E51" s="200">
        <v>0</v>
      </c>
      <c r="F51" s="200">
        <v>0</v>
      </c>
      <c r="G51" s="200">
        <v>14.07</v>
      </c>
      <c r="H51" s="200">
        <v>0</v>
      </c>
      <c r="I51" s="200">
        <v>0</v>
      </c>
      <c r="J51" s="200">
        <v>11.69</v>
      </c>
      <c r="K51" s="200">
        <v>76.650000000000006</v>
      </c>
      <c r="L51" s="200">
        <v>12.27</v>
      </c>
      <c r="M51" s="200">
        <v>0</v>
      </c>
      <c r="N51" s="200">
        <v>1.1399999999999999</v>
      </c>
      <c r="O51" s="200">
        <v>0.95</v>
      </c>
      <c r="P51" s="200">
        <v>2.33</v>
      </c>
      <c r="Q51" s="200">
        <v>0.75</v>
      </c>
      <c r="R51" s="200">
        <v>4.84</v>
      </c>
      <c r="S51" s="200">
        <v>2.85</v>
      </c>
      <c r="T51" s="200">
        <v>0</v>
      </c>
      <c r="U51" s="200">
        <v>12.41</v>
      </c>
      <c r="V51" s="200">
        <v>2.52</v>
      </c>
      <c r="W51" s="200">
        <v>0.44</v>
      </c>
      <c r="X51" s="200">
        <v>1.41</v>
      </c>
      <c r="Y51" s="200">
        <v>0</v>
      </c>
      <c r="Z51" s="200">
        <v>2.65</v>
      </c>
      <c r="AA51" s="200">
        <v>13.29</v>
      </c>
      <c r="AB51" s="200">
        <v>0</v>
      </c>
      <c r="AC51" s="200">
        <v>0.48</v>
      </c>
      <c r="AD51" s="200">
        <v>11.37</v>
      </c>
      <c r="AE51" s="200">
        <v>0</v>
      </c>
      <c r="AF51" s="200">
        <v>0</v>
      </c>
      <c r="AG51" s="200">
        <v>43.39</v>
      </c>
      <c r="AH51" s="200">
        <v>0</v>
      </c>
      <c r="AI51" s="200">
        <v>10.45</v>
      </c>
      <c r="AJ51" s="200">
        <v>0</v>
      </c>
      <c r="AK51" s="200">
        <v>10.14</v>
      </c>
      <c r="AL51" s="200">
        <v>0</v>
      </c>
      <c r="AM51" s="200">
        <v>0</v>
      </c>
      <c r="AN51" s="200">
        <v>0</v>
      </c>
      <c r="AO51" s="200">
        <v>144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3.73</v>
      </c>
      <c r="D52" s="200">
        <v>7.73</v>
      </c>
      <c r="E52" s="200">
        <v>0</v>
      </c>
      <c r="F52" s="200">
        <v>0</v>
      </c>
      <c r="G52" s="200">
        <v>14.07</v>
      </c>
      <c r="H52" s="200">
        <v>0</v>
      </c>
      <c r="I52" s="200">
        <v>0</v>
      </c>
      <c r="J52" s="200">
        <v>11.69</v>
      </c>
      <c r="K52" s="200">
        <v>76.650000000000006</v>
      </c>
      <c r="L52" s="200">
        <v>19.43</v>
      </c>
      <c r="M52" s="200">
        <v>0</v>
      </c>
      <c r="N52" s="200">
        <v>1.1399999999999999</v>
      </c>
      <c r="O52" s="200">
        <v>0.95</v>
      </c>
      <c r="P52" s="200">
        <v>2.33</v>
      </c>
      <c r="Q52" s="200">
        <v>0.75</v>
      </c>
      <c r="R52" s="200">
        <v>4.99</v>
      </c>
      <c r="S52" s="200">
        <v>2.85</v>
      </c>
      <c r="T52" s="200">
        <v>0</v>
      </c>
      <c r="U52" s="200">
        <v>12.41</v>
      </c>
      <c r="V52" s="200">
        <v>2.52</v>
      </c>
      <c r="W52" s="200">
        <v>0.44</v>
      </c>
      <c r="X52" s="200">
        <v>1.41</v>
      </c>
      <c r="Y52" s="200">
        <v>0</v>
      </c>
      <c r="Z52" s="200">
        <v>2.65</v>
      </c>
      <c r="AA52" s="200">
        <v>13.29</v>
      </c>
      <c r="AB52" s="200">
        <v>0</v>
      </c>
      <c r="AC52" s="200">
        <v>0.74</v>
      </c>
      <c r="AD52" s="200">
        <v>11.37</v>
      </c>
      <c r="AE52" s="200">
        <v>0</v>
      </c>
      <c r="AF52" s="200">
        <v>0</v>
      </c>
      <c r="AG52" s="200">
        <v>43.39</v>
      </c>
      <c r="AH52" s="200">
        <v>0</v>
      </c>
      <c r="AI52" s="200">
        <v>10.45</v>
      </c>
      <c r="AJ52" s="200">
        <v>0</v>
      </c>
      <c r="AK52" s="200">
        <v>10.14</v>
      </c>
      <c r="AL52" s="200">
        <v>0</v>
      </c>
      <c r="AM52" s="200">
        <v>0</v>
      </c>
      <c r="AN52" s="200">
        <v>0</v>
      </c>
      <c r="AO52" s="200">
        <v>144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3.73</v>
      </c>
      <c r="D53" s="200">
        <v>7.73</v>
      </c>
      <c r="E53" s="200">
        <v>0</v>
      </c>
      <c r="F53" s="200">
        <v>0</v>
      </c>
      <c r="G53" s="200">
        <v>14.07</v>
      </c>
      <c r="H53" s="200">
        <v>0</v>
      </c>
      <c r="I53" s="200">
        <v>0</v>
      </c>
      <c r="J53" s="200">
        <v>11.69</v>
      </c>
      <c r="K53" s="200">
        <v>76.650000000000006</v>
      </c>
      <c r="L53" s="200">
        <v>19.43</v>
      </c>
      <c r="M53" s="200">
        <v>0</v>
      </c>
      <c r="N53" s="200">
        <v>1.1399999999999999</v>
      </c>
      <c r="O53" s="200">
        <v>0.95</v>
      </c>
      <c r="P53" s="200">
        <v>2.33</v>
      </c>
      <c r="Q53" s="200">
        <v>0.75</v>
      </c>
      <c r="R53" s="200">
        <v>4.99</v>
      </c>
      <c r="S53" s="200">
        <v>2.85</v>
      </c>
      <c r="T53" s="200">
        <v>0</v>
      </c>
      <c r="U53" s="200">
        <v>12.41</v>
      </c>
      <c r="V53" s="200">
        <v>2.52</v>
      </c>
      <c r="W53" s="200">
        <v>0.44</v>
      </c>
      <c r="X53" s="200">
        <v>1.41</v>
      </c>
      <c r="Y53" s="200">
        <v>0</v>
      </c>
      <c r="Z53" s="200">
        <v>2.65</v>
      </c>
      <c r="AA53" s="200">
        <v>13.29</v>
      </c>
      <c r="AB53" s="200">
        <v>0</v>
      </c>
      <c r="AC53" s="200">
        <v>0.74</v>
      </c>
      <c r="AD53" s="200">
        <v>11.37</v>
      </c>
      <c r="AE53" s="200">
        <v>0</v>
      </c>
      <c r="AF53" s="200">
        <v>0</v>
      </c>
      <c r="AG53" s="200">
        <v>43.39</v>
      </c>
      <c r="AH53" s="200">
        <v>0</v>
      </c>
      <c r="AI53" s="200">
        <v>10.45</v>
      </c>
      <c r="AJ53" s="200">
        <v>0</v>
      </c>
      <c r="AK53" s="200">
        <v>10.14</v>
      </c>
      <c r="AL53" s="200">
        <v>0</v>
      </c>
      <c r="AM53" s="200">
        <v>0</v>
      </c>
      <c r="AN53" s="200">
        <v>0</v>
      </c>
      <c r="AO53" s="200">
        <v>144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3.73</v>
      </c>
      <c r="D54" s="200">
        <v>7.73</v>
      </c>
      <c r="E54" s="200">
        <v>0</v>
      </c>
      <c r="F54" s="200">
        <v>0</v>
      </c>
      <c r="G54" s="200">
        <v>14.07</v>
      </c>
      <c r="H54" s="200">
        <v>0</v>
      </c>
      <c r="I54" s="200">
        <v>0</v>
      </c>
      <c r="J54" s="200">
        <v>11.69</v>
      </c>
      <c r="K54" s="200">
        <v>76.650000000000006</v>
      </c>
      <c r="L54" s="200">
        <v>19.43</v>
      </c>
      <c r="M54" s="200">
        <v>0</v>
      </c>
      <c r="N54" s="200">
        <v>1.1399999999999999</v>
      </c>
      <c r="O54" s="200">
        <v>0.95</v>
      </c>
      <c r="P54" s="200">
        <v>2.33</v>
      </c>
      <c r="Q54" s="200">
        <v>0.75</v>
      </c>
      <c r="R54" s="200">
        <v>4.99</v>
      </c>
      <c r="S54" s="200">
        <v>2.85</v>
      </c>
      <c r="T54" s="200">
        <v>0</v>
      </c>
      <c r="U54" s="200">
        <v>11.67</v>
      </c>
      <c r="V54" s="200">
        <v>2.52</v>
      </c>
      <c r="W54" s="200">
        <v>0.44</v>
      </c>
      <c r="X54" s="200">
        <v>1.41</v>
      </c>
      <c r="Y54" s="200">
        <v>0</v>
      </c>
      <c r="Z54" s="200">
        <v>2.65</v>
      </c>
      <c r="AA54" s="200">
        <v>13.29</v>
      </c>
      <c r="AB54" s="200">
        <v>0</v>
      </c>
      <c r="AC54" s="200">
        <v>0.74</v>
      </c>
      <c r="AD54" s="200">
        <v>11.37</v>
      </c>
      <c r="AE54" s="200">
        <v>0</v>
      </c>
      <c r="AF54" s="200">
        <v>0</v>
      </c>
      <c r="AG54" s="200">
        <v>43.39</v>
      </c>
      <c r="AH54" s="200">
        <v>0</v>
      </c>
      <c r="AI54" s="200">
        <v>10.45</v>
      </c>
      <c r="AJ54" s="200">
        <v>0</v>
      </c>
      <c r="AK54" s="200">
        <v>10.14</v>
      </c>
      <c r="AL54" s="200">
        <v>0</v>
      </c>
      <c r="AM54" s="200">
        <v>0</v>
      </c>
      <c r="AN54" s="200">
        <v>0</v>
      </c>
      <c r="AO54" s="200">
        <v>144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3.73</v>
      </c>
      <c r="D55" s="200">
        <v>7.73</v>
      </c>
      <c r="E55" s="200">
        <v>0</v>
      </c>
      <c r="F55" s="200">
        <v>0</v>
      </c>
      <c r="G55" s="200">
        <v>14.07</v>
      </c>
      <c r="H55" s="200">
        <v>0</v>
      </c>
      <c r="I55" s="200">
        <v>0</v>
      </c>
      <c r="J55" s="200">
        <v>11.69</v>
      </c>
      <c r="K55" s="200">
        <v>76.650000000000006</v>
      </c>
      <c r="L55" s="200">
        <v>19.43</v>
      </c>
      <c r="M55" s="200">
        <v>0</v>
      </c>
      <c r="N55" s="200">
        <v>1.1399999999999999</v>
      </c>
      <c r="O55" s="200">
        <v>0.95</v>
      </c>
      <c r="P55" s="200">
        <v>2.33</v>
      </c>
      <c r="Q55" s="200">
        <v>0.76</v>
      </c>
      <c r="R55" s="200">
        <v>4.96</v>
      </c>
      <c r="S55" s="200">
        <v>2.78</v>
      </c>
      <c r="T55" s="200">
        <v>0</v>
      </c>
      <c r="U55" s="200">
        <v>11</v>
      </c>
      <c r="V55" s="200">
        <v>2.38</v>
      </c>
      <c r="W55" s="200">
        <v>0.44</v>
      </c>
      <c r="X55" s="200">
        <v>1.41</v>
      </c>
      <c r="Y55" s="200">
        <v>0</v>
      </c>
      <c r="Z55" s="200">
        <v>37.11</v>
      </c>
      <c r="AA55" s="200">
        <v>13.28</v>
      </c>
      <c r="AB55" s="200">
        <v>0</v>
      </c>
      <c r="AC55" s="200">
        <v>0.74</v>
      </c>
      <c r="AD55" s="200">
        <v>11.37</v>
      </c>
      <c r="AE55" s="200">
        <v>0</v>
      </c>
      <c r="AF55" s="200">
        <v>0</v>
      </c>
      <c r="AG55" s="200">
        <v>43.39</v>
      </c>
      <c r="AH55" s="200">
        <v>0</v>
      </c>
      <c r="AI55" s="200">
        <v>10.45</v>
      </c>
      <c r="AJ55" s="200">
        <v>0</v>
      </c>
      <c r="AK55" s="200">
        <v>10.14</v>
      </c>
      <c r="AL55" s="200">
        <v>0</v>
      </c>
      <c r="AM55" s="200">
        <v>0</v>
      </c>
      <c r="AN55" s="200">
        <v>0</v>
      </c>
      <c r="AO55" s="200">
        <v>144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3.73</v>
      </c>
      <c r="D56" s="200">
        <v>7.73</v>
      </c>
      <c r="E56" s="200">
        <v>0</v>
      </c>
      <c r="F56" s="200">
        <v>0</v>
      </c>
      <c r="G56" s="200">
        <v>14.07</v>
      </c>
      <c r="H56" s="200">
        <v>0</v>
      </c>
      <c r="I56" s="200">
        <v>0</v>
      </c>
      <c r="J56" s="200">
        <v>11.69</v>
      </c>
      <c r="K56" s="200">
        <v>76.650000000000006</v>
      </c>
      <c r="L56" s="200">
        <v>19.43</v>
      </c>
      <c r="M56" s="200">
        <v>0</v>
      </c>
      <c r="N56" s="200">
        <v>1.1399999999999999</v>
      </c>
      <c r="O56" s="200">
        <v>0.95</v>
      </c>
      <c r="P56" s="200">
        <v>2.33</v>
      </c>
      <c r="Q56" s="200">
        <v>0.76</v>
      </c>
      <c r="R56" s="200">
        <v>5.51</v>
      </c>
      <c r="S56" s="200">
        <v>2.85</v>
      </c>
      <c r="T56" s="200">
        <v>0</v>
      </c>
      <c r="U56" s="200">
        <v>10.35</v>
      </c>
      <c r="V56" s="200">
        <v>2.38</v>
      </c>
      <c r="W56" s="200">
        <v>0.44</v>
      </c>
      <c r="X56" s="200">
        <v>1.41</v>
      </c>
      <c r="Y56" s="200">
        <v>0</v>
      </c>
      <c r="Z56" s="200">
        <v>37.14</v>
      </c>
      <c r="AA56" s="200">
        <v>13.28</v>
      </c>
      <c r="AB56" s="200">
        <v>0</v>
      </c>
      <c r="AC56" s="200">
        <v>0.74</v>
      </c>
      <c r="AD56" s="200">
        <v>11.37</v>
      </c>
      <c r="AE56" s="200">
        <v>0</v>
      </c>
      <c r="AF56" s="200">
        <v>0</v>
      </c>
      <c r="AG56" s="200">
        <v>43.39</v>
      </c>
      <c r="AH56" s="200">
        <v>0</v>
      </c>
      <c r="AI56" s="200">
        <v>10.45</v>
      </c>
      <c r="AJ56" s="200">
        <v>0</v>
      </c>
      <c r="AK56" s="200">
        <v>10.14</v>
      </c>
      <c r="AL56" s="200">
        <v>0</v>
      </c>
      <c r="AM56" s="200">
        <v>0</v>
      </c>
      <c r="AN56" s="200">
        <v>0</v>
      </c>
      <c r="AO56" s="200">
        <v>144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3.73</v>
      </c>
      <c r="D57" s="200">
        <v>7.73</v>
      </c>
      <c r="E57" s="200">
        <v>0</v>
      </c>
      <c r="F57" s="200">
        <v>0</v>
      </c>
      <c r="G57" s="200">
        <v>14.07</v>
      </c>
      <c r="H57" s="200">
        <v>0</v>
      </c>
      <c r="I57" s="200">
        <v>0</v>
      </c>
      <c r="J57" s="200">
        <v>11.69</v>
      </c>
      <c r="K57" s="200">
        <v>76.650000000000006</v>
      </c>
      <c r="L57" s="200">
        <v>19.43</v>
      </c>
      <c r="M57" s="200">
        <v>0</v>
      </c>
      <c r="N57" s="200">
        <v>1.1399999999999999</v>
      </c>
      <c r="O57" s="200">
        <v>0.95</v>
      </c>
      <c r="P57" s="200">
        <v>2.33</v>
      </c>
      <c r="Q57" s="200">
        <v>0.76</v>
      </c>
      <c r="R57" s="200">
        <v>5</v>
      </c>
      <c r="S57" s="200">
        <v>2.85</v>
      </c>
      <c r="T57" s="200">
        <v>0</v>
      </c>
      <c r="U57" s="200">
        <v>10.35</v>
      </c>
      <c r="V57" s="200">
        <v>2.38</v>
      </c>
      <c r="W57" s="200">
        <v>0.44</v>
      </c>
      <c r="X57" s="200">
        <v>1.41</v>
      </c>
      <c r="Y57" s="200">
        <v>0</v>
      </c>
      <c r="Z57" s="200">
        <v>36.03</v>
      </c>
      <c r="AA57" s="200">
        <v>13.29</v>
      </c>
      <c r="AB57" s="200">
        <v>0</v>
      </c>
      <c r="AC57" s="200">
        <v>0.74</v>
      </c>
      <c r="AD57" s="200">
        <v>11.37</v>
      </c>
      <c r="AE57" s="200">
        <v>0</v>
      </c>
      <c r="AF57" s="200">
        <v>0</v>
      </c>
      <c r="AG57" s="200">
        <v>43.39</v>
      </c>
      <c r="AH57" s="200">
        <v>0</v>
      </c>
      <c r="AI57" s="200">
        <v>10.45</v>
      </c>
      <c r="AJ57" s="200">
        <v>0</v>
      </c>
      <c r="AK57" s="200">
        <v>10.14</v>
      </c>
      <c r="AL57" s="200">
        <v>0</v>
      </c>
      <c r="AM57" s="200">
        <v>0</v>
      </c>
      <c r="AN57" s="200">
        <v>0</v>
      </c>
      <c r="AO57" s="200">
        <v>144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3.73</v>
      </c>
      <c r="D58" s="200">
        <v>7.73</v>
      </c>
      <c r="E58" s="200">
        <v>0</v>
      </c>
      <c r="F58" s="200">
        <v>0</v>
      </c>
      <c r="G58" s="200">
        <v>14.07</v>
      </c>
      <c r="H58" s="200">
        <v>0</v>
      </c>
      <c r="I58" s="200">
        <v>0</v>
      </c>
      <c r="J58" s="200">
        <v>11.69</v>
      </c>
      <c r="K58" s="200">
        <v>76.650000000000006</v>
      </c>
      <c r="L58" s="200">
        <v>19.43</v>
      </c>
      <c r="M58" s="200">
        <v>0</v>
      </c>
      <c r="N58" s="200">
        <v>1.1399999999999999</v>
      </c>
      <c r="O58" s="200">
        <v>0.95</v>
      </c>
      <c r="P58" s="200">
        <v>2.33</v>
      </c>
      <c r="Q58" s="200">
        <v>0.76</v>
      </c>
      <c r="R58" s="200">
        <v>5</v>
      </c>
      <c r="S58" s="200">
        <v>2.85</v>
      </c>
      <c r="T58" s="200">
        <v>0</v>
      </c>
      <c r="U58" s="200">
        <v>10.35</v>
      </c>
      <c r="V58" s="200">
        <v>2.38</v>
      </c>
      <c r="W58" s="200">
        <v>0.44</v>
      </c>
      <c r="X58" s="200">
        <v>1.41</v>
      </c>
      <c r="Y58" s="200">
        <v>0</v>
      </c>
      <c r="Z58" s="200">
        <v>36.03</v>
      </c>
      <c r="AA58" s="200">
        <v>13.29</v>
      </c>
      <c r="AB58" s="200">
        <v>0</v>
      </c>
      <c r="AC58" s="200">
        <v>0.74</v>
      </c>
      <c r="AD58" s="200">
        <v>11.37</v>
      </c>
      <c r="AE58" s="200">
        <v>0</v>
      </c>
      <c r="AF58" s="200">
        <v>0</v>
      </c>
      <c r="AG58" s="200">
        <v>43.39</v>
      </c>
      <c r="AH58" s="200">
        <v>0</v>
      </c>
      <c r="AI58" s="200">
        <v>10.45</v>
      </c>
      <c r="AJ58" s="200">
        <v>0</v>
      </c>
      <c r="AK58" s="200">
        <v>10.14</v>
      </c>
      <c r="AL58" s="200">
        <v>0</v>
      </c>
      <c r="AM58" s="200">
        <v>0</v>
      </c>
      <c r="AN58" s="200">
        <v>0</v>
      </c>
      <c r="AO58" s="200">
        <v>144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3.73</v>
      </c>
      <c r="D59" s="200">
        <v>7.73</v>
      </c>
      <c r="E59" s="200">
        <v>0</v>
      </c>
      <c r="F59" s="200">
        <v>0</v>
      </c>
      <c r="G59" s="200">
        <v>14.07</v>
      </c>
      <c r="H59" s="200">
        <v>0</v>
      </c>
      <c r="I59" s="200">
        <v>0</v>
      </c>
      <c r="J59" s="200">
        <v>11.69</v>
      </c>
      <c r="K59" s="200">
        <v>76.650000000000006</v>
      </c>
      <c r="L59" s="200">
        <v>19.43</v>
      </c>
      <c r="M59" s="200">
        <v>0</v>
      </c>
      <c r="N59" s="200">
        <v>1.1399999999999999</v>
      </c>
      <c r="O59" s="200">
        <v>0.95</v>
      </c>
      <c r="P59" s="200">
        <v>2.33</v>
      </c>
      <c r="Q59" s="200">
        <v>0.76</v>
      </c>
      <c r="R59" s="200">
        <v>5</v>
      </c>
      <c r="S59" s="200">
        <v>2.85</v>
      </c>
      <c r="T59" s="200">
        <v>0</v>
      </c>
      <c r="U59" s="200">
        <v>10.35</v>
      </c>
      <c r="V59" s="200">
        <v>2.38</v>
      </c>
      <c r="W59" s="200">
        <v>0.44</v>
      </c>
      <c r="X59" s="200">
        <v>1.41</v>
      </c>
      <c r="Y59" s="200">
        <v>0</v>
      </c>
      <c r="Z59" s="200">
        <v>36.03</v>
      </c>
      <c r="AA59" s="200">
        <v>13.29</v>
      </c>
      <c r="AB59" s="200">
        <v>0</v>
      </c>
      <c r="AC59" s="200">
        <v>0.74</v>
      </c>
      <c r="AD59" s="200">
        <v>11.37</v>
      </c>
      <c r="AE59" s="200">
        <v>0</v>
      </c>
      <c r="AF59" s="200">
        <v>0</v>
      </c>
      <c r="AG59" s="200">
        <v>43.39</v>
      </c>
      <c r="AH59" s="200">
        <v>0</v>
      </c>
      <c r="AI59" s="200">
        <v>10.45</v>
      </c>
      <c r="AJ59" s="200">
        <v>0</v>
      </c>
      <c r="AK59" s="200">
        <v>10.14</v>
      </c>
      <c r="AL59" s="200">
        <v>0</v>
      </c>
      <c r="AM59" s="200">
        <v>0</v>
      </c>
      <c r="AN59" s="200">
        <v>0</v>
      </c>
      <c r="AO59" s="200">
        <v>144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3.73</v>
      </c>
      <c r="D60" s="200">
        <v>7.73</v>
      </c>
      <c r="E60" s="200">
        <v>0</v>
      </c>
      <c r="F60" s="200">
        <v>0</v>
      </c>
      <c r="G60" s="200">
        <v>14.07</v>
      </c>
      <c r="H60" s="200">
        <v>0</v>
      </c>
      <c r="I60" s="200">
        <v>0</v>
      </c>
      <c r="J60" s="200">
        <v>11.69</v>
      </c>
      <c r="K60" s="200">
        <v>76.650000000000006</v>
      </c>
      <c r="L60" s="200">
        <v>19.43</v>
      </c>
      <c r="M60" s="200">
        <v>0</v>
      </c>
      <c r="N60" s="200">
        <v>1.1399999999999999</v>
      </c>
      <c r="O60" s="200">
        <v>0.95</v>
      </c>
      <c r="P60" s="200">
        <v>2.33</v>
      </c>
      <c r="Q60" s="200">
        <v>0.76</v>
      </c>
      <c r="R60" s="200">
        <v>5</v>
      </c>
      <c r="S60" s="200">
        <v>2.85</v>
      </c>
      <c r="T60" s="200">
        <v>0</v>
      </c>
      <c r="U60" s="200">
        <v>10.35</v>
      </c>
      <c r="V60" s="200">
        <v>2.38</v>
      </c>
      <c r="W60" s="200">
        <v>0.44</v>
      </c>
      <c r="X60" s="200">
        <v>1.41</v>
      </c>
      <c r="Y60" s="200">
        <v>0</v>
      </c>
      <c r="Z60" s="200">
        <v>36.03</v>
      </c>
      <c r="AA60" s="200">
        <v>13.29</v>
      </c>
      <c r="AB60" s="200">
        <v>0</v>
      </c>
      <c r="AC60" s="200">
        <v>0.74</v>
      </c>
      <c r="AD60" s="200">
        <v>11.37</v>
      </c>
      <c r="AE60" s="200">
        <v>0</v>
      </c>
      <c r="AF60" s="200">
        <v>0</v>
      </c>
      <c r="AG60" s="200">
        <v>43.39</v>
      </c>
      <c r="AH60" s="200">
        <v>0</v>
      </c>
      <c r="AI60" s="200">
        <v>10.45</v>
      </c>
      <c r="AJ60" s="200">
        <v>0</v>
      </c>
      <c r="AK60" s="200">
        <v>10.14</v>
      </c>
      <c r="AL60" s="200">
        <v>0</v>
      </c>
      <c r="AM60" s="200">
        <v>0</v>
      </c>
      <c r="AN60" s="200">
        <v>0</v>
      </c>
      <c r="AO60" s="200">
        <v>144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3.73</v>
      </c>
      <c r="D61" s="200">
        <v>7.73</v>
      </c>
      <c r="E61" s="200">
        <v>0</v>
      </c>
      <c r="F61" s="200">
        <v>0</v>
      </c>
      <c r="G61" s="200">
        <v>14.07</v>
      </c>
      <c r="H61" s="200">
        <v>0</v>
      </c>
      <c r="I61" s="200">
        <v>0</v>
      </c>
      <c r="J61" s="200">
        <v>11.69</v>
      </c>
      <c r="K61" s="200">
        <v>76.650000000000006</v>
      </c>
      <c r="L61" s="200">
        <v>19.43</v>
      </c>
      <c r="M61" s="200">
        <v>0</v>
      </c>
      <c r="N61" s="200">
        <v>1.1399999999999999</v>
      </c>
      <c r="O61" s="200">
        <v>0.95</v>
      </c>
      <c r="P61" s="200">
        <v>2.33</v>
      </c>
      <c r="Q61" s="200">
        <v>0.76</v>
      </c>
      <c r="R61" s="200">
        <v>5</v>
      </c>
      <c r="S61" s="200">
        <v>2.85</v>
      </c>
      <c r="T61" s="200">
        <v>0</v>
      </c>
      <c r="U61" s="200">
        <v>10.35</v>
      </c>
      <c r="V61" s="200">
        <v>2.38</v>
      </c>
      <c r="W61" s="200">
        <v>0.44</v>
      </c>
      <c r="X61" s="200">
        <v>1.41</v>
      </c>
      <c r="Y61" s="200">
        <v>0</v>
      </c>
      <c r="Z61" s="200">
        <v>6.78</v>
      </c>
      <c r="AA61" s="200">
        <v>13.29</v>
      </c>
      <c r="AB61" s="200">
        <v>0</v>
      </c>
      <c r="AC61" s="200">
        <v>0.74</v>
      </c>
      <c r="AD61" s="200">
        <v>11.37</v>
      </c>
      <c r="AE61" s="200">
        <v>0</v>
      </c>
      <c r="AF61" s="200">
        <v>0</v>
      </c>
      <c r="AG61" s="200">
        <v>43.39</v>
      </c>
      <c r="AH61" s="200">
        <v>0</v>
      </c>
      <c r="AI61" s="200">
        <v>10.45</v>
      </c>
      <c r="AJ61" s="200">
        <v>0</v>
      </c>
      <c r="AK61" s="200">
        <v>10.14</v>
      </c>
      <c r="AL61" s="200">
        <v>0</v>
      </c>
      <c r="AM61" s="200">
        <v>0</v>
      </c>
      <c r="AN61" s="200">
        <v>0</v>
      </c>
      <c r="AO61" s="200">
        <v>226.94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3.73</v>
      </c>
      <c r="D62" s="200">
        <v>7.73</v>
      </c>
      <c r="E62" s="200">
        <v>0</v>
      </c>
      <c r="F62" s="200">
        <v>0</v>
      </c>
      <c r="G62" s="200">
        <v>14.07</v>
      </c>
      <c r="H62" s="200">
        <v>0</v>
      </c>
      <c r="I62" s="200">
        <v>0</v>
      </c>
      <c r="J62" s="200">
        <v>11.69</v>
      </c>
      <c r="K62" s="200">
        <v>76.650000000000006</v>
      </c>
      <c r="L62" s="200">
        <v>19.43</v>
      </c>
      <c r="M62" s="200">
        <v>0</v>
      </c>
      <c r="N62" s="200">
        <v>1.1399999999999999</v>
      </c>
      <c r="O62" s="200">
        <v>0.95</v>
      </c>
      <c r="P62" s="200">
        <v>2.33</v>
      </c>
      <c r="Q62" s="200">
        <v>0.76</v>
      </c>
      <c r="R62" s="200">
        <v>5</v>
      </c>
      <c r="S62" s="200">
        <v>2.85</v>
      </c>
      <c r="T62" s="200">
        <v>0</v>
      </c>
      <c r="U62" s="200">
        <v>10.35</v>
      </c>
      <c r="V62" s="200">
        <v>2.38</v>
      </c>
      <c r="W62" s="200">
        <v>0.44</v>
      </c>
      <c r="X62" s="200">
        <v>1.41</v>
      </c>
      <c r="Y62" s="200">
        <v>0</v>
      </c>
      <c r="Z62" s="200">
        <v>6.78</v>
      </c>
      <c r="AA62" s="200">
        <v>13.29</v>
      </c>
      <c r="AB62" s="200">
        <v>0</v>
      </c>
      <c r="AC62" s="200">
        <v>0.74</v>
      </c>
      <c r="AD62" s="200">
        <v>11.37</v>
      </c>
      <c r="AE62" s="200">
        <v>0</v>
      </c>
      <c r="AF62" s="200">
        <v>0</v>
      </c>
      <c r="AG62" s="200">
        <v>43.39</v>
      </c>
      <c r="AH62" s="200">
        <v>0</v>
      </c>
      <c r="AI62" s="200">
        <v>10.45</v>
      </c>
      <c r="AJ62" s="200">
        <v>0</v>
      </c>
      <c r="AK62" s="200">
        <v>10.14</v>
      </c>
      <c r="AL62" s="200">
        <v>0</v>
      </c>
      <c r="AM62" s="200">
        <v>0</v>
      </c>
      <c r="AN62" s="200">
        <v>0</v>
      </c>
      <c r="AO62" s="200">
        <v>226.94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3.73</v>
      </c>
      <c r="D63" s="200">
        <v>7.73</v>
      </c>
      <c r="E63" s="200">
        <v>0</v>
      </c>
      <c r="F63" s="200">
        <v>0</v>
      </c>
      <c r="G63" s="200">
        <v>14.07</v>
      </c>
      <c r="H63" s="200">
        <v>0</v>
      </c>
      <c r="I63" s="200">
        <v>0</v>
      </c>
      <c r="J63" s="200">
        <v>11.69</v>
      </c>
      <c r="K63" s="200">
        <v>76.650000000000006</v>
      </c>
      <c r="L63" s="200">
        <v>19.43</v>
      </c>
      <c r="M63" s="200">
        <v>0</v>
      </c>
      <c r="N63" s="200">
        <v>1.1399999999999999</v>
      </c>
      <c r="O63" s="200">
        <v>0.95</v>
      </c>
      <c r="P63" s="200">
        <v>2.33</v>
      </c>
      <c r="Q63" s="200">
        <v>0.76</v>
      </c>
      <c r="R63" s="200">
        <v>5</v>
      </c>
      <c r="S63" s="200">
        <v>2.85</v>
      </c>
      <c r="T63" s="200">
        <v>0</v>
      </c>
      <c r="U63" s="200">
        <v>10.35</v>
      </c>
      <c r="V63" s="200">
        <v>2.38</v>
      </c>
      <c r="W63" s="200">
        <v>0.44</v>
      </c>
      <c r="X63" s="200">
        <v>1.41</v>
      </c>
      <c r="Y63" s="200">
        <v>0</v>
      </c>
      <c r="Z63" s="200">
        <v>1.49</v>
      </c>
      <c r="AA63" s="200">
        <v>13.29</v>
      </c>
      <c r="AB63" s="200">
        <v>0</v>
      </c>
      <c r="AC63" s="200">
        <v>1.0900000000000001</v>
      </c>
      <c r="AD63" s="200">
        <v>11.37</v>
      </c>
      <c r="AE63" s="200">
        <v>0</v>
      </c>
      <c r="AF63" s="200">
        <v>0</v>
      </c>
      <c r="AG63" s="200">
        <v>43.39</v>
      </c>
      <c r="AH63" s="200">
        <v>0</v>
      </c>
      <c r="AI63" s="200">
        <v>10.45</v>
      </c>
      <c r="AJ63" s="200">
        <v>0</v>
      </c>
      <c r="AK63" s="200">
        <v>10.14</v>
      </c>
      <c r="AL63" s="200">
        <v>0</v>
      </c>
      <c r="AM63" s="200">
        <v>0</v>
      </c>
      <c r="AN63" s="200">
        <v>0</v>
      </c>
      <c r="AO63" s="200">
        <v>227.25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3.73</v>
      </c>
      <c r="D64" s="200">
        <v>7.73</v>
      </c>
      <c r="E64" s="200">
        <v>0</v>
      </c>
      <c r="F64" s="200">
        <v>0</v>
      </c>
      <c r="G64" s="200">
        <v>14.07</v>
      </c>
      <c r="H64" s="200">
        <v>0</v>
      </c>
      <c r="I64" s="200">
        <v>0</v>
      </c>
      <c r="J64" s="200">
        <v>11.69</v>
      </c>
      <c r="K64" s="200">
        <v>76.650000000000006</v>
      </c>
      <c r="L64" s="200">
        <v>19.43</v>
      </c>
      <c r="M64" s="200">
        <v>0</v>
      </c>
      <c r="N64" s="200">
        <v>1.1399999999999999</v>
      </c>
      <c r="O64" s="200">
        <v>0.95</v>
      </c>
      <c r="P64" s="200">
        <v>2.33</v>
      </c>
      <c r="Q64" s="200">
        <v>0.76</v>
      </c>
      <c r="R64" s="200">
        <v>5</v>
      </c>
      <c r="S64" s="200">
        <v>2.85</v>
      </c>
      <c r="T64" s="200">
        <v>0</v>
      </c>
      <c r="U64" s="200">
        <v>10.35</v>
      </c>
      <c r="V64" s="200">
        <v>2.38</v>
      </c>
      <c r="W64" s="200">
        <v>0.44</v>
      </c>
      <c r="X64" s="200">
        <v>1.41</v>
      </c>
      <c r="Y64" s="200">
        <v>0</v>
      </c>
      <c r="Z64" s="200">
        <v>2.65</v>
      </c>
      <c r="AA64" s="200">
        <v>13.29</v>
      </c>
      <c r="AB64" s="200">
        <v>0</v>
      </c>
      <c r="AC64" s="200">
        <v>1.0900000000000001</v>
      </c>
      <c r="AD64" s="200">
        <v>11.37</v>
      </c>
      <c r="AE64" s="200">
        <v>0</v>
      </c>
      <c r="AF64" s="200">
        <v>0</v>
      </c>
      <c r="AG64" s="200">
        <v>43.39</v>
      </c>
      <c r="AH64" s="200">
        <v>0</v>
      </c>
      <c r="AI64" s="200">
        <v>10.45</v>
      </c>
      <c r="AJ64" s="200">
        <v>0</v>
      </c>
      <c r="AK64" s="200">
        <v>10.14</v>
      </c>
      <c r="AL64" s="200">
        <v>0</v>
      </c>
      <c r="AM64" s="200">
        <v>0</v>
      </c>
      <c r="AN64" s="200">
        <v>0</v>
      </c>
      <c r="AO64" s="200">
        <v>227.25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3.73</v>
      </c>
      <c r="D65" s="200">
        <v>7.73</v>
      </c>
      <c r="E65" s="200">
        <v>0</v>
      </c>
      <c r="F65" s="200">
        <v>0</v>
      </c>
      <c r="G65" s="200">
        <v>14.07</v>
      </c>
      <c r="H65" s="200">
        <v>0</v>
      </c>
      <c r="I65" s="200">
        <v>0</v>
      </c>
      <c r="J65" s="200">
        <v>11.69</v>
      </c>
      <c r="K65" s="200">
        <v>76.650000000000006</v>
      </c>
      <c r="L65" s="200">
        <v>19.43</v>
      </c>
      <c r="M65" s="200">
        <v>0</v>
      </c>
      <c r="N65" s="200">
        <v>1.1399999999999999</v>
      </c>
      <c r="O65" s="200">
        <v>0.95</v>
      </c>
      <c r="P65" s="200">
        <v>2.33</v>
      </c>
      <c r="Q65" s="200">
        <v>0.76</v>
      </c>
      <c r="R65" s="200">
        <v>5</v>
      </c>
      <c r="S65" s="200">
        <v>2.85</v>
      </c>
      <c r="T65" s="200">
        <v>0</v>
      </c>
      <c r="U65" s="200">
        <v>10.35</v>
      </c>
      <c r="V65" s="200">
        <v>2.38</v>
      </c>
      <c r="W65" s="200">
        <v>0.44</v>
      </c>
      <c r="X65" s="200">
        <v>1.92</v>
      </c>
      <c r="Y65" s="200">
        <v>0</v>
      </c>
      <c r="Z65" s="200">
        <v>2.65</v>
      </c>
      <c r="AA65" s="200">
        <v>13.29</v>
      </c>
      <c r="AB65" s="200">
        <v>0</v>
      </c>
      <c r="AC65" s="200">
        <v>1.0900000000000001</v>
      </c>
      <c r="AD65" s="200">
        <v>11.37</v>
      </c>
      <c r="AE65" s="200">
        <v>0</v>
      </c>
      <c r="AF65" s="200">
        <v>0</v>
      </c>
      <c r="AG65" s="200">
        <v>43.39</v>
      </c>
      <c r="AH65" s="200">
        <v>0</v>
      </c>
      <c r="AI65" s="200">
        <v>10.45</v>
      </c>
      <c r="AJ65" s="200">
        <v>0</v>
      </c>
      <c r="AK65" s="200">
        <v>10.14</v>
      </c>
      <c r="AL65" s="200">
        <v>0</v>
      </c>
      <c r="AM65" s="200">
        <v>0</v>
      </c>
      <c r="AN65" s="200">
        <v>0</v>
      </c>
      <c r="AO65" s="200">
        <v>227.25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3.73</v>
      </c>
      <c r="D66" s="200">
        <v>7.73</v>
      </c>
      <c r="E66" s="200">
        <v>0</v>
      </c>
      <c r="F66" s="200">
        <v>0</v>
      </c>
      <c r="G66" s="200">
        <v>14.07</v>
      </c>
      <c r="H66" s="200">
        <v>0</v>
      </c>
      <c r="I66" s="200">
        <v>0</v>
      </c>
      <c r="J66" s="200">
        <v>11.69</v>
      </c>
      <c r="K66" s="200">
        <v>76.650000000000006</v>
      </c>
      <c r="L66" s="200">
        <v>19.43</v>
      </c>
      <c r="M66" s="200">
        <v>0</v>
      </c>
      <c r="N66" s="200">
        <v>1.1399999999999999</v>
      </c>
      <c r="O66" s="200">
        <v>0.95</v>
      </c>
      <c r="P66" s="200">
        <v>2.33</v>
      </c>
      <c r="Q66" s="200">
        <v>0.76</v>
      </c>
      <c r="R66" s="200">
        <v>5.03</v>
      </c>
      <c r="S66" s="200">
        <v>2.85</v>
      </c>
      <c r="T66" s="200">
        <v>0</v>
      </c>
      <c r="U66" s="200">
        <v>10.35</v>
      </c>
      <c r="V66" s="200">
        <v>2.38</v>
      </c>
      <c r="W66" s="200">
        <v>0.44</v>
      </c>
      <c r="X66" s="200">
        <v>1.41</v>
      </c>
      <c r="Y66" s="200">
        <v>0</v>
      </c>
      <c r="Z66" s="200">
        <v>5.73</v>
      </c>
      <c r="AA66" s="200">
        <v>13.29</v>
      </c>
      <c r="AB66" s="200">
        <v>0</v>
      </c>
      <c r="AC66" s="200">
        <v>1.0900000000000001</v>
      </c>
      <c r="AD66" s="200">
        <v>11.37</v>
      </c>
      <c r="AE66" s="200">
        <v>0</v>
      </c>
      <c r="AF66" s="200">
        <v>0</v>
      </c>
      <c r="AG66" s="200">
        <v>43.39</v>
      </c>
      <c r="AH66" s="200">
        <v>0</v>
      </c>
      <c r="AI66" s="200">
        <v>10.45</v>
      </c>
      <c r="AJ66" s="200">
        <v>0</v>
      </c>
      <c r="AK66" s="200">
        <v>10.14</v>
      </c>
      <c r="AL66" s="200">
        <v>0</v>
      </c>
      <c r="AM66" s="200">
        <v>0</v>
      </c>
      <c r="AN66" s="200">
        <v>0</v>
      </c>
      <c r="AO66" s="200">
        <v>227.25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3.73</v>
      </c>
      <c r="D67" s="200">
        <v>7.73</v>
      </c>
      <c r="E67" s="200">
        <v>0</v>
      </c>
      <c r="F67" s="200">
        <v>0</v>
      </c>
      <c r="G67" s="200">
        <v>14.07</v>
      </c>
      <c r="H67" s="200">
        <v>0</v>
      </c>
      <c r="I67" s="200">
        <v>0</v>
      </c>
      <c r="J67" s="200">
        <v>11.69</v>
      </c>
      <c r="K67" s="200">
        <v>76.66</v>
      </c>
      <c r="L67" s="200">
        <v>19.43</v>
      </c>
      <c r="M67" s="200">
        <v>0</v>
      </c>
      <c r="N67" s="200">
        <v>1.1399999999999999</v>
      </c>
      <c r="O67" s="200">
        <v>0.95</v>
      </c>
      <c r="P67" s="200">
        <v>2.33</v>
      </c>
      <c r="Q67" s="200">
        <v>0.75</v>
      </c>
      <c r="R67" s="200">
        <v>4.99</v>
      </c>
      <c r="S67" s="200">
        <v>2.85</v>
      </c>
      <c r="T67" s="200">
        <v>0</v>
      </c>
      <c r="U67" s="200">
        <v>10.35</v>
      </c>
      <c r="V67" s="200">
        <v>2.38</v>
      </c>
      <c r="W67" s="200">
        <v>0.44</v>
      </c>
      <c r="X67" s="200">
        <v>1.41</v>
      </c>
      <c r="Y67" s="200">
        <v>0</v>
      </c>
      <c r="Z67" s="200">
        <v>2.65</v>
      </c>
      <c r="AA67" s="200">
        <v>13.29</v>
      </c>
      <c r="AB67" s="200">
        <v>0</v>
      </c>
      <c r="AC67" s="200">
        <v>1.0900000000000001</v>
      </c>
      <c r="AD67" s="200">
        <v>11.37</v>
      </c>
      <c r="AE67" s="200">
        <v>0</v>
      </c>
      <c r="AF67" s="200">
        <v>0</v>
      </c>
      <c r="AG67" s="200">
        <v>43.39</v>
      </c>
      <c r="AH67" s="200">
        <v>0</v>
      </c>
      <c r="AI67" s="200">
        <v>10.45</v>
      </c>
      <c r="AJ67" s="200">
        <v>0</v>
      </c>
      <c r="AK67" s="200">
        <v>10.14</v>
      </c>
      <c r="AL67" s="200">
        <v>0</v>
      </c>
      <c r="AM67" s="200">
        <v>0</v>
      </c>
      <c r="AN67" s="200">
        <v>0</v>
      </c>
      <c r="AO67" s="200">
        <v>227.25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3.73</v>
      </c>
      <c r="D68" s="200">
        <v>7.73</v>
      </c>
      <c r="E68" s="200">
        <v>0</v>
      </c>
      <c r="F68" s="200">
        <v>0</v>
      </c>
      <c r="G68" s="200">
        <v>14.07</v>
      </c>
      <c r="H68" s="200">
        <v>0</v>
      </c>
      <c r="I68" s="200">
        <v>0</v>
      </c>
      <c r="J68" s="200">
        <v>11.69</v>
      </c>
      <c r="K68" s="200">
        <v>76.66</v>
      </c>
      <c r="L68" s="200">
        <v>19.43</v>
      </c>
      <c r="M68" s="200">
        <v>0</v>
      </c>
      <c r="N68" s="200">
        <v>1.1399999999999999</v>
      </c>
      <c r="O68" s="200">
        <v>0.95</v>
      </c>
      <c r="P68" s="200">
        <v>2.33</v>
      </c>
      <c r="Q68" s="200">
        <v>0.75</v>
      </c>
      <c r="R68" s="200">
        <v>4.99</v>
      </c>
      <c r="S68" s="200">
        <v>2.85</v>
      </c>
      <c r="T68" s="200">
        <v>0</v>
      </c>
      <c r="U68" s="200">
        <v>10.35</v>
      </c>
      <c r="V68" s="200">
        <v>2.38</v>
      </c>
      <c r="W68" s="200">
        <v>0.44</v>
      </c>
      <c r="X68" s="200">
        <v>1.41</v>
      </c>
      <c r="Y68" s="200">
        <v>0</v>
      </c>
      <c r="Z68" s="200">
        <v>2.65</v>
      </c>
      <c r="AA68" s="200">
        <v>13.29</v>
      </c>
      <c r="AB68" s="200">
        <v>0</v>
      </c>
      <c r="AC68" s="200">
        <v>1.0900000000000001</v>
      </c>
      <c r="AD68" s="200">
        <v>11.37</v>
      </c>
      <c r="AE68" s="200">
        <v>0</v>
      </c>
      <c r="AF68" s="200">
        <v>0</v>
      </c>
      <c r="AG68" s="200">
        <v>43.39</v>
      </c>
      <c r="AH68" s="200">
        <v>0</v>
      </c>
      <c r="AI68" s="200">
        <v>10.45</v>
      </c>
      <c r="AJ68" s="200">
        <v>0</v>
      </c>
      <c r="AK68" s="200">
        <v>10.14</v>
      </c>
      <c r="AL68" s="200">
        <v>0</v>
      </c>
      <c r="AM68" s="200">
        <v>0</v>
      </c>
      <c r="AN68" s="200">
        <v>0</v>
      </c>
      <c r="AO68" s="200">
        <v>227.25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3.73</v>
      </c>
      <c r="D69" s="200">
        <v>7.73</v>
      </c>
      <c r="E69" s="200">
        <v>0</v>
      </c>
      <c r="F69" s="200">
        <v>0</v>
      </c>
      <c r="G69" s="200">
        <v>14.07</v>
      </c>
      <c r="H69" s="200">
        <v>0</v>
      </c>
      <c r="I69" s="200">
        <v>0</v>
      </c>
      <c r="J69" s="200">
        <v>11.69</v>
      </c>
      <c r="K69" s="200">
        <v>81.45</v>
      </c>
      <c r="L69" s="200">
        <v>19.43</v>
      </c>
      <c r="M69" s="200">
        <v>0</v>
      </c>
      <c r="N69" s="200">
        <v>1.1399999999999999</v>
      </c>
      <c r="O69" s="200">
        <v>0.95</v>
      </c>
      <c r="P69" s="200">
        <v>2.33</v>
      </c>
      <c r="Q69" s="200">
        <v>0.75</v>
      </c>
      <c r="R69" s="200">
        <v>4.99</v>
      </c>
      <c r="S69" s="200">
        <v>2.85</v>
      </c>
      <c r="T69" s="200">
        <v>0</v>
      </c>
      <c r="U69" s="200">
        <v>10.35</v>
      </c>
      <c r="V69" s="200">
        <v>2.38</v>
      </c>
      <c r="W69" s="200">
        <v>0.44</v>
      </c>
      <c r="X69" s="200">
        <v>1.41</v>
      </c>
      <c r="Y69" s="200">
        <v>0</v>
      </c>
      <c r="Z69" s="200">
        <v>2.65</v>
      </c>
      <c r="AA69" s="200">
        <v>13.29</v>
      </c>
      <c r="AB69" s="200">
        <v>0</v>
      </c>
      <c r="AC69" s="200">
        <v>1.0900000000000001</v>
      </c>
      <c r="AD69" s="200">
        <v>11.37</v>
      </c>
      <c r="AE69" s="200">
        <v>0</v>
      </c>
      <c r="AF69" s="200">
        <v>0</v>
      </c>
      <c r="AG69" s="200">
        <v>43.39</v>
      </c>
      <c r="AH69" s="200">
        <v>0</v>
      </c>
      <c r="AI69" s="200">
        <v>10.45</v>
      </c>
      <c r="AJ69" s="200">
        <v>0</v>
      </c>
      <c r="AK69" s="200">
        <v>10.14</v>
      </c>
      <c r="AL69" s="200">
        <v>0</v>
      </c>
      <c r="AM69" s="200">
        <v>0</v>
      </c>
      <c r="AN69" s="200">
        <v>0</v>
      </c>
      <c r="AO69" s="200">
        <v>227.25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3.73</v>
      </c>
      <c r="D70" s="200">
        <v>7.73</v>
      </c>
      <c r="E70" s="200">
        <v>0</v>
      </c>
      <c r="F70" s="200">
        <v>0</v>
      </c>
      <c r="G70" s="200">
        <v>14.07</v>
      </c>
      <c r="H70" s="200">
        <v>0</v>
      </c>
      <c r="I70" s="200">
        <v>0</v>
      </c>
      <c r="J70" s="200">
        <v>11.69</v>
      </c>
      <c r="K70" s="200">
        <v>76.650000000000006</v>
      </c>
      <c r="L70" s="200">
        <v>19.43</v>
      </c>
      <c r="M70" s="200">
        <v>0</v>
      </c>
      <c r="N70" s="200">
        <v>1.1399999999999999</v>
      </c>
      <c r="O70" s="200">
        <v>0.95</v>
      </c>
      <c r="P70" s="200">
        <v>2.33</v>
      </c>
      <c r="Q70" s="200">
        <v>0.75</v>
      </c>
      <c r="R70" s="200">
        <v>4.99</v>
      </c>
      <c r="S70" s="200">
        <v>2.85</v>
      </c>
      <c r="T70" s="200">
        <v>0</v>
      </c>
      <c r="U70" s="200">
        <v>10.35</v>
      </c>
      <c r="V70" s="200">
        <v>0.2</v>
      </c>
      <c r="W70" s="200">
        <v>0.44</v>
      </c>
      <c r="X70" s="200">
        <v>1.41</v>
      </c>
      <c r="Y70" s="200">
        <v>0</v>
      </c>
      <c r="Z70" s="200">
        <v>2.65</v>
      </c>
      <c r="AA70" s="200">
        <v>13.29</v>
      </c>
      <c r="AB70" s="200">
        <v>0</v>
      </c>
      <c r="AC70" s="200">
        <v>1.0900000000000001</v>
      </c>
      <c r="AD70" s="200">
        <v>11.37</v>
      </c>
      <c r="AE70" s="200">
        <v>0</v>
      </c>
      <c r="AF70" s="200">
        <v>0</v>
      </c>
      <c r="AG70" s="200">
        <v>43.39</v>
      </c>
      <c r="AH70" s="200">
        <v>0</v>
      </c>
      <c r="AI70" s="200">
        <v>10.45</v>
      </c>
      <c r="AJ70" s="200">
        <v>0</v>
      </c>
      <c r="AK70" s="200">
        <v>10.14</v>
      </c>
      <c r="AL70" s="200">
        <v>0</v>
      </c>
      <c r="AM70" s="200">
        <v>0</v>
      </c>
      <c r="AN70" s="200">
        <v>0</v>
      </c>
      <c r="AO70" s="200">
        <v>227.25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3.73</v>
      </c>
      <c r="D71" s="200">
        <v>7.73</v>
      </c>
      <c r="E71" s="200">
        <v>0</v>
      </c>
      <c r="F71" s="200">
        <v>0</v>
      </c>
      <c r="G71" s="200">
        <v>14.07</v>
      </c>
      <c r="H71" s="200">
        <v>0</v>
      </c>
      <c r="I71" s="200">
        <v>0</v>
      </c>
      <c r="J71" s="200">
        <v>11.69</v>
      </c>
      <c r="K71" s="200">
        <v>6.12</v>
      </c>
      <c r="L71" s="200">
        <v>19.43</v>
      </c>
      <c r="M71" s="200">
        <v>0</v>
      </c>
      <c r="N71" s="200">
        <v>1.1399999999999999</v>
      </c>
      <c r="O71" s="200">
        <v>0.95</v>
      </c>
      <c r="P71" s="200">
        <v>2.33</v>
      </c>
      <c r="Q71" s="200">
        <v>0.1</v>
      </c>
      <c r="R71" s="200">
        <v>0.4</v>
      </c>
      <c r="S71" s="200">
        <v>0.25</v>
      </c>
      <c r="T71" s="200">
        <v>0</v>
      </c>
      <c r="U71" s="200">
        <v>10.35</v>
      </c>
      <c r="V71" s="200">
        <v>0.2</v>
      </c>
      <c r="W71" s="200">
        <v>0.44</v>
      </c>
      <c r="X71" s="200">
        <v>1.41</v>
      </c>
      <c r="Y71" s="200">
        <v>0</v>
      </c>
      <c r="Z71" s="200">
        <v>2.65</v>
      </c>
      <c r="AA71" s="200">
        <v>0.86</v>
      </c>
      <c r="AB71" s="200">
        <v>0</v>
      </c>
      <c r="AC71" s="200">
        <v>1.0900000000000001</v>
      </c>
      <c r="AD71" s="200">
        <v>11.37</v>
      </c>
      <c r="AE71" s="200">
        <v>0</v>
      </c>
      <c r="AF71" s="200">
        <v>0</v>
      </c>
      <c r="AG71" s="200">
        <v>43.39</v>
      </c>
      <c r="AH71" s="200">
        <v>0</v>
      </c>
      <c r="AI71" s="200">
        <v>10.45</v>
      </c>
      <c r="AJ71" s="200">
        <v>0</v>
      </c>
      <c r="AK71" s="200">
        <v>2.6</v>
      </c>
      <c r="AL71" s="200">
        <v>0</v>
      </c>
      <c r="AM71" s="200">
        <v>0</v>
      </c>
      <c r="AN71" s="200">
        <v>0</v>
      </c>
      <c r="AO71" s="200">
        <v>227.25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3.73</v>
      </c>
      <c r="D72" s="200">
        <v>7.73</v>
      </c>
      <c r="E72" s="200">
        <v>0</v>
      </c>
      <c r="F72" s="200">
        <v>0</v>
      </c>
      <c r="G72" s="200">
        <v>14.07</v>
      </c>
      <c r="H72" s="200">
        <v>0</v>
      </c>
      <c r="I72" s="200">
        <v>0</v>
      </c>
      <c r="J72" s="200">
        <v>11.69</v>
      </c>
      <c r="K72" s="200">
        <v>6.12</v>
      </c>
      <c r="L72" s="200">
        <v>1.63</v>
      </c>
      <c r="M72" s="200">
        <v>0</v>
      </c>
      <c r="N72" s="200">
        <v>1.1399999999999999</v>
      </c>
      <c r="O72" s="200">
        <v>0.95</v>
      </c>
      <c r="P72" s="200">
        <v>2.33</v>
      </c>
      <c r="Q72" s="200">
        <v>0.1</v>
      </c>
      <c r="R72" s="200">
        <v>0.4</v>
      </c>
      <c r="S72" s="200">
        <v>0.25</v>
      </c>
      <c r="T72" s="200">
        <v>0</v>
      </c>
      <c r="U72" s="200">
        <v>10.35</v>
      </c>
      <c r="V72" s="200">
        <v>0.2</v>
      </c>
      <c r="W72" s="200">
        <v>0.44</v>
      </c>
      <c r="X72" s="200">
        <v>1.41</v>
      </c>
      <c r="Y72" s="200">
        <v>0</v>
      </c>
      <c r="Z72" s="200">
        <v>2.65</v>
      </c>
      <c r="AA72" s="200">
        <v>0.86</v>
      </c>
      <c r="AB72" s="200">
        <v>0</v>
      </c>
      <c r="AC72" s="200">
        <v>1.0900000000000001</v>
      </c>
      <c r="AD72" s="200">
        <v>11.37</v>
      </c>
      <c r="AE72" s="200">
        <v>0</v>
      </c>
      <c r="AF72" s="200">
        <v>0</v>
      </c>
      <c r="AG72" s="200">
        <v>43.39</v>
      </c>
      <c r="AH72" s="200">
        <v>0</v>
      </c>
      <c r="AI72" s="200">
        <v>10.45</v>
      </c>
      <c r="AJ72" s="200">
        <v>0</v>
      </c>
      <c r="AK72" s="200">
        <v>2.6</v>
      </c>
      <c r="AL72" s="200">
        <v>0</v>
      </c>
      <c r="AM72" s="200">
        <v>0</v>
      </c>
      <c r="AN72" s="200">
        <v>0</v>
      </c>
      <c r="AO72" s="200">
        <v>227.25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3.73</v>
      </c>
      <c r="D73" s="200">
        <v>7.73</v>
      </c>
      <c r="E73" s="200">
        <v>0</v>
      </c>
      <c r="F73" s="200">
        <v>0</v>
      </c>
      <c r="G73" s="200">
        <v>14.07</v>
      </c>
      <c r="H73" s="200">
        <v>0</v>
      </c>
      <c r="I73" s="200">
        <v>0</v>
      </c>
      <c r="J73" s="200">
        <v>11.69</v>
      </c>
      <c r="K73" s="200">
        <v>6.12</v>
      </c>
      <c r="L73" s="200">
        <v>1.63</v>
      </c>
      <c r="M73" s="200">
        <v>0</v>
      </c>
      <c r="N73" s="200">
        <v>1.1399999999999999</v>
      </c>
      <c r="O73" s="200">
        <v>0.95</v>
      </c>
      <c r="P73" s="200">
        <v>2.33</v>
      </c>
      <c r="Q73" s="200">
        <v>0.1</v>
      </c>
      <c r="R73" s="200">
        <v>0.4</v>
      </c>
      <c r="S73" s="200">
        <v>0.25</v>
      </c>
      <c r="T73" s="200">
        <v>0</v>
      </c>
      <c r="U73" s="200">
        <v>10.35</v>
      </c>
      <c r="V73" s="200">
        <v>0.2</v>
      </c>
      <c r="W73" s="200">
        <v>0.44</v>
      </c>
      <c r="X73" s="200">
        <v>1.41</v>
      </c>
      <c r="Y73" s="200">
        <v>0</v>
      </c>
      <c r="Z73" s="200">
        <v>2.65</v>
      </c>
      <c r="AA73" s="200">
        <v>0.86</v>
      </c>
      <c r="AB73" s="200">
        <v>0</v>
      </c>
      <c r="AC73" s="200">
        <v>1.0900000000000001</v>
      </c>
      <c r="AD73" s="200">
        <v>11.37</v>
      </c>
      <c r="AE73" s="200">
        <v>0</v>
      </c>
      <c r="AF73" s="200">
        <v>0</v>
      </c>
      <c r="AG73" s="200">
        <v>43.39</v>
      </c>
      <c r="AH73" s="200">
        <v>0</v>
      </c>
      <c r="AI73" s="200">
        <v>10.45</v>
      </c>
      <c r="AJ73" s="200">
        <v>0</v>
      </c>
      <c r="AK73" s="200">
        <v>2.6</v>
      </c>
      <c r="AL73" s="200">
        <v>0</v>
      </c>
      <c r="AM73" s="200">
        <v>0</v>
      </c>
      <c r="AN73" s="200">
        <v>0</v>
      </c>
      <c r="AO73" s="200">
        <v>227.25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3.73</v>
      </c>
      <c r="D74" s="200">
        <v>7.73</v>
      </c>
      <c r="E74" s="200">
        <v>0</v>
      </c>
      <c r="F74" s="200">
        <v>0</v>
      </c>
      <c r="G74" s="200">
        <v>14.07</v>
      </c>
      <c r="H74" s="200">
        <v>0</v>
      </c>
      <c r="I74" s="200">
        <v>0</v>
      </c>
      <c r="J74" s="200">
        <v>11.69</v>
      </c>
      <c r="K74" s="200">
        <v>6.12</v>
      </c>
      <c r="L74" s="200">
        <v>1.63</v>
      </c>
      <c r="M74" s="200">
        <v>0</v>
      </c>
      <c r="N74" s="200">
        <v>1.1399999999999999</v>
      </c>
      <c r="O74" s="200">
        <v>0.95</v>
      </c>
      <c r="P74" s="200">
        <v>2.33</v>
      </c>
      <c r="Q74" s="200">
        <v>0.1</v>
      </c>
      <c r="R74" s="200">
        <v>0.4</v>
      </c>
      <c r="S74" s="200">
        <v>0.25</v>
      </c>
      <c r="T74" s="200">
        <v>0</v>
      </c>
      <c r="U74" s="200">
        <v>10.35</v>
      </c>
      <c r="V74" s="200">
        <v>0.2</v>
      </c>
      <c r="W74" s="200">
        <v>0.44</v>
      </c>
      <c r="X74" s="200">
        <v>1.41</v>
      </c>
      <c r="Y74" s="200">
        <v>0</v>
      </c>
      <c r="Z74" s="200">
        <v>2.65</v>
      </c>
      <c r="AA74" s="200">
        <v>0.86</v>
      </c>
      <c r="AB74" s="200">
        <v>0</v>
      </c>
      <c r="AC74" s="200">
        <v>1.0900000000000001</v>
      </c>
      <c r="AD74" s="200">
        <v>11.37</v>
      </c>
      <c r="AE74" s="200">
        <v>0</v>
      </c>
      <c r="AF74" s="200">
        <v>0</v>
      </c>
      <c r="AG74" s="200">
        <v>43.39</v>
      </c>
      <c r="AH74" s="200">
        <v>0</v>
      </c>
      <c r="AI74" s="200">
        <v>10.45</v>
      </c>
      <c r="AJ74" s="200">
        <v>0</v>
      </c>
      <c r="AK74" s="200">
        <v>2.6</v>
      </c>
      <c r="AL74" s="200">
        <v>0</v>
      </c>
      <c r="AM74" s="200">
        <v>0</v>
      </c>
      <c r="AN74" s="200">
        <v>0</v>
      </c>
      <c r="AO74" s="200">
        <v>227.25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3.87</v>
      </c>
      <c r="D75" s="200">
        <v>7.73</v>
      </c>
      <c r="E75" s="200">
        <v>0</v>
      </c>
      <c r="F75" s="200">
        <v>0</v>
      </c>
      <c r="G75" s="200">
        <v>14.07</v>
      </c>
      <c r="H75" s="200">
        <v>0</v>
      </c>
      <c r="I75" s="200">
        <v>0</v>
      </c>
      <c r="J75" s="200">
        <v>11.69</v>
      </c>
      <c r="K75" s="200">
        <v>6.12</v>
      </c>
      <c r="L75" s="200">
        <v>1.63</v>
      </c>
      <c r="M75" s="200">
        <v>0</v>
      </c>
      <c r="N75" s="200">
        <v>1.1399999999999999</v>
      </c>
      <c r="O75" s="200">
        <v>0.95</v>
      </c>
      <c r="P75" s="200">
        <v>2.33</v>
      </c>
      <c r="Q75" s="200">
        <v>0.1</v>
      </c>
      <c r="R75" s="200">
        <v>0.4</v>
      </c>
      <c r="S75" s="200">
        <v>0.25</v>
      </c>
      <c r="T75" s="200">
        <v>0</v>
      </c>
      <c r="U75" s="200">
        <v>10.35</v>
      </c>
      <c r="V75" s="200">
        <v>0.2</v>
      </c>
      <c r="W75" s="200">
        <v>0.44</v>
      </c>
      <c r="X75" s="200">
        <v>1.41</v>
      </c>
      <c r="Y75" s="200">
        <v>0</v>
      </c>
      <c r="Z75" s="200">
        <v>2.65</v>
      </c>
      <c r="AA75" s="200">
        <v>0.86</v>
      </c>
      <c r="AB75" s="200">
        <v>0</v>
      </c>
      <c r="AC75" s="200">
        <v>1.0900000000000001</v>
      </c>
      <c r="AD75" s="200">
        <v>11.37</v>
      </c>
      <c r="AE75" s="200">
        <v>0</v>
      </c>
      <c r="AF75" s="200">
        <v>0</v>
      </c>
      <c r="AG75" s="200">
        <v>43.39</v>
      </c>
      <c r="AH75" s="200">
        <v>0</v>
      </c>
      <c r="AI75" s="200">
        <v>10.45</v>
      </c>
      <c r="AJ75" s="200">
        <v>0</v>
      </c>
      <c r="AK75" s="200">
        <v>2.6</v>
      </c>
      <c r="AL75" s="200">
        <v>0</v>
      </c>
      <c r="AM75" s="200">
        <v>0</v>
      </c>
      <c r="AN75" s="200">
        <v>0</v>
      </c>
      <c r="AO75" s="200">
        <v>227.25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3.87</v>
      </c>
      <c r="D76" s="200">
        <v>7.73</v>
      </c>
      <c r="E76" s="200">
        <v>0</v>
      </c>
      <c r="F76" s="200">
        <v>0</v>
      </c>
      <c r="G76" s="200">
        <v>14.07</v>
      </c>
      <c r="H76" s="200">
        <v>0</v>
      </c>
      <c r="I76" s="200">
        <v>0</v>
      </c>
      <c r="J76" s="200">
        <v>11.69</v>
      </c>
      <c r="K76" s="200">
        <v>6.12</v>
      </c>
      <c r="L76" s="200">
        <v>1.63</v>
      </c>
      <c r="M76" s="200">
        <v>0</v>
      </c>
      <c r="N76" s="200">
        <v>1.1399999999999999</v>
      </c>
      <c r="O76" s="200">
        <v>0.95</v>
      </c>
      <c r="P76" s="200">
        <v>2.33</v>
      </c>
      <c r="Q76" s="200">
        <v>0.1</v>
      </c>
      <c r="R76" s="200">
        <v>0.4</v>
      </c>
      <c r="S76" s="200">
        <v>0.25</v>
      </c>
      <c r="T76" s="200">
        <v>0</v>
      </c>
      <c r="U76" s="200">
        <v>10.35</v>
      </c>
      <c r="V76" s="200">
        <v>0.2</v>
      </c>
      <c r="W76" s="200">
        <v>0.44</v>
      </c>
      <c r="X76" s="200">
        <v>1.41</v>
      </c>
      <c r="Y76" s="200">
        <v>0</v>
      </c>
      <c r="Z76" s="200">
        <v>2.65</v>
      </c>
      <c r="AA76" s="200">
        <v>0.86</v>
      </c>
      <c r="AB76" s="200">
        <v>0</v>
      </c>
      <c r="AC76" s="200">
        <v>1.0900000000000001</v>
      </c>
      <c r="AD76" s="200">
        <v>11.37</v>
      </c>
      <c r="AE76" s="200">
        <v>0</v>
      </c>
      <c r="AF76" s="200">
        <v>0</v>
      </c>
      <c r="AG76" s="200">
        <v>43.39</v>
      </c>
      <c r="AH76" s="200">
        <v>0</v>
      </c>
      <c r="AI76" s="200">
        <v>10.45</v>
      </c>
      <c r="AJ76" s="200">
        <v>0</v>
      </c>
      <c r="AK76" s="200">
        <v>2.6</v>
      </c>
      <c r="AL76" s="200">
        <v>0</v>
      </c>
      <c r="AM76" s="200">
        <v>0</v>
      </c>
      <c r="AN76" s="200">
        <v>0</v>
      </c>
      <c r="AO76" s="200">
        <v>227.25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3.87</v>
      </c>
      <c r="D77" s="200">
        <v>7.73</v>
      </c>
      <c r="E77" s="200">
        <v>0</v>
      </c>
      <c r="F77" s="200">
        <v>0</v>
      </c>
      <c r="G77" s="200">
        <v>14.07</v>
      </c>
      <c r="H77" s="200">
        <v>0</v>
      </c>
      <c r="I77" s="200">
        <v>0</v>
      </c>
      <c r="J77" s="200">
        <v>11.69</v>
      </c>
      <c r="K77" s="200">
        <v>6.12</v>
      </c>
      <c r="L77" s="200">
        <v>1.63</v>
      </c>
      <c r="M77" s="200">
        <v>0</v>
      </c>
      <c r="N77" s="200">
        <v>1.1399999999999999</v>
      </c>
      <c r="O77" s="200">
        <v>0.95</v>
      </c>
      <c r="P77" s="200">
        <v>2.33</v>
      </c>
      <c r="Q77" s="200">
        <v>0.1</v>
      </c>
      <c r="R77" s="200">
        <v>0.4</v>
      </c>
      <c r="S77" s="200">
        <v>0.25</v>
      </c>
      <c r="T77" s="200">
        <v>0</v>
      </c>
      <c r="U77" s="200">
        <v>10.35</v>
      </c>
      <c r="V77" s="200">
        <v>0.2</v>
      </c>
      <c r="W77" s="200">
        <v>0.44</v>
      </c>
      <c r="X77" s="200">
        <v>1.41</v>
      </c>
      <c r="Y77" s="200">
        <v>0</v>
      </c>
      <c r="Z77" s="200">
        <v>2.65</v>
      </c>
      <c r="AA77" s="200">
        <v>0.86</v>
      </c>
      <c r="AB77" s="200">
        <v>0</v>
      </c>
      <c r="AC77" s="200">
        <v>1.0900000000000001</v>
      </c>
      <c r="AD77" s="200">
        <v>11.37</v>
      </c>
      <c r="AE77" s="200">
        <v>0</v>
      </c>
      <c r="AF77" s="200">
        <v>0</v>
      </c>
      <c r="AG77" s="200">
        <v>43.39</v>
      </c>
      <c r="AH77" s="200">
        <v>0</v>
      </c>
      <c r="AI77" s="200">
        <v>10.45</v>
      </c>
      <c r="AJ77" s="200">
        <v>0</v>
      </c>
      <c r="AK77" s="200">
        <v>2.6</v>
      </c>
      <c r="AL77" s="200">
        <v>0</v>
      </c>
      <c r="AM77" s="200">
        <v>0</v>
      </c>
      <c r="AN77" s="200">
        <v>0</v>
      </c>
      <c r="AO77" s="200">
        <v>227.25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3.87</v>
      </c>
      <c r="D78" s="200">
        <v>7.73</v>
      </c>
      <c r="E78" s="200">
        <v>0</v>
      </c>
      <c r="F78" s="200">
        <v>0</v>
      </c>
      <c r="G78" s="200">
        <v>14.07</v>
      </c>
      <c r="H78" s="200">
        <v>0</v>
      </c>
      <c r="I78" s="200">
        <v>0</v>
      </c>
      <c r="J78" s="200">
        <v>11.69</v>
      </c>
      <c r="K78" s="200">
        <v>6.12</v>
      </c>
      <c r="L78" s="200">
        <v>1.63</v>
      </c>
      <c r="M78" s="200">
        <v>0</v>
      </c>
      <c r="N78" s="200">
        <v>1.1399999999999999</v>
      </c>
      <c r="O78" s="200">
        <v>0.95</v>
      </c>
      <c r="P78" s="200">
        <v>2.33</v>
      </c>
      <c r="Q78" s="200">
        <v>0.1</v>
      </c>
      <c r="R78" s="200">
        <v>0.4</v>
      </c>
      <c r="S78" s="200">
        <v>0.25</v>
      </c>
      <c r="T78" s="200">
        <v>0</v>
      </c>
      <c r="U78" s="200">
        <v>10.35</v>
      </c>
      <c r="V78" s="200">
        <v>0.2</v>
      </c>
      <c r="W78" s="200">
        <v>0.44</v>
      </c>
      <c r="X78" s="200">
        <v>1.41</v>
      </c>
      <c r="Y78" s="200">
        <v>0</v>
      </c>
      <c r="Z78" s="200">
        <v>2.65</v>
      </c>
      <c r="AA78" s="200">
        <v>0.86</v>
      </c>
      <c r="AB78" s="200">
        <v>0</v>
      </c>
      <c r="AC78" s="200">
        <v>1.0900000000000001</v>
      </c>
      <c r="AD78" s="200">
        <v>11.37</v>
      </c>
      <c r="AE78" s="200">
        <v>0</v>
      </c>
      <c r="AF78" s="200">
        <v>0</v>
      </c>
      <c r="AG78" s="200">
        <v>43.39</v>
      </c>
      <c r="AH78" s="200">
        <v>0</v>
      </c>
      <c r="AI78" s="200">
        <v>10.45</v>
      </c>
      <c r="AJ78" s="200">
        <v>0</v>
      </c>
      <c r="AK78" s="200">
        <v>2.6</v>
      </c>
      <c r="AL78" s="200">
        <v>0</v>
      </c>
      <c r="AM78" s="200">
        <v>0</v>
      </c>
      <c r="AN78" s="200">
        <v>0</v>
      </c>
      <c r="AO78" s="200">
        <v>227.25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3.87</v>
      </c>
      <c r="D79" s="200">
        <v>7.73</v>
      </c>
      <c r="E79" s="200">
        <v>0</v>
      </c>
      <c r="F79" s="200">
        <v>0</v>
      </c>
      <c r="G79" s="200">
        <v>14.07</v>
      </c>
      <c r="H79" s="200">
        <v>0</v>
      </c>
      <c r="I79" s="200">
        <v>0</v>
      </c>
      <c r="J79" s="200">
        <v>11.69</v>
      </c>
      <c r="K79" s="200">
        <v>6.12</v>
      </c>
      <c r="L79" s="200">
        <v>1.63</v>
      </c>
      <c r="M79" s="200">
        <v>0</v>
      </c>
      <c r="N79" s="200">
        <v>1.1399999999999999</v>
      </c>
      <c r="O79" s="200">
        <v>0.95</v>
      </c>
      <c r="P79" s="200">
        <v>2.33</v>
      </c>
      <c r="Q79" s="200">
        <v>0.1</v>
      </c>
      <c r="R79" s="200">
        <v>0.4</v>
      </c>
      <c r="S79" s="200">
        <v>0.25</v>
      </c>
      <c r="T79" s="200">
        <v>0</v>
      </c>
      <c r="U79" s="200">
        <v>10.35</v>
      </c>
      <c r="V79" s="200">
        <v>0.2</v>
      </c>
      <c r="W79" s="200">
        <v>0.44</v>
      </c>
      <c r="X79" s="200">
        <v>1.41</v>
      </c>
      <c r="Y79" s="200">
        <v>0</v>
      </c>
      <c r="Z79" s="200">
        <v>2.65</v>
      </c>
      <c r="AA79" s="200">
        <v>0.86</v>
      </c>
      <c r="AB79" s="200">
        <v>0</v>
      </c>
      <c r="AC79" s="200">
        <v>1.0900000000000001</v>
      </c>
      <c r="AD79" s="200">
        <v>11.37</v>
      </c>
      <c r="AE79" s="200">
        <v>0</v>
      </c>
      <c r="AF79" s="200">
        <v>0</v>
      </c>
      <c r="AG79" s="200">
        <v>43.39</v>
      </c>
      <c r="AH79" s="200">
        <v>0</v>
      </c>
      <c r="AI79" s="200">
        <v>10.45</v>
      </c>
      <c r="AJ79" s="200">
        <v>0</v>
      </c>
      <c r="AK79" s="200">
        <v>2.6</v>
      </c>
      <c r="AL79" s="200">
        <v>0</v>
      </c>
      <c r="AM79" s="200">
        <v>0</v>
      </c>
      <c r="AN79" s="200">
        <v>0</v>
      </c>
      <c r="AO79" s="200">
        <v>227.25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3.87</v>
      </c>
      <c r="D80" s="200">
        <v>7.73</v>
      </c>
      <c r="E80" s="200">
        <v>0</v>
      </c>
      <c r="F80" s="200">
        <v>0</v>
      </c>
      <c r="G80" s="200">
        <v>14.07</v>
      </c>
      <c r="H80" s="200">
        <v>0</v>
      </c>
      <c r="I80" s="200">
        <v>0</v>
      </c>
      <c r="J80" s="200">
        <v>11.69</v>
      </c>
      <c r="K80" s="200">
        <v>6.12</v>
      </c>
      <c r="L80" s="200">
        <v>1.63</v>
      </c>
      <c r="M80" s="200">
        <v>0</v>
      </c>
      <c r="N80" s="200">
        <v>1.1399999999999999</v>
      </c>
      <c r="O80" s="200">
        <v>0.95</v>
      </c>
      <c r="P80" s="200">
        <v>2.33</v>
      </c>
      <c r="Q80" s="200">
        <v>0.1</v>
      </c>
      <c r="R80" s="200">
        <v>0.4</v>
      </c>
      <c r="S80" s="200">
        <v>0.25</v>
      </c>
      <c r="T80" s="200">
        <v>0</v>
      </c>
      <c r="U80" s="200">
        <v>10.35</v>
      </c>
      <c r="V80" s="200">
        <v>0.2</v>
      </c>
      <c r="W80" s="200">
        <v>0.44</v>
      </c>
      <c r="X80" s="200">
        <v>1.41</v>
      </c>
      <c r="Y80" s="200">
        <v>0</v>
      </c>
      <c r="Z80" s="200">
        <v>2.65</v>
      </c>
      <c r="AA80" s="200">
        <v>0.86</v>
      </c>
      <c r="AB80" s="200">
        <v>0</v>
      </c>
      <c r="AC80" s="200">
        <v>1.0900000000000001</v>
      </c>
      <c r="AD80" s="200">
        <v>11.37</v>
      </c>
      <c r="AE80" s="200">
        <v>0</v>
      </c>
      <c r="AF80" s="200">
        <v>0</v>
      </c>
      <c r="AG80" s="200">
        <v>43.39</v>
      </c>
      <c r="AH80" s="200">
        <v>0</v>
      </c>
      <c r="AI80" s="200">
        <v>10.45</v>
      </c>
      <c r="AJ80" s="200">
        <v>0</v>
      </c>
      <c r="AK80" s="200">
        <v>2.6</v>
      </c>
      <c r="AL80" s="200">
        <v>0</v>
      </c>
      <c r="AM80" s="200">
        <v>0</v>
      </c>
      <c r="AN80" s="200">
        <v>0</v>
      </c>
      <c r="AO80" s="200">
        <v>227.25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3.87</v>
      </c>
      <c r="D81" s="200">
        <v>7.73</v>
      </c>
      <c r="E81" s="200">
        <v>0</v>
      </c>
      <c r="F81" s="200">
        <v>0</v>
      </c>
      <c r="G81" s="200">
        <v>14.07</v>
      </c>
      <c r="H81" s="200">
        <v>0</v>
      </c>
      <c r="I81" s="200">
        <v>0</v>
      </c>
      <c r="J81" s="200">
        <v>11.69</v>
      </c>
      <c r="K81" s="200">
        <v>6.12</v>
      </c>
      <c r="L81" s="200">
        <v>1.63</v>
      </c>
      <c r="M81" s="200">
        <v>0</v>
      </c>
      <c r="N81" s="200">
        <v>1.1399999999999999</v>
      </c>
      <c r="O81" s="200">
        <v>0.95</v>
      </c>
      <c r="P81" s="200">
        <v>2.33</v>
      </c>
      <c r="Q81" s="200">
        <v>0.1</v>
      </c>
      <c r="R81" s="200">
        <v>0.4</v>
      </c>
      <c r="S81" s="200">
        <v>0.25</v>
      </c>
      <c r="T81" s="200">
        <v>0</v>
      </c>
      <c r="U81" s="200">
        <v>10.35</v>
      </c>
      <c r="V81" s="200">
        <v>0.2</v>
      </c>
      <c r="W81" s="200">
        <v>0.44</v>
      </c>
      <c r="X81" s="200">
        <v>1.41</v>
      </c>
      <c r="Y81" s="200">
        <v>0</v>
      </c>
      <c r="Z81" s="200">
        <v>2.65</v>
      </c>
      <c r="AA81" s="200">
        <v>0.86</v>
      </c>
      <c r="AB81" s="200">
        <v>0</v>
      </c>
      <c r="AC81" s="200">
        <v>1.0900000000000001</v>
      </c>
      <c r="AD81" s="200">
        <v>11.37</v>
      </c>
      <c r="AE81" s="200">
        <v>0</v>
      </c>
      <c r="AF81" s="200">
        <v>0</v>
      </c>
      <c r="AG81" s="200">
        <v>43.39</v>
      </c>
      <c r="AH81" s="200">
        <v>0</v>
      </c>
      <c r="AI81" s="200">
        <v>10.45</v>
      </c>
      <c r="AJ81" s="200">
        <v>0</v>
      </c>
      <c r="AK81" s="200">
        <v>2.6</v>
      </c>
      <c r="AL81" s="200">
        <v>0</v>
      </c>
      <c r="AM81" s="200">
        <v>0</v>
      </c>
      <c r="AN81" s="200">
        <v>0</v>
      </c>
      <c r="AO81" s="200">
        <v>227.25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3.87</v>
      </c>
      <c r="D82" s="200">
        <v>7.73</v>
      </c>
      <c r="E82" s="200">
        <v>0</v>
      </c>
      <c r="F82" s="200">
        <v>0</v>
      </c>
      <c r="G82" s="200">
        <v>14.07</v>
      </c>
      <c r="H82" s="200">
        <v>0</v>
      </c>
      <c r="I82" s="200">
        <v>0</v>
      </c>
      <c r="J82" s="200">
        <v>11.69</v>
      </c>
      <c r="K82" s="200">
        <v>6.12</v>
      </c>
      <c r="L82" s="200">
        <v>1.63</v>
      </c>
      <c r="M82" s="200">
        <v>0</v>
      </c>
      <c r="N82" s="200">
        <v>1.1399999999999999</v>
      </c>
      <c r="O82" s="200">
        <v>0.95</v>
      </c>
      <c r="P82" s="200">
        <v>2.33</v>
      </c>
      <c r="Q82" s="200">
        <v>0.1</v>
      </c>
      <c r="R82" s="200">
        <v>0.4</v>
      </c>
      <c r="S82" s="200">
        <v>0.25</v>
      </c>
      <c r="T82" s="200">
        <v>0</v>
      </c>
      <c r="U82" s="200">
        <v>10.35</v>
      </c>
      <c r="V82" s="200">
        <v>0.2</v>
      </c>
      <c r="W82" s="200">
        <v>0.44</v>
      </c>
      <c r="X82" s="200">
        <v>1.41</v>
      </c>
      <c r="Y82" s="200">
        <v>0</v>
      </c>
      <c r="Z82" s="200">
        <v>2.65</v>
      </c>
      <c r="AA82" s="200">
        <v>0.86</v>
      </c>
      <c r="AB82" s="200">
        <v>0</v>
      </c>
      <c r="AC82" s="200">
        <v>1.0900000000000001</v>
      </c>
      <c r="AD82" s="200">
        <v>11.37</v>
      </c>
      <c r="AE82" s="200">
        <v>0</v>
      </c>
      <c r="AF82" s="200">
        <v>0</v>
      </c>
      <c r="AG82" s="200">
        <v>43.39</v>
      </c>
      <c r="AH82" s="200">
        <v>0</v>
      </c>
      <c r="AI82" s="200">
        <v>10.45</v>
      </c>
      <c r="AJ82" s="200">
        <v>0</v>
      </c>
      <c r="AK82" s="200">
        <v>2.6</v>
      </c>
      <c r="AL82" s="200">
        <v>0</v>
      </c>
      <c r="AM82" s="200">
        <v>0</v>
      </c>
      <c r="AN82" s="200">
        <v>0</v>
      </c>
      <c r="AO82" s="200">
        <v>227.25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3.87</v>
      </c>
      <c r="D83" s="200">
        <v>7.73</v>
      </c>
      <c r="E83" s="200">
        <v>0</v>
      </c>
      <c r="F83" s="200">
        <v>0</v>
      </c>
      <c r="G83" s="200">
        <v>14.07</v>
      </c>
      <c r="H83" s="200">
        <v>0</v>
      </c>
      <c r="I83" s="200">
        <v>0</v>
      </c>
      <c r="J83" s="200">
        <v>11.69</v>
      </c>
      <c r="K83" s="200">
        <v>6.12</v>
      </c>
      <c r="L83" s="200">
        <v>1.63</v>
      </c>
      <c r="M83" s="200">
        <v>0</v>
      </c>
      <c r="N83" s="200">
        <v>1.1399999999999999</v>
      </c>
      <c r="O83" s="200">
        <v>0.95</v>
      </c>
      <c r="P83" s="200">
        <v>2.33</v>
      </c>
      <c r="Q83" s="200">
        <v>0.1</v>
      </c>
      <c r="R83" s="200">
        <v>0.4</v>
      </c>
      <c r="S83" s="200">
        <v>0.25</v>
      </c>
      <c r="T83" s="200">
        <v>0</v>
      </c>
      <c r="U83" s="200">
        <v>10.35</v>
      </c>
      <c r="V83" s="200">
        <v>0.2</v>
      </c>
      <c r="W83" s="200">
        <v>0.44</v>
      </c>
      <c r="X83" s="200">
        <v>1.41</v>
      </c>
      <c r="Y83" s="200">
        <v>0</v>
      </c>
      <c r="Z83" s="200">
        <v>2.65</v>
      </c>
      <c r="AA83" s="200">
        <v>0.86</v>
      </c>
      <c r="AB83" s="200">
        <v>0</v>
      </c>
      <c r="AC83" s="200">
        <v>1.0900000000000001</v>
      </c>
      <c r="AD83" s="200">
        <v>11.37</v>
      </c>
      <c r="AE83" s="200">
        <v>0</v>
      </c>
      <c r="AF83" s="200">
        <v>0</v>
      </c>
      <c r="AG83" s="200">
        <v>43.39</v>
      </c>
      <c r="AH83" s="200">
        <v>0</v>
      </c>
      <c r="AI83" s="200">
        <v>10.45</v>
      </c>
      <c r="AJ83" s="200">
        <v>0</v>
      </c>
      <c r="AK83" s="200">
        <v>2.6</v>
      </c>
      <c r="AL83" s="200">
        <v>0</v>
      </c>
      <c r="AM83" s="200">
        <v>0</v>
      </c>
      <c r="AN83" s="200">
        <v>0</v>
      </c>
      <c r="AO83" s="200">
        <v>227.25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3.87</v>
      </c>
      <c r="D84" s="200">
        <v>7.73</v>
      </c>
      <c r="E84" s="200">
        <v>0</v>
      </c>
      <c r="F84" s="200">
        <v>0</v>
      </c>
      <c r="G84" s="200">
        <v>14.07</v>
      </c>
      <c r="H84" s="200">
        <v>0</v>
      </c>
      <c r="I84" s="200">
        <v>0</v>
      </c>
      <c r="J84" s="200">
        <v>11.69</v>
      </c>
      <c r="K84" s="200">
        <v>6.12</v>
      </c>
      <c r="L84" s="200">
        <v>1.63</v>
      </c>
      <c r="M84" s="200">
        <v>0</v>
      </c>
      <c r="N84" s="200">
        <v>1.1399999999999999</v>
      </c>
      <c r="O84" s="200">
        <v>0.95</v>
      </c>
      <c r="P84" s="200">
        <v>2.33</v>
      </c>
      <c r="Q84" s="200">
        <v>0.1</v>
      </c>
      <c r="R84" s="200">
        <v>0.4</v>
      </c>
      <c r="S84" s="200">
        <v>0.25</v>
      </c>
      <c r="T84" s="200">
        <v>0</v>
      </c>
      <c r="U84" s="200">
        <v>10.35</v>
      </c>
      <c r="V84" s="200">
        <v>0.2</v>
      </c>
      <c r="W84" s="200">
        <v>0.44</v>
      </c>
      <c r="X84" s="200">
        <v>1.41</v>
      </c>
      <c r="Y84" s="200">
        <v>0</v>
      </c>
      <c r="Z84" s="200">
        <v>2.65</v>
      </c>
      <c r="AA84" s="200">
        <v>0.86</v>
      </c>
      <c r="AB84" s="200">
        <v>0</v>
      </c>
      <c r="AC84" s="200">
        <v>1.0900000000000001</v>
      </c>
      <c r="AD84" s="200">
        <v>11.37</v>
      </c>
      <c r="AE84" s="200">
        <v>0</v>
      </c>
      <c r="AF84" s="200">
        <v>0</v>
      </c>
      <c r="AG84" s="200">
        <v>43.39</v>
      </c>
      <c r="AH84" s="200">
        <v>0</v>
      </c>
      <c r="AI84" s="200">
        <v>10.45</v>
      </c>
      <c r="AJ84" s="200">
        <v>0</v>
      </c>
      <c r="AK84" s="200">
        <v>2.6</v>
      </c>
      <c r="AL84" s="200">
        <v>0</v>
      </c>
      <c r="AM84" s="200">
        <v>0</v>
      </c>
      <c r="AN84" s="200">
        <v>0</v>
      </c>
      <c r="AO84" s="200">
        <v>227.25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3.87</v>
      </c>
      <c r="D85" s="200">
        <v>7.73</v>
      </c>
      <c r="E85" s="200">
        <v>0</v>
      </c>
      <c r="F85" s="200">
        <v>0</v>
      </c>
      <c r="G85" s="200">
        <v>14.07</v>
      </c>
      <c r="H85" s="200">
        <v>0</v>
      </c>
      <c r="I85" s="200">
        <v>0</v>
      </c>
      <c r="J85" s="200">
        <v>11.69</v>
      </c>
      <c r="K85" s="200">
        <v>6.12</v>
      </c>
      <c r="L85" s="200">
        <v>1.63</v>
      </c>
      <c r="M85" s="200">
        <v>0</v>
      </c>
      <c r="N85" s="200">
        <v>1.1399999999999999</v>
      </c>
      <c r="O85" s="200">
        <v>0.95</v>
      </c>
      <c r="P85" s="200">
        <v>2.33</v>
      </c>
      <c r="Q85" s="200">
        <v>0.1</v>
      </c>
      <c r="R85" s="200">
        <v>0.4</v>
      </c>
      <c r="S85" s="200">
        <v>0.25</v>
      </c>
      <c r="T85" s="200">
        <v>0</v>
      </c>
      <c r="U85" s="200">
        <v>10.35</v>
      </c>
      <c r="V85" s="200">
        <v>0.2</v>
      </c>
      <c r="W85" s="200">
        <v>0.44</v>
      </c>
      <c r="X85" s="200">
        <v>1.41</v>
      </c>
      <c r="Y85" s="200">
        <v>0</v>
      </c>
      <c r="Z85" s="200">
        <v>2.65</v>
      </c>
      <c r="AA85" s="200">
        <v>0.86</v>
      </c>
      <c r="AB85" s="200">
        <v>0</v>
      </c>
      <c r="AC85" s="200">
        <v>1.0900000000000001</v>
      </c>
      <c r="AD85" s="200">
        <v>11.37</v>
      </c>
      <c r="AE85" s="200">
        <v>0</v>
      </c>
      <c r="AF85" s="200">
        <v>0</v>
      </c>
      <c r="AG85" s="200">
        <v>43.39</v>
      </c>
      <c r="AH85" s="200">
        <v>0</v>
      </c>
      <c r="AI85" s="200">
        <v>10.45</v>
      </c>
      <c r="AJ85" s="200">
        <v>0</v>
      </c>
      <c r="AK85" s="200">
        <v>2.6</v>
      </c>
      <c r="AL85" s="200">
        <v>0</v>
      </c>
      <c r="AM85" s="200">
        <v>0</v>
      </c>
      <c r="AN85" s="200">
        <v>0</v>
      </c>
      <c r="AO85" s="200">
        <v>227.25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3.87</v>
      </c>
      <c r="D86" s="200">
        <v>7.73</v>
      </c>
      <c r="E86" s="200">
        <v>0</v>
      </c>
      <c r="F86" s="200">
        <v>0</v>
      </c>
      <c r="G86" s="200">
        <v>14.07</v>
      </c>
      <c r="H86" s="200">
        <v>0</v>
      </c>
      <c r="I86" s="200">
        <v>0</v>
      </c>
      <c r="J86" s="200">
        <v>11.69</v>
      </c>
      <c r="K86" s="200">
        <v>6.12</v>
      </c>
      <c r="L86" s="200">
        <v>1.63</v>
      </c>
      <c r="M86" s="200">
        <v>0</v>
      </c>
      <c r="N86" s="200">
        <v>1.1399999999999999</v>
      </c>
      <c r="O86" s="200">
        <v>0.95</v>
      </c>
      <c r="P86" s="200">
        <v>2.33</v>
      </c>
      <c r="Q86" s="200">
        <v>0.1</v>
      </c>
      <c r="R86" s="200">
        <v>0.4</v>
      </c>
      <c r="S86" s="200">
        <v>0.25</v>
      </c>
      <c r="T86" s="200">
        <v>0</v>
      </c>
      <c r="U86" s="200">
        <v>10.35</v>
      </c>
      <c r="V86" s="200">
        <v>0.2</v>
      </c>
      <c r="W86" s="200">
        <v>0.44</v>
      </c>
      <c r="X86" s="200">
        <v>1.41</v>
      </c>
      <c r="Y86" s="200">
        <v>0</v>
      </c>
      <c r="Z86" s="200">
        <v>2.65</v>
      </c>
      <c r="AA86" s="200">
        <v>0.86</v>
      </c>
      <c r="AB86" s="200">
        <v>0</v>
      </c>
      <c r="AC86" s="200">
        <v>1.0900000000000001</v>
      </c>
      <c r="AD86" s="200">
        <v>11.37</v>
      </c>
      <c r="AE86" s="200">
        <v>0</v>
      </c>
      <c r="AF86" s="200">
        <v>0</v>
      </c>
      <c r="AG86" s="200">
        <v>43.39</v>
      </c>
      <c r="AH86" s="200">
        <v>0</v>
      </c>
      <c r="AI86" s="200">
        <v>10.45</v>
      </c>
      <c r="AJ86" s="200">
        <v>0</v>
      </c>
      <c r="AK86" s="200">
        <v>2.6</v>
      </c>
      <c r="AL86" s="200">
        <v>0</v>
      </c>
      <c r="AM86" s="200">
        <v>0</v>
      </c>
      <c r="AN86" s="200">
        <v>0</v>
      </c>
      <c r="AO86" s="200">
        <v>227.25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3.87</v>
      </c>
      <c r="D87" s="200">
        <v>7.73</v>
      </c>
      <c r="E87" s="200">
        <v>0</v>
      </c>
      <c r="F87" s="200">
        <v>0</v>
      </c>
      <c r="G87" s="200">
        <v>14.07</v>
      </c>
      <c r="H87" s="200">
        <v>0</v>
      </c>
      <c r="I87" s="200">
        <v>0</v>
      </c>
      <c r="J87" s="200">
        <v>11.69</v>
      </c>
      <c r="K87" s="200">
        <v>6.12</v>
      </c>
      <c r="L87" s="200">
        <v>1.63</v>
      </c>
      <c r="M87" s="200">
        <v>0</v>
      </c>
      <c r="N87" s="200">
        <v>1.1399999999999999</v>
      </c>
      <c r="O87" s="200">
        <v>0.95</v>
      </c>
      <c r="P87" s="200">
        <v>2.33</v>
      </c>
      <c r="Q87" s="200">
        <v>0.1</v>
      </c>
      <c r="R87" s="200">
        <v>0.4</v>
      </c>
      <c r="S87" s="200">
        <v>0.25</v>
      </c>
      <c r="T87" s="200">
        <v>0</v>
      </c>
      <c r="U87" s="200">
        <v>10.35</v>
      </c>
      <c r="V87" s="200">
        <v>0.2</v>
      </c>
      <c r="W87" s="200">
        <v>0.44</v>
      </c>
      <c r="X87" s="200">
        <v>1.41</v>
      </c>
      <c r="Y87" s="200">
        <v>0</v>
      </c>
      <c r="Z87" s="200">
        <v>2.65</v>
      </c>
      <c r="AA87" s="200">
        <v>0.86</v>
      </c>
      <c r="AB87" s="200">
        <v>0</v>
      </c>
      <c r="AC87" s="200">
        <v>0.48</v>
      </c>
      <c r="AD87" s="200">
        <v>11.37</v>
      </c>
      <c r="AE87" s="200">
        <v>0</v>
      </c>
      <c r="AF87" s="200">
        <v>0</v>
      </c>
      <c r="AG87" s="200">
        <v>43.39</v>
      </c>
      <c r="AH87" s="200">
        <v>0</v>
      </c>
      <c r="AI87" s="200">
        <v>10.45</v>
      </c>
      <c r="AJ87" s="200">
        <v>0</v>
      </c>
      <c r="AK87" s="200">
        <v>12.6</v>
      </c>
      <c r="AL87" s="200">
        <v>0</v>
      </c>
      <c r="AM87" s="200">
        <v>0</v>
      </c>
      <c r="AN87" s="200">
        <v>0</v>
      </c>
      <c r="AO87" s="200">
        <v>227.25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3.87</v>
      </c>
      <c r="D88" s="200">
        <v>7.73</v>
      </c>
      <c r="E88" s="200">
        <v>0</v>
      </c>
      <c r="F88" s="200">
        <v>0</v>
      </c>
      <c r="G88" s="200">
        <v>14.07</v>
      </c>
      <c r="H88" s="200">
        <v>0</v>
      </c>
      <c r="I88" s="200">
        <v>0</v>
      </c>
      <c r="J88" s="200">
        <v>11.69</v>
      </c>
      <c r="K88" s="200">
        <v>6.12</v>
      </c>
      <c r="L88" s="200">
        <v>1.63</v>
      </c>
      <c r="M88" s="200">
        <v>0</v>
      </c>
      <c r="N88" s="200">
        <v>1.1399999999999999</v>
      </c>
      <c r="O88" s="200">
        <v>0.95</v>
      </c>
      <c r="P88" s="200">
        <v>2.33</v>
      </c>
      <c r="Q88" s="200">
        <v>0.1</v>
      </c>
      <c r="R88" s="200">
        <v>0.4</v>
      </c>
      <c r="S88" s="200">
        <v>0.25</v>
      </c>
      <c r="T88" s="200">
        <v>0</v>
      </c>
      <c r="U88" s="200">
        <v>10.35</v>
      </c>
      <c r="V88" s="200">
        <v>0.2</v>
      </c>
      <c r="W88" s="200">
        <v>0.44</v>
      </c>
      <c r="X88" s="200">
        <v>1.41</v>
      </c>
      <c r="Y88" s="200">
        <v>0</v>
      </c>
      <c r="Z88" s="200">
        <v>2.65</v>
      </c>
      <c r="AA88" s="200">
        <v>0.86</v>
      </c>
      <c r="AB88" s="200">
        <v>0</v>
      </c>
      <c r="AC88" s="200">
        <v>0.48</v>
      </c>
      <c r="AD88" s="200">
        <v>11.37</v>
      </c>
      <c r="AE88" s="200">
        <v>0</v>
      </c>
      <c r="AF88" s="200">
        <v>0</v>
      </c>
      <c r="AG88" s="200">
        <v>43.39</v>
      </c>
      <c r="AH88" s="200">
        <v>0</v>
      </c>
      <c r="AI88" s="200">
        <v>10.45</v>
      </c>
      <c r="AJ88" s="200">
        <v>0</v>
      </c>
      <c r="AK88" s="200">
        <v>12.6</v>
      </c>
      <c r="AL88" s="200">
        <v>0</v>
      </c>
      <c r="AM88" s="200">
        <v>0</v>
      </c>
      <c r="AN88" s="200">
        <v>0</v>
      </c>
      <c r="AO88" s="200">
        <v>227.25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3.87</v>
      </c>
      <c r="D89" s="200">
        <v>7.73</v>
      </c>
      <c r="E89" s="200">
        <v>0</v>
      </c>
      <c r="F89" s="200">
        <v>0</v>
      </c>
      <c r="G89" s="200">
        <v>14.07</v>
      </c>
      <c r="H89" s="200">
        <v>0</v>
      </c>
      <c r="I89" s="200">
        <v>0</v>
      </c>
      <c r="J89" s="200">
        <v>11.69</v>
      </c>
      <c r="K89" s="200">
        <v>6.12</v>
      </c>
      <c r="L89" s="200">
        <v>1.63</v>
      </c>
      <c r="M89" s="200">
        <v>0</v>
      </c>
      <c r="N89" s="200">
        <v>1.1399999999999999</v>
      </c>
      <c r="O89" s="200">
        <v>0.95</v>
      </c>
      <c r="P89" s="200">
        <v>2.33</v>
      </c>
      <c r="Q89" s="200">
        <v>0.1</v>
      </c>
      <c r="R89" s="200">
        <v>0.4</v>
      </c>
      <c r="S89" s="200">
        <v>0.25</v>
      </c>
      <c r="T89" s="200">
        <v>0</v>
      </c>
      <c r="U89" s="200">
        <v>10.35</v>
      </c>
      <c r="V89" s="200">
        <v>0.2</v>
      </c>
      <c r="W89" s="200">
        <v>0.44</v>
      </c>
      <c r="X89" s="200">
        <v>1.41</v>
      </c>
      <c r="Y89" s="200">
        <v>0</v>
      </c>
      <c r="Z89" s="200">
        <v>1.91</v>
      </c>
      <c r="AA89" s="200">
        <v>0.86</v>
      </c>
      <c r="AB89" s="200">
        <v>0</v>
      </c>
      <c r="AC89" s="200">
        <v>0.48</v>
      </c>
      <c r="AD89" s="200">
        <v>11.37</v>
      </c>
      <c r="AE89" s="200">
        <v>0</v>
      </c>
      <c r="AF89" s="200">
        <v>0</v>
      </c>
      <c r="AG89" s="200">
        <v>43.39</v>
      </c>
      <c r="AH89" s="200">
        <v>0</v>
      </c>
      <c r="AI89" s="200">
        <v>10.45</v>
      </c>
      <c r="AJ89" s="200">
        <v>0</v>
      </c>
      <c r="AK89" s="200">
        <v>12.6</v>
      </c>
      <c r="AL89" s="200">
        <v>0</v>
      </c>
      <c r="AM89" s="200">
        <v>0</v>
      </c>
      <c r="AN89" s="200">
        <v>0</v>
      </c>
      <c r="AO89" s="200">
        <v>227.25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3.87</v>
      </c>
      <c r="D90" s="200">
        <v>7.73</v>
      </c>
      <c r="E90" s="200">
        <v>0</v>
      </c>
      <c r="F90" s="200">
        <v>0</v>
      </c>
      <c r="G90" s="200">
        <v>14.07</v>
      </c>
      <c r="H90" s="200">
        <v>0</v>
      </c>
      <c r="I90" s="200">
        <v>0</v>
      </c>
      <c r="J90" s="200">
        <v>11.69</v>
      </c>
      <c r="K90" s="200">
        <v>6.12</v>
      </c>
      <c r="L90" s="200">
        <v>1.63</v>
      </c>
      <c r="M90" s="200">
        <v>0</v>
      </c>
      <c r="N90" s="200">
        <v>1.1399999999999999</v>
      </c>
      <c r="O90" s="200">
        <v>0.95</v>
      </c>
      <c r="P90" s="200">
        <v>2.33</v>
      </c>
      <c r="Q90" s="200">
        <v>0.1</v>
      </c>
      <c r="R90" s="200">
        <v>0.4</v>
      </c>
      <c r="S90" s="200">
        <v>0.25</v>
      </c>
      <c r="T90" s="200">
        <v>0</v>
      </c>
      <c r="U90" s="200">
        <v>10.35</v>
      </c>
      <c r="V90" s="200">
        <v>0.2</v>
      </c>
      <c r="W90" s="200">
        <v>0.44</v>
      </c>
      <c r="X90" s="200">
        <v>1.41</v>
      </c>
      <c r="Y90" s="200">
        <v>0</v>
      </c>
      <c r="Z90" s="200">
        <v>1.91</v>
      </c>
      <c r="AA90" s="200">
        <v>0.86</v>
      </c>
      <c r="AB90" s="200">
        <v>0</v>
      </c>
      <c r="AC90" s="200">
        <v>0.48</v>
      </c>
      <c r="AD90" s="200">
        <v>11.37</v>
      </c>
      <c r="AE90" s="200">
        <v>0</v>
      </c>
      <c r="AF90" s="200">
        <v>0</v>
      </c>
      <c r="AG90" s="200">
        <v>43.39</v>
      </c>
      <c r="AH90" s="200">
        <v>0</v>
      </c>
      <c r="AI90" s="200">
        <v>10.45</v>
      </c>
      <c r="AJ90" s="200">
        <v>0</v>
      </c>
      <c r="AK90" s="200">
        <v>12.6</v>
      </c>
      <c r="AL90" s="200">
        <v>0</v>
      </c>
      <c r="AM90" s="200">
        <v>0</v>
      </c>
      <c r="AN90" s="200">
        <v>0</v>
      </c>
      <c r="AO90" s="200">
        <v>227.25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3.87</v>
      </c>
      <c r="D91" s="200">
        <v>7.73</v>
      </c>
      <c r="E91" s="200">
        <v>0</v>
      </c>
      <c r="F91" s="200">
        <v>0</v>
      </c>
      <c r="G91" s="200">
        <v>14.07</v>
      </c>
      <c r="H91" s="200">
        <v>0</v>
      </c>
      <c r="I91" s="200">
        <v>0</v>
      </c>
      <c r="J91" s="200">
        <v>11.69</v>
      </c>
      <c r="K91" s="200">
        <v>75.33</v>
      </c>
      <c r="L91" s="200">
        <v>13.45</v>
      </c>
      <c r="M91" s="200">
        <v>0</v>
      </c>
      <c r="N91" s="200">
        <v>1.1399999999999999</v>
      </c>
      <c r="O91" s="200">
        <v>0.95</v>
      </c>
      <c r="P91" s="200">
        <v>2.33</v>
      </c>
      <c r="Q91" s="200">
        <v>0.75</v>
      </c>
      <c r="R91" s="200">
        <v>5.22</v>
      </c>
      <c r="S91" s="200">
        <v>2.85</v>
      </c>
      <c r="T91" s="200">
        <v>0</v>
      </c>
      <c r="U91" s="200">
        <v>10.35</v>
      </c>
      <c r="V91" s="200">
        <v>2.4900000000000002</v>
      </c>
      <c r="W91" s="200">
        <v>0.44</v>
      </c>
      <c r="X91" s="200">
        <v>1.41</v>
      </c>
      <c r="Y91" s="200">
        <v>0</v>
      </c>
      <c r="Z91" s="200">
        <v>2.65</v>
      </c>
      <c r="AA91" s="200">
        <v>0.86</v>
      </c>
      <c r="AB91" s="200">
        <v>0</v>
      </c>
      <c r="AC91" s="200">
        <v>0.48</v>
      </c>
      <c r="AD91" s="200">
        <v>11.37</v>
      </c>
      <c r="AE91" s="200">
        <v>0</v>
      </c>
      <c r="AF91" s="200">
        <v>0</v>
      </c>
      <c r="AG91" s="200">
        <v>43.39</v>
      </c>
      <c r="AH91" s="200">
        <v>0</v>
      </c>
      <c r="AI91" s="200">
        <v>10.45</v>
      </c>
      <c r="AJ91" s="200">
        <v>0</v>
      </c>
      <c r="AK91" s="200">
        <v>12.6</v>
      </c>
      <c r="AL91" s="200">
        <v>0</v>
      </c>
      <c r="AM91" s="200">
        <v>0</v>
      </c>
      <c r="AN91" s="200">
        <v>0</v>
      </c>
      <c r="AO91" s="200">
        <v>227.25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3.87</v>
      </c>
      <c r="D92" s="200">
        <v>7.73</v>
      </c>
      <c r="E92" s="200">
        <v>0</v>
      </c>
      <c r="F92" s="200">
        <v>0</v>
      </c>
      <c r="G92" s="200">
        <v>14.07</v>
      </c>
      <c r="H92" s="200">
        <v>0</v>
      </c>
      <c r="I92" s="200">
        <v>0</v>
      </c>
      <c r="J92" s="200">
        <v>11.69</v>
      </c>
      <c r="K92" s="200">
        <v>76.650000000000006</v>
      </c>
      <c r="L92" s="200">
        <v>19.43</v>
      </c>
      <c r="M92" s="200">
        <v>0</v>
      </c>
      <c r="N92" s="200">
        <v>1.1399999999999999</v>
      </c>
      <c r="O92" s="200">
        <v>0.95</v>
      </c>
      <c r="P92" s="200">
        <v>2.33</v>
      </c>
      <c r="Q92" s="200">
        <v>0.75</v>
      </c>
      <c r="R92" s="200">
        <v>0.4</v>
      </c>
      <c r="S92" s="200">
        <v>2.85</v>
      </c>
      <c r="T92" s="200">
        <v>0</v>
      </c>
      <c r="U92" s="200">
        <v>10.35</v>
      </c>
      <c r="V92" s="200">
        <v>0.2</v>
      </c>
      <c r="W92" s="200">
        <v>0.44</v>
      </c>
      <c r="X92" s="200">
        <v>1.41</v>
      </c>
      <c r="Y92" s="200">
        <v>0</v>
      </c>
      <c r="Z92" s="200">
        <v>2.65</v>
      </c>
      <c r="AA92" s="200">
        <v>0.86</v>
      </c>
      <c r="AB92" s="200">
        <v>0</v>
      </c>
      <c r="AC92" s="200">
        <v>0.48</v>
      </c>
      <c r="AD92" s="200">
        <v>11.37</v>
      </c>
      <c r="AE92" s="200">
        <v>0</v>
      </c>
      <c r="AF92" s="200">
        <v>0</v>
      </c>
      <c r="AG92" s="200">
        <v>43.39</v>
      </c>
      <c r="AH92" s="200">
        <v>0</v>
      </c>
      <c r="AI92" s="200">
        <v>10.45</v>
      </c>
      <c r="AJ92" s="200">
        <v>0</v>
      </c>
      <c r="AK92" s="200">
        <v>12.6</v>
      </c>
      <c r="AL92" s="200">
        <v>0</v>
      </c>
      <c r="AM92" s="200">
        <v>0</v>
      </c>
      <c r="AN92" s="200">
        <v>0</v>
      </c>
      <c r="AO92" s="200">
        <v>227.25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3.87</v>
      </c>
      <c r="D93" s="200">
        <v>7.73</v>
      </c>
      <c r="E93" s="200">
        <v>0</v>
      </c>
      <c r="F93" s="200">
        <v>0</v>
      </c>
      <c r="G93" s="200">
        <v>14.07</v>
      </c>
      <c r="H93" s="200">
        <v>0</v>
      </c>
      <c r="I93" s="200">
        <v>0</v>
      </c>
      <c r="J93" s="200">
        <v>11.69</v>
      </c>
      <c r="K93" s="200">
        <v>76.650000000000006</v>
      </c>
      <c r="L93" s="200">
        <v>19.09</v>
      </c>
      <c r="M93" s="200">
        <v>0</v>
      </c>
      <c r="N93" s="200">
        <v>1.1399999999999999</v>
      </c>
      <c r="O93" s="200">
        <v>0.95</v>
      </c>
      <c r="P93" s="200">
        <v>2.33</v>
      </c>
      <c r="Q93" s="200">
        <v>0.75</v>
      </c>
      <c r="R93" s="200">
        <v>5.21</v>
      </c>
      <c r="S93" s="200">
        <v>2.85</v>
      </c>
      <c r="T93" s="200">
        <v>0</v>
      </c>
      <c r="U93" s="200">
        <v>10.35</v>
      </c>
      <c r="V93" s="200">
        <v>2.4900000000000002</v>
      </c>
      <c r="W93" s="200">
        <v>0.44</v>
      </c>
      <c r="X93" s="200">
        <v>1.41</v>
      </c>
      <c r="Y93" s="200">
        <v>0</v>
      </c>
      <c r="Z93" s="200">
        <v>2.65</v>
      </c>
      <c r="AA93" s="200">
        <v>12.32</v>
      </c>
      <c r="AB93" s="200">
        <v>0</v>
      </c>
      <c r="AC93" s="200">
        <v>0.48</v>
      </c>
      <c r="AD93" s="200">
        <v>11.37</v>
      </c>
      <c r="AE93" s="200">
        <v>0</v>
      </c>
      <c r="AF93" s="200">
        <v>0</v>
      </c>
      <c r="AG93" s="200">
        <v>43.39</v>
      </c>
      <c r="AH93" s="200">
        <v>0</v>
      </c>
      <c r="AI93" s="200">
        <v>10.45</v>
      </c>
      <c r="AJ93" s="200">
        <v>0</v>
      </c>
      <c r="AK93" s="200">
        <v>12.6</v>
      </c>
      <c r="AL93" s="200">
        <v>0</v>
      </c>
      <c r="AM93" s="200">
        <v>0</v>
      </c>
      <c r="AN93" s="200">
        <v>0</v>
      </c>
      <c r="AO93" s="200">
        <v>227.25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3.87</v>
      </c>
      <c r="D94" s="200">
        <v>7.73</v>
      </c>
      <c r="E94" s="200">
        <v>0</v>
      </c>
      <c r="F94" s="200">
        <v>0</v>
      </c>
      <c r="G94" s="200">
        <v>14.07</v>
      </c>
      <c r="H94" s="200">
        <v>0</v>
      </c>
      <c r="I94" s="200">
        <v>0</v>
      </c>
      <c r="J94" s="200">
        <v>11.69</v>
      </c>
      <c r="K94" s="200">
        <v>76.650000000000006</v>
      </c>
      <c r="L94" s="200">
        <v>19.43</v>
      </c>
      <c r="M94" s="200">
        <v>0</v>
      </c>
      <c r="N94" s="200">
        <v>1.1399999999999999</v>
      </c>
      <c r="O94" s="200">
        <v>0.95</v>
      </c>
      <c r="P94" s="200">
        <v>2.33</v>
      </c>
      <c r="Q94" s="200">
        <v>0.75</v>
      </c>
      <c r="R94" s="200">
        <v>5.22</v>
      </c>
      <c r="S94" s="200">
        <v>2.85</v>
      </c>
      <c r="T94" s="200">
        <v>0</v>
      </c>
      <c r="U94" s="200">
        <v>10.35</v>
      </c>
      <c r="V94" s="200">
        <v>2.4900000000000002</v>
      </c>
      <c r="W94" s="200">
        <v>0.44</v>
      </c>
      <c r="X94" s="200">
        <v>1.41</v>
      </c>
      <c r="Y94" s="200">
        <v>0</v>
      </c>
      <c r="Z94" s="200">
        <v>2.65</v>
      </c>
      <c r="AA94" s="200">
        <v>12.32</v>
      </c>
      <c r="AB94" s="200">
        <v>0</v>
      </c>
      <c r="AC94" s="200">
        <v>0.48</v>
      </c>
      <c r="AD94" s="200">
        <v>11.37</v>
      </c>
      <c r="AE94" s="200">
        <v>0</v>
      </c>
      <c r="AF94" s="200">
        <v>0</v>
      </c>
      <c r="AG94" s="200">
        <v>43.39</v>
      </c>
      <c r="AH94" s="200">
        <v>0</v>
      </c>
      <c r="AI94" s="200">
        <v>10.45</v>
      </c>
      <c r="AJ94" s="200">
        <v>0</v>
      </c>
      <c r="AK94" s="200">
        <v>12.6</v>
      </c>
      <c r="AL94" s="200">
        <v>0</v>
      </c>
      <c r="AM94" s="200">
        <v>0</v>
      </c>
      <c r="AN94" s="200">
        <v>0</v>
      </c>
      <c r="AO94" s="200">
        <v>227.25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3.87</v>
      </c>
      <c r="D95" s="200">
        <v>7.73</v>
      </c>
      <c r="E95" s="200">
        <v>0</v>
      </c>
      <c r="F95" s="200">
        <v>0</v>
      </c>
      <c r="G95" s="200">
        <v>14.07</v>
      </c>
      <c r="H95" s="200">
        <v>0</v>
      </c>
      <c r="I95" s="200">
        <v>0</v>
      </c>
      <c r="J95" s="200">
        <v>11.69</v>
      </c>
      <c r="K95" s="200">
        <v>62.44</v>
      </c>
      <c r="L95" s="200">
        <v>19.43</v>
      </c>
      <c r="M95" s="200">
        <v>0</v>
      </c>
      <c r="N95" s="200">
        <v>1.1399999999999999</v>
      </c>
      <c r="O95" s="200">
        <v>0.95</v>
      </c>
      <c r="P95" s="200">
        <v>2.33</v>
      </c>
      <c r="Q95" s="200">
        <v>0.75</v>
      </c>
      <c r="R95" s="200">
        <v>5.22</v>
      </c>
      <c r="S95" s="200">
        <v>2.85</v>
      </c>
      <c r="T95" s="200">
        <v>0</v>
      </c>
      <c r="U95" s="200">
        <v>10.35</v>
      </c>
      <c r="V95" s="200">
        <v>2.4900000000000002</v>
      </c>
      <c r="W95" s="200">
        <v>0.44</v>
      </c>
      <c r="X95" s="200">
        <v>1.41</v>
      </c>
      <c r="Y95" s="200">
        <v>0</v>
      </c>
      <c r="Z95" s="200">
        <v>2.65</v>
      </c>
      <c r="AA95" s="200">
        <v>12.32</v>
      </c>
      <c r="AB95" s="200">
        <v>0</v>
      </c>
      <c r="AC95" s="200">
        <v>0.48</v>
      </c>
      <c r="AD95" s="200">
        <v>11.37</v>
      </c>
      <c r="AE95" s="200">
        <v>0</v>
      </c>
      <c r="AF95" s="200">
        <v>0</v>
      </c>
      <c r="AG95" s="200">
        <v>43.39</v>
      </c>
      <c r="AH95" s="200">
        <v>0</v>
      </c>
      <c r="AI95" s="200">
        <v>10.45</v>
      </c>
      <c r="AJ95" s="200">
        <v>0</v>
      </c>
      <c r="AK95" s="200">
        <v>10.14</v>
      </c>
      <c r="AL95" s="200">
        <v>0</v>
      </c>
      <c r="AM95" s="200">
        <v>0</v>
      </c>
      <c r="AN95" s="200">
        <v>0</v>
      </c>
      <c r="AO95" s="200">
        <v>227.25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3.87</v>
      </c>
      <c r="D96" s="200">
        <v>7.73</v>
      </c>
      <c r="E96" s="200">
        <v>0</v>
      </c>
      <c r="F96" s="200">
        <v>0</v>
      </c>
      <c r="G96" s="200">
        <v>14.07</v>
      </c>
      <c r="H96" s="200">
        <v>0</v>
      </c>
      <c r="I96" s="200">
        <v>0</v>
      </c>
      <c r="J96" s="200">
        <v>11.69</v>
      </c>
      <c r="K96" s="200">
        <v>76.11</v>
      </c>
      <c r="L96" s="200">
        <v>19.43</v>
      </c>
      <c r="M96" s="200">
        <v>0</v>
      </c>
      <c r="N96" s="200">
        <v>1.1399999999999999</v>
      </c>
      <c r="O96" s="200">
        <v>0.95</v>
      </c>
      <c r="P96" s="200">
        <v>2.33</v>
      </c>
      <c r="Q96" s="200">
        <v>0.75</v>
      </c>
      <c r="R96" s="200">
        <v>5.22</v>
      </c>
      <c r="S96" s="200">
        <v>2.85</v>
      </c>
      <c r="T96" s="200">
        <v>0</v>
      </c>
      <c r="U96" s="200">
        <v>10.35</v>
      </c>
      <c r="V96" s="200">
        <v>2.4900000000000002</v>
      </c>
      <c r="W96" s="200">
        <v>0.44</v>
      </c>
      <c r="X96" s="200">
        <v>1.41</v>
      </c>
      <c r="Y96" s="200">
        <v>0</v>
      </c>
      <c r="Z96" s="200">
        <v>2.65</v>
      </c>
      <c r="AA96" s="200">
        <v>12.32</v>
      </c>
      <c r="AB96" s="200">
        <v>0</v>
      </c>
      <c r="AC96" s="200">
        <v>0.48</v>
      </c>
      <c r="AD96" s="200">
        <v>11.37</v>
      </c>
      <c r="AE96" s="200">
        <v>0</v>
      </c>
      <c r="AF96" s="200">
        <v>0</v>
      </c>
      <c r="AG96" s="200">
        <v>43.39</v>
      </c>
      <c r="AH96" s="200">
        <v>0</v>
      </c>
      <c r="AI96" s="200">
        <v>10.45</v>
      </c>
      <c r="AJ96" s="200">
        <v>0</v>
      </c>
      <c r="AK96" s="200">
        <v>10.14</v>
      </c>
      <c r="AL96" s="200">
        <v>0</v>
      </c>
      <c r="AM96" s="200">
        <v>0</v>
      </c>
      <c r="AN96" s="200">
        <v>0</v>
      </c>
      <c r="AO96" s="200">
        <v>227.25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3.87</v>
      </c>
      <c r="D97" s="200">
        <v>7.73</v>
      </c>
      <c r="E97" s="200">
        <v>0</v>
      </c>
      <c r="F97" s="200">
        <v>0</v>
      </c>
      <c r="G97" s="200">
        <v>14.07</v>
      </c>
      <c r="H97" s="200">
        <v>0</v>
      </c>
      <c r="I97" s="200">
        <v>0</v>
      </c>
      <c r="J97" s="200">
        <v>11.69</v>
      </c>
      <c r="K97" s="200">
        <v>76.650000000000006</v>
      </c>
      <c r="L97" s="200">
        <v>19.43</v>
      </c>
      <c r="M97" s="200">
        <v>0</v>
      </c>
      <c r="N97" s="200">
        <v>1.1399999999999999</v>
      </c>
      <c r="O97" s="200">
        <v>0.95</v>
      </c>
      <c r="P97" s="200">
        <v>2.33</v>
      </c>
      <c r="Q97" s="200">
        <v>0.75</v>
      </c>
      <c r="R97" s="200">
        <v>5.22</v>
      </c>
      <c r="S97" s="200">
        <v>2.85</v>
      </c>
      <c r="T97" s="200">
        <v>0</v>
      </c>
      <c r="U97" s="200">
        <v>10.35</v>
      </c>
      <c r="V97" s="200">
        <v>2.4900000000000002</v>
      </c>
      <c r="W97" s="200">
        <v>0.44</v>
      </c>
      <c r="X97" s="200">
        <v>1.41</v>
      </c>
      <c r="Y97" s="200">
        <v>0</v>
      </c>
      <c r="Z97" s="200">
        <v>2.65</v>
      </c>
      <c r="AA97" s="200">
        <v>12.32</v>
      </c>
      <c r="AB97" s="200">
        <v>0</v>
      </c>
      <c r="AC97" s="200">
        <v>0.48</v>
      </c>
      <c r="AD97" s="200">
        <v>11.37</v>
      </c>
      <c r="AE97" s="200">
        <v>0</v>
      </c>
      <c r="AF97" s="200">
        <v>0</v>
      </c>
      <c r="AG97" s="200">
        <v>43.39</v>
      </c>
      <c r="AH97" s="200">
        <v>0</v>
      </c>
      <c r="AI97" s="200">
        <v>10.45</v>
      </c>
      <c r="AJ97" s="200">
        <v>0</v>
      </c>
      <c r="AK97" s="200">
        <v>10.14</v>
      </c>
      <c r="AL97" s="200">
        <v>0</v>
      </c>
      <c r="AM97" s="200">
        <v>0</v>
      </c>
      <c r="AN97" s="200">
        <v>0</v>
      </c>
      <c r="AO97" s="200">
        <v>227.25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3.87</v>
      </c>
      <c r="D98" s="200">
        <v>7.73</v>
      </c>
      <c r="E98" s="200">
        <v>0</v>
      </c>
      <c r="F98" s="200">
        <v>0</v>
      </c>
      <c r="G98" s="200">
        <v>14.07</v>
      </c>
      <c r="H98" s="200">
        <v>0</v>
      </c>
      <c r="I98" s="200">
        <v>0</v>
      </c>
      <c r="J98" s="200">
        <v>11.69</v>
      </c>
      <c r="K98" s="200">
        <v>76.650000000000006</v>
      </c>
      <c r="L98" s="200">
        <v>19.43</v>
      </c>
      <c r="M98" s="200">
        <v>0</v>
      </c>
      <c r="N98" s="200">
        <v>1.1399999999999999</v>
      </c>
      <c r="O98" s="200">
        <v>0.95</v>
      </c>
      <c r="P98" s="200">
        <v>2.33</v>
      </c>
      <c r="Q98" s="200">
        <v>0.75</v>
      </c>
      <c r="R98" s="200">
        <v>5.22</v>
      </c>
      <c r="S98" s="200">
        <v>2.85</v>
      </c>
      <c r="T98" s="200">
        <v>0</v>
      </c>
      <c r="U98" s="200">
        <v>10.35</v>
      </c>
      <c r="V98" s="200">
        <v>2.4900000000000002</v>
      </c>
      <c r="W98" s="200">
        <v>0.44</v>
      </c>
      <c r="X98" s="200">
        <v>1.41</v>
      </c>
      <c r="Y98" s="200">
        <v>0</v>
      </c>
      <c r="Z98" s="200">
        <v>2.65</v>
      </c>
      <c r="AA98" s="200">
        <v>12.32</v>
      </c>
      <c r="AB98" s="200">
        <v>0</v>
      </c>
      <c r="AC98" s="200">
        <v>0.48</v>
      </c>
      <c r="AD98" s="200">
        <v>11.37</v>
      </c>
      <c r="AE98" s="200">
        <v>0</v>
      </c>
      <c r="AF98" s="200">
        <v>0</v>
      </c>
      <c r="AG98" s="200">
        <v>43.39</v>
      </c>
      <c r="AH98" s="200">
        <v>0</v>
      </c>
      <c r="AI98" s="200">
        <v>10.45</v>
      </c>
      <c r="AJ98" s="200">
        <v>0</v>
      </c>
      <c r="AK98" s="200">
        <v>10.14</v>
      </c>
      <c r="AL98" s="200">
        <v>0</v>
      </c>
      <c r="AM98" s="200">
        <v>0</v>
      </c>
      <c r="AN98" s="200">
        <v>0</v>
      </c>
      <c r="AO98" s="200">
        <v>227.25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9.1900000000000023E-2</v>
      </c>
      <c r="D99">
        <f t="shared" si="0"/>
        <v>0.18552000000000024</v>
      </c>
      <c r="E99">
        <f t="shared" si="0"/>
        <v>0</v>
      </c>
      <c r="F99">
        <f t="shared" si="0"/>
        <v>0</v>
      </c>
      <c r="G99">
        <f t="shared" si="0"/>
        <v>0.22512000000000029</v>
      </c>
      <c r="H99">
        <f t="shared" si="0"/>
        <v>0</v>
      </c>
      <c r="I99">
        <f t="shared" si="0"/>
        <v>0</v>
      </c>
      <c r="J99">
        <f t="shared" si="0"/>
        <v>0.2805600000000007</v>
      </c>
      <c r="K99">
        <f t="shared" si="0"/>
        <v>1.1486224999999983</v>
      </c>
      <c r="L99">
        <f t="shared" si="0"/>
        <v>0.29837000000000008</v>
      </c>
      <c r="M99">
        <f t="shared" si="0"/>
        <v>0</v>
      </c>
      <c r="N99">
        <f t="shared" si="0"/>
        <v>2.7360000000000009E-2</v>
      </c>
      <c r="O99">
        <f t="shared" si="0"/>
        <v>2.2800000000000039E-2</v>
      </c>
      <c r="P99">
        <f t="shared" si="0"/>
        <v>5.5920000000000109E-2</v>
      </c>
      <c r="Q99">
        <f t="shared" si="0"/>
        <v>1.1205000000000017E-2</v>
      </c>
      <c r="R99">
        <f t="shared" si="0"/>
        <v>6.9825000000000109E-2</v>
      </c>
      <c r="S99">
        <f t="shared" si="0"/>
        <v>4.1792499999999962E-2</v>
      </c>
      <c r="T99">
        <f t="shared" si="0"/>
        <v>0</v>
      </c>
      <c r="U99">
        <f t="shared" si="0"/>
        <v>0.27515750000000011</v>
      </c>
      <c r="V99">
        <f t="shared" si="0"/>
        <v>3.1844999999999971E-2</v>
      </c>
      <c r="W99">
        <f t="shared" si="0"/>
        <v>4.256499999999995E-2</v>
      </c>
      <c r="X99">
        <f t="shared" si="0"/>
        <v>0.11591500000000043</v>
      </c>
      <c r="Y99">
        <f t="shared" si="0"/>
        <v>0</v>
      </c>
      <c r="Z99">
        <f t="shared" si="0"/>
        <v>0.32501750000000051</v>
      </c>
      <c r="AA99">
        <f t="shared" si="0"/>
        <v>0.17653750000000015</v>
      </c>
      <c r="AB99">
        <f t="shared" si="0"/>
        <v>0</v>
      </c>
      <c r="AC99">
        <f t="shared" si="0"/>
        <v>1.6220000000000016E-2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0.25080000000000041</v>
      </c>
      <c r="AJ99">
        <f t="shared" si="0"/>
        <v>0</v>
      </c>
      <c r="AK99">
        <f t="shared" si="0"/>
        <v>0.19382000000000016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4.2462499999999999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0.11255999999999997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45330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62</v>
      </c>
      <c r="C29" s="94">
        <f>'IDT-1 Calculation'!DG29</f>
        <v>-26.248999999999999</v>
      </c>
      <c r="D29" s="94">
        <f>'IDT-1 Calculation'!DH29</f>
        <v>0</v>
      </c>
      <c r="E29" s="94">
        <f>'IDT-1 Calculation'!DI29</f>
        <v>0</v>
      </c>
      <c r="F29" s="94">
        <f>'IDT-1 Calculation'!DJ29</f>
        <v>-35.750999999999998</v>
      </c>
      <c r="G29" s="99">
        <f t="shared" si="0"/>
        <v>0</v>
      </c>
    </row>
    <row r="30" spans="1:7">
      <c r="A30" s="98" t="s">
        <v>72</v>
      </c>
      <c r="B30" s="94">
        <f>'IDT-1 Calculation'!DF30</f>
        <v>64</v>
      </c>
      <c r="C30" s="94">
        <f>'IDT-1 Calculation'!DG30</f>
        <v>-27.094999999999999</v>
      </c>
      <c r="D30" s="94">
        <f>'IDT-1 Calculation'!DH30</f>
        <v>0</v>
      </c>
      <c r="E30" s="94">
        <f>'IDT-1 Calculation'!DI30</f>
        <v>0</v>
      </c>
      <c r="F30" s="94">
        <f>'IDT-1 Calculation'!DJ30</f>
        <v>-36.905000000000001</v>
      </c>
      <c r="G30" s="99">
        <f t="shared" si="0"/>
        <v>0</v>
      </c>
    </row>
    <row r="31" spans="1:7">
      <c r="A31" s="98" t="s">
        <v>73</v>
      </c>
      <c r="B31" s="94">
        <f>'IDT-1 Calculation'!DF31</f>
        <v>77.001999999999995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-77.001999999999995</v>
      </c>
      <c r="G31" s="99">
        <f t="shared" si="0"/>
        <v>0</v>
      </c>
    </row>
    <row r="32" spans="1:7">
      <c r="A32" s="98" t="s">
        <v>74</v>
      </c>
      <c r="B32" s="94">
        <f>'IDT-1 Calculation'!DF32</f>
        <v>29.274000000000001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-29.274000000000001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21.693000000000001</v>
      </c>
      <c r="C44" s="94">
        <f>'IDT-1 Calculation'!DG44</f>
        <v>-40</v>
      </c>
      <c r="D44" s="94">
        <f>'IDT-1 Calculation'!DH44</f>
        <v>0</v>
      </c>
      <c r="E44" s="94">
        <f>'IDT-1 Calculation'!DI44</f>
        <v>0</v>
      </c>
      <c r="F44" s="94">
        <f>'IDT-1 Calculation'!DJ44</f>
        <v>18.306999999999999</v>
      </c>
      <c r="G44" s="99">
        <f t="shared" si="0"/>
        <v>0</v>
      </c>
    </row>
    <row r="45" spans="1:7">
      <c r="A45" s="98" t="s">
        <v>87</v>
      </c>
      <c r="B45" s="94">
        <f>'IDT-1 Calculation'!DF45</f>
        <v>27.116</v>
      </c>
      <c r="C45" s="94">
        <f>'IDT-1 Calculation'!DG45</f>
        <v>-50</v>
      </c>
      <c r="D45" s="94">
        <f>'IDT-1 Calculation'!DH45</f>
        <v>0</v>
      </c>
      <c r="E45" s="94">
        <f>'IDT-1 Calculation'!DI45</f>
        <v>0</v>
      </c>
      <c r="F45" s="94">
        <f>'IDT-1 Calculation'!DJ45</f>
        <v>22.884</v>
      </c>
      <c r="G45" s="99">
        <f t="shared" si="0"/>
        <v>0</v>
      </c>
    </row>
    <row r="46" spans="1:7">
      <c r="A46" s="98" t="s">
        <v>88</v>
      </c>
      <c r="B46" s="94">
        <f>'IDT-1 Calculation'!DF46</f>
        <v>29.827999999999999</v>
      </c>
      <c r="C46" s="94">
        <f>'IDT-1 Calculation'!DG46</f>
        <v>-55</v>
      </c>
      <c r="D46" s="94">
        <f>'IDT-1 Calculation'!DH46</f>
        <v>0</v>
      </c>
      <c r="E46" s="94">
        <f>'IDT-1 Calculation'!DI46</f>
        <v>0</v>
      </c>
      <c r="F46" s="94">
        <f>'IDT-1 Calculation'!DJ46</f>
        <v>25.172000000000001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21</v>
      </c>
      <c r="C75" s="94">
        <f>'IDT-1 Calculation'!DG75</f>
        <v>-8.891</v>
      </c>
      <c r="D75" s="94">
        <f>'IDT-1 Calculation'!DH75</f>
        <v>0</v>
      </c>
      <c r="E75" s="94">
        <f>'IDT-1 Calculation'!DI75</f>
        <v>0</v>
      </c>
      <c r="F75" s="94">
        <f>'IDT-1 Calculation'!DJ75</f>
        <v>-12.109</v>
      </c>
      <c r="G75" s="99">
        <f t="shared" si="1"/>
        <v>0</v>
      </c>
    </row>
    <row r="76" spans="1:7">
      <c r="A76" s="98" t="s">
        <v>118</v>
      </c>
      <c r="B76" s="94">
        <f>'IDT-1 Calculation'!DF76</f>
        <v>18.388999999999999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-18.388999999999999</v>
      </c>
      <c r="G76" s="99">
        <f t="shared" si="1"/>
        <v>0</v>
      </c>
    </row>
    <row r="77" spans="1:7">
      <c r="A77" s="98" t="s">
        <v>119</v>
      </c>
      <c r="B77" s="94">
        <f>'IDT-1 Calculation'!DF77</f>
        <v>17.561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-17.561</v>
      </c>
      <c r="G77" s="99">
        <f t="shared" si="1"/>
        <v>0</v>
      </c>
    </row>
    <row r="78" spans="1:7">
      <c r="A78" s="98" t="s">
        <v>120</v>
      </c>
      <c r="B78" s="94">
        <f>'IDT-1 Calculation'!DF78</f>
        <v>12.420999999999999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-12.420999999999999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124.81</v>
      </c>
      <c r="C83" s="94">
        <f>'IDT-1 Calculation'!DG83</f>
        <v>-100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-24.81</v>
      </c>
      <c r="G83" s="99">
        <f t="shared" si="1"/>
        <v>0</v>
      </c>
    </row>
    <row r="84" spans="1:7">
      <c r="A84" s="98" t="s">
        <v>126</v>
      </c>
      <c r="B84" s="94">
        <f>'IDT-1 Calculation'!DF84</f>
        <v>173.5</v>
      </c>
      <c r="C84" s="94">
        <f>'IDT-1 Calculation'!DG84</f>
        <v>-115</v>
      </c>
      <c r="D84" s="94">
        <f>'IDT-1 Calculation'!DH84</f>
        <v>0</v>
      </c>
      <c r="E84" s="94">
        <f>'IDT-1 Calculation'!DI84</f>
        <v>0</v>
      </c>
      <c r="F84" s="94">
        <f>'IDT-1 Calculation'!DJ84</f>
        <v>-58.5</v>
      </c>
      <c r="G84" s="99">
        <f t="shared" si="1"/>
        <v>0</v>
      </c>
    </row>
    <row r="85" spans="1:7">
      <c r="A85" s="98" t="s">
        <v>127</v>
      </c>
      <c r="B85" s="94">
        <f>'IDT-1 Calculation'!DF85</f>
        <v>165</v>
      </c>
      <c r="C85" s="94">
        <f>'IDT-1 Calculation'!DG85</f>
        <v>-71.84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-93.16</v>
      </c>
      <c r="G85" s="99">
        <f t="shared" si="1"/>
        <v>0</v>
      </c>
    </row>
    <row r="86" spans="1:7">
      <c r="A86" s="98" t="s">
        <v>128</v>
      </c>
      <c r="B86" s="94">
        <f>'IDT-1 Calculation'!DF86</f>
        <v>151</v>
      </c>
      <c r="C86" s="94">
        <f>'IDT-1 Calculation'!DG86</f>
        <v>-63.927999999999997</v>
      </c>
      <c r="D86" s="94">
        <f>'IDT-1 Calculation'!DH86</f>
        <v>0</v>
      </c>
      <c r="E86" s="94">
        <f>'IDT-1 Calculation'!DI86</f>
        <v>0</v>
      </c>
      <c r="F86" s="94">
        <f>'IDT-1 Calculation'!DJ86</f>
        <v>-87.072000000000003</v>
      </c>
      <c r="G86" s="99">
        <f t="shared" si="1"/>
        <v>0</v>
      </c>
    </row>
    <row r="87" spans="1:7">
      <c r="A87" s="98" t="s">
        <v>129</v>
      </c>
      <c r="B87" s="94">
        <f>'IDT-1 Calculation'!DF87</f>
        <v>135</v>
      </c>
      <c r="C87" s="94">
        <f>'IDT-1 Calculation'!DG87</f>
        <v>-57.154000000000003</v>
      </c>
      <c r="D87" s="94">
        <f>'IDT-1 Calculation'!DH87</f>
        <v>0</v>
      </c>
      <c r="E87" s="94">
        <f>'IDT-1 Calculation'!DI87</f>
        <v>0</v>
      </c>
      <c r="F87" s="94">
        <f>'IDT-1 Calculation'!DJ87</f>
        <v>-77.846000000000004</v>
      </c>
      <c r="G87" s="99">
        <f t="shared" si="1"/>
        <v>0</v>
      </c>
    </row>
    <row r="88" spans="1:7">
      <c r="A88" s="98" t="s">
        <v>130</v>
      </c>
      <c r="B88" s="94">
        <f>'IDT-1 Calculation'!DF88</f>
        <v>119</v>
      </c>
      <c r="C88" s="94">
        <f>'IDT-1 Calculation'!DG88</f>
        <v>-50.38</v>
      </c>
      <c r="D88" s="94">
        <f>'IDT-1 Calculation'!DH88</f>
        <v>0</v>
      </c>
      <c r="E88" s="94">
        <f>'IDT-1 Calculation'!DI88</f>
        <v>0</v>
      </c>
      <c r="F88" s="94">
        <f>'IDT-1 Calculation'!DJ88</f>
        <v>-68.62</v>
      </c>
      <c r="G88" s="99">
        <f t="shared" si="1"/>
        <v>0</v>
      </c>
    </row>
    <row r="89" spans="1:7">
      <c r="A89" s="98" t="s">
        <v>131</v>
      </c>
      <c r="B89" s="94">
        <f>'IDT-1 Calculation'!DF89</f>
        <v>106</v>
      </c>
      <c r="C89" s="94">
        <f>'IDT-1 Calculation'!DG89</f>
        <v>-44.875999999999998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-61.124000000000002</v>
      </c>
      <c r="G89" s="99">
        <f t="shared" si="1"/>
        <v>0</v>
      </c>
    </row>
    <row r="90" spans="1:7">
      <c r="A90" s="98" t="s">
        <v>132</v>
      </c>
      <c r="B90" s="94">
        <f>'IDT-1 Calculation'!DF90</f>
        <v>61</v>
      </c>
      <c r="C90" s="94">
        <f>'IDT-1 Calculation'!DG90</f>
        <v>-25.824999999999999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-35.174999999999997</v>
      </c>
      <c r="G90" s="99">
        <f t="shared" si="1"/>
        <v>0</v>
      </c>
    </row>
    <row r="91" spans="1:7">
      <c r="A91" s="98" t="s">
        <v>133</v>
      </c>
      <c r="B91" s="94">
        <f>'IDT-1 Calculation'!DF91</f>
        <v>20</v>
      </c>
      <c r="C91" s="94">
        <f>'IDT-1 Calculation'!DG91</f>
        <v>-20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0.35889850000000001</v>
      </c>
      <c r="C99" s="110">
        <f>SUM(C3:C98)/4000</f>
        <v>-0.18905950000000002</v>
      </c>
      <c r="D99" s="110">
        <f>SUM(D3:D98)/4000</f>
        <v>0</v>
      </c>
      <c r="E99" s="110">
        <f>SUM(E3:E98)/4000</f>
        <v>0</v>
      </c>
      <c r="F99" s="110">
        <f>SUM(F3:F98)/4000</f>
        <v>-0.16983899999999999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0</v>
      </c>
      <c r="AE3" s="200">
        <v>0</v>
      </c>
      <c r="AF3" s="200">
        <v>0</v>
      </c>
      <c r="AG3" s="200">
        <v>16.36</v>
      </c>
      <c r="AH3" s="200">
        <v>0</v>
      </c>
      <c r="AI3" s="200">
        <v>3.94</v>
      </c>
      <c r="AJ3" s="200">
        <v>0</v>
      </c>
      <c r="AK3" s="200">
        <v>4.3</v>
      </c>
      <c r="AL3" s="200">
        <v>0</v>
      </c>
      <c r="AM3" s="200">
        <v>0</v>
      </c>
      <c r="AN3" s="200">
        <v>0</v>
      </c>
      <c r="AO3" s="200">
        <v>14.5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0</v>
      </c>
      <c r="AE4" s="200">
        <v>0</v>
      </c>
      <c r="AF4" s="200">
        <v>0</v>
      </c>
      <c r="AG4" s="200">
        <v>16.36</v>
      </c>
      <c r="AH4" s="200">
        <v>0</v>
      </c>
      <c r="AI4" s="200">
        <v>3.94</v>
      </c>
      <c r="AJ4" s="200">
        <v>0</v>
      </c>
      <c r="AK4" s="200">
        <v>4.3</v>
      </c>
      <c r="AL4" s="200">
        <v>0</v>
      </c>
      <c r="AM4" s="200">
        <v>0</v>
      </c>
      <c r="AN4" s="200">
        <v>0</v>
      </c>
      <c r="AO4" s="200">
        <v>14.5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0</v>
      </c>
      <c r="AE5" s="200">
        <v>0</v>
      </c>
      <c r="AF5" s="200">
        <v>0</v>
      </c>
      <c r="AG5" s="200">
        <v>16.36</v>
      </c>
      <c r="AH5" s="200">
        <v>0</v>
      </c>
      <c r="AI5" s="200">
        <v>3.94</v>
      </c>
      <c r="AJ5" s="200">
        <v>0</v>
      </c>
      <c r="AK5" s="200">
        <v>4.3</v>
      </c>
      <c r="AL5" s="200">
        <v>0</v>
      </c>
      <c r="AM5" s="200">
        <v>0</v>
      </c>
      <c r="AN5" s="200">
        <v>0</v>
      </c>
      <c r="AO5" s="200">
        <v>14.59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0</v>
      </c>
      <c r="AE6" s="200">
        <v>0</v>
      </c>
      <c r="AF6" s="200">
        <v>0</v>
      </c>
      <c r="AG6" s="200">
        <v>16.36</v>
      </c>
      <c r="AH6" s="200">
        <v>0</v>
      </c>
      <c r="AI6" s="200">
        <v>3.94</v>
      </c>
      <c r="AJ6" s="200">
        <v>0</v>
      </c>
      <c r="AK6" s="200">
        <v>4.3</v>
      </c>
      <c r="AL6" s="200">
        <v>0</v>
      </c>
      <c r="AM6" s="200">
        <v>0</v>
      </c>
      <c r="AN6" s="200">
        <v>0</v>
      </c>
      <c r="AO6" s="200">
        <v>14.59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0</v>
      </c>
      <c r="AE7" s="200">
        <v>0</v>
      </c>
      <c r="AF7" s="200">
        <v>0</v>
      </c>
      <c r="AG7" s="200">
        <v>16.36</v>
      </c>
      <c r="AH7" s="200">
        <v>0</v>
      </c>
      <c r="AI7" s="200">
        <v>3.94</v>
      </c>
      <c r="AJ7" s="200">
        <v>0</v>
      </c>
      <c r="AK7" s="200">
        <v>3.65</v>
      </c>
      <c r="AL7" s="200">
        <v>0</v>
      </c>
      <c r="AM7" s="200">
        <v>0</v>
      </c>
      <c r="AN7" s="200">
        <v>0</v>
      </c>
      <c r="AO7" s="200">
        <v>14.59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0</v>
      </c>
      <c r="AE8" s="200">
        <v>0</v>
      </c>
      <c r="AF8" s="200">
        <v>0</v>
      </c>
      <c r="AG8" s="200">
        <v>16.36</v>
      </c>
      <c r="AH8" s="200">
        <v>0</v>
      </c>
      <c r="AI8" s="200">
        <v>3.94</v>
      </c>
      <c r="AJ8" s="200">
        <v>0</v>
      </c>
      <c r="AK8" s="200">
        <v>3.1</v>
      </c>
      <c r="AL8" s="200">
        <v>0</v>
      </c>
      <c r="AM8" s="200">
        <v>0</v>
      </c>
      <c r="AN8" s="200">
        <v>0</v>
      </c>
      <c r="AO8" s="200">
        <v>14.59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0</v>
      </c>
      <c r="AE9" s="200">
        <v>0</v>
      </c>
      <c r="AF9" s="200">
        <v>0</v>
      </c>
      <c r="AG9" s="200">
        <v>16.36</v>
      </c>
      <c r="AH9" s="200">
        <v>0</v>
      </c>
      <c r="AI9" s="200">
        <v>3.94</v>
      </c>
      <c r="AJ9" s="200">
        <v>0</v>
      </c>
      <c r="AK9" s="200">
        <v>0</v>
      </c>
      <c r="AL9" s="200">
        <v>0</v>
      </c>
      <c r="AM9" s="200">
        <v>0</v>
      </c>
      <c r="AN9" s="200">
        <v>0</v>
      </c>
      <c r="AO9" s="200">
        <v>14.59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0</v>
      </c>
      <c r="AE10" s="200">
        <v>0</v>
      </c>
      <c r="AF10" s="200">
        <v>0</v>
      </c>
      <c r="AG10" s="200">
        <v>16.36</v>
      </c>
      <c r="AH10" s="200">
        <v>0</v>
      </c>
      <c r="AI10" s="200">
        <v>3.94</v>
      </c>
      <c r="AJ10" s="200">
        <v>0</v>
      </c>
      <c r="AK10" s="200">
        <v>0</v>
      </c>
      <c r="AL10" s="200">
        <v>0</v>
      </c>
      <c r="AM10" s="200">
        <v>0</v>
      </c>
      <c r="AN10" s="200">
        <v>0</v>
      </c>
      <c r="AO10" s="200">
        <v>14.59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0</v>
      </c>
      <c r="AE11" s="200">
        <v>0</v>
      </c>
      <c r="AF11" s="200">
        <v>0</v>
      </c>
      <c r="AG11" s="200">
        <v>16.36</v>
      </c>
      <c r="AH11" s="200">
        <v>0</v>
      </c>
      <c r="AI11" s="200">
        <v>3.94</v>
      </c>
      <c r="AJ11" s="200">
        <v>0</v>
      </c>
      <c r="AK11" s="200">
        <v>0</v>
      </c>
      <c r="AL11" s="200">
        <v>0</v>
      </c>
      <c r="AM11" s="200">
        <v>0</v>
      </c>
      <c r="AN11" s="200">
        <v>0</v>
      </c>
      <c r="AO11" s="200">
        <v>14.59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0</v>
      </c>
      <c r="AE12" s="200">
        <v>0</v>
      </c>
      <c r="AF12" s="200">
        <v>0</v>
      </c>
      <c r="AG12" s="200">
        <v>16.36</v>
      </c>
      <c r="AH12" s="200">
        <v>0</v>
      </c>
      <c r="AI12" s="200">
        <v>3.94</v>
      </c>
      <c r="AJ12" s="200">
        <v>0</v>
      </c>
      <c r="AK12" s="200">
        <v>0</v>
      </c>
      <c r="AL12" s="200">
        <v>0</v>
      </c>
      <c r="AM12" s="200">
        <v>0</v>
      </c>
      <c r="AN12" s="200">
        <v>0</v>
      </c>
      <c r="AO12" s="200">
        <v>14.59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0</v>
      </c>
      <c r="AE13" s="200">
        <v>0</v>
      </c>
      <c r="AF13" s="200">
        <v>0</v>
      </c>
      <c r="AG13" s="200">
        <v>16.36</v>
      </c>
      <c r="AH13" s="200">
        <v>0</v>
      </c>
      <c r="AI13" s="200">
        <v>3.94</v>
      </c>
      <c r="AJ13" s="200">
        <v>0</v>
      </c>
      <c r="AK13" s="200">
        <v>0</v>
      </c>
      <c r="AL13" s="200">
        <v>0</v>
      </c>
      <c r="AM13" s="200">
        <v>0</v>
      </c>
      <c r="AN13" s="200">
        <v>0</v>
      </c>
      <c r="AO13" s="200">
        <v>14.59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0</v>
      </c>
      <c r="AE14" s="200">
        <v>0</v>
      </c>
      <c r="AF14" s="200">
        <v>0</v>
      </c>
      <c r="AG14" s="200">
        <v>16.36</v>
      </c>
      <c r="AH14" s="200">
        <v>0</v>
      </c>
      <c r="AI14" s="200">
        <v>3.94</v>
      </c>
      <c r="AJ14" s="200">
        <v>0</v>
      </c>
      <c r="AK14" s="200">
        <v>0</v>
      </c>
      <c r="AL14" s="200">
        <v>0</v>
      </c>
      <c r="AM14" s="200">
        <v>0</v>
      </c>
      <c r="AN14" s="200">
        <v>0</v>
      </c>
      <c r="AO14" s="200">
        <v>14.59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0</v>
      </c>
      <c r="AE15" s="200">
        <v>0</v>
      </c>
      <c r="AF15" s="200">
        <v>0</v>
      </c>
      <c r="AG15" s="200">
        <v>16.36</v>
      </c>
      <c r="AH15" s="200">
        <v>0</v>
      </c>
      <c r="AI15" s="200">
        <v>3.94</v>
      </c>
      <c r="AJ15" s="200">
        <v>0</v>
      </c>
      <c r="AK15" s="200">
        <v>0</v>
      </c>
      <c r="AL15" s="200">
        <v>0</v>
      </c>
      <c r="AM15" s="200">
        <v>0</v>
      </c>
      <c r="AN15" s="200">
        <v>0</v>
      </c>
      <c r="AO15" s="200">
        <v>14.59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0</v>
      </c>
      <c r="AE16" s="200">
        <v>0</v>
      </c>
      <c r="AF16" s="200">
        <v>0</v>
      </c>
      <c r="AG16" s="200">
        <v>16.36</v>
      </c>
      <c r="AH16" s="200">
        <v>0</v>
      </c>
      <c r="AI16" s="200">
        <v>3.94</v>
      </c>
      <c r="AJ16" s="200">
        <v>0</v>
      </c>
      <c r="AK16" s="200">
        <v>0</v>
      </c>
      <c r="AL16" s="200">
        <v>0</v>
      </c>
      <c r="AM16" s="200">
        <v>0</v>
      </c>
      <c r="AN16" s="200">
        <v>0</v>
      </c>
      <c r="AO16" s="200">
        <v>14.59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0</v>
      </c>
      <c r="AE17" s="200">
        <v>0</v>
      </c>
      <c r="AF17" s="200">
        <v>0</v>
      </c>
      <c r="AG17" s="200">
        <v>16.36</v>
      </c>
      <c r="AH17" s="200">
        <v>0</v>
      </c>
      <c r="AI17" s="200">
        <v>3.94</v>
      </c>
      <c r="AJ17" s="200">
        <v>0</v>
      </c>
      <c r="AK17" s="200">
        <v>0</v>
      </c>
      <c r="AL17" s="200">
        <v>0</v>
      </c>
      <c r="AM17" s="200">
        <v>0</v>
      </c>
      <c r="AN17" s="200">
        <v>0</v>
      </c>
      <c r="AO17" s="200">
        <v>14.59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0</v>
      </c>
      <c r="AE18" s="200">
        <v>0</v>
      </c>
      <c r="AF18" s="200">
        <v>0</v>
      </c>
      <c r="AG18" s="200">
        <v>16.36</v>
      </c>
      <c r="AH18" s="200">
        <v>0</v>
      </c>
      <c r="AI18" s="200">
        <v>3.94</v>
      </c>
      <c r="AJ18" s="200">
        <v>0</v>
      </c>
      <c r="AK18" s="200">
        <v>0</v>
      </c>
      <c r="AL18" s="200">
        <v>0</v>
      </c>
      <c r="AM18" s="200">
        <v>0</v>
      </c>
      <c r="AN18" s="200">
        <v>0</v>
      </c>
      <c r="AO18" s="200">
        <v>14.59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0</v>
      </c>
      <c r="AE19" s="200">
        <v>0</v>
      </c>
      <c r="AF19" s="200">
        <v>0</v>
      </c>
      <c r="AG19" s="200">
        <v>16.36</v>
      </c>
      <c r="AH19" s="200">
        <v>0</v>
      </c>
      <c r="AI19" s="200">
        <v>3.94</v>
      </c>
      <c r="AJ19" s="200">
        <v>0</v>
      </c>
      <c r="AK19" s="200">
        <v>0</v>
      </c>
      <c r="AL19" s="200">
        <v>0</v>
      </c>
      <c r="AM19" s="200">
        <v>0</v>
      </c>
      <c r="AN19" s="200">
        <v>0</v>
      </c>
      <c r="AO19" s="200">
        <v>14.59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0</v>
      </c>
      <c r="AE20" s="200">
        <v>0</v>
      </c>
      <c r="AF20" s="200">
        <v>0</v>
      </c>
      <c r="AG20" s="200">
        <v>16.36</v>
      </c>
      <c r="AH20" s="200">
        <v>0</v>
      </c>
      <c r="AI20" s="200">
        <v>3.94</v>
      </c>
      <c r="AJ20" s="200">
        <v>0</v>
      </c>
      <c r="AK20" s="200">
        <v>0</v>
      </c>
      <c r="AL20" s="200">
        <v>0</v>
      </c>
      <c r="AM20" s="200">
        <v>0</v>
      </c>
      <c r="AN20" s="200">
        <v>0</v>
      </c>
      <c r="AO20" s="200">
        <v>14.59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0</v>
      </c>
      <c r="AE21" s="200">
        <v>0</v>
      </c>
      <c r="AF21" s="200">
        <v>0</v>
      </c>
      <c r="AG21" s="200">
        <v>16.36</v>
      </c>
      <c r="AH21" s="200">
        <v>0</v>
      </c>
      <c r="AI21" s="200">
        <v>3.94</v>
      </c>
      <c r="AJ21" s="200">
        <v>0</v>
      </c>
      <c r="AK21" s="200">
        <v>0</v>
      </c>
      <c r="AL21" s="200">
        <v>0</v>
      </c>
      <c r="AM21" s="200">
        <v>0</v>
      </c>
      <c r="AN21" s="200">
        <v>0</v>
      </c>
      <c r="AO21" s="200">
        <v>14.59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0</v>
      </c>
      <c r="AE22" s="200">
        <v>0</v>
      </c>
      <c r="AF22" s="200">
        <v>0</v>
      </c>
      <c r="AG22" s="200">
        <v>16.36</v>
      </c>
      <c r="AH22" s="200">
        <v>0</v>
      </c>
      <c r="AI22" s="200">
        <v>3.94</v>
      </c>
      <c r="AJ22" s="200">
        <v>0</v>
      </c>
      <c r="AK22" s="200">
        <v>0</v>
      </c>
      <c r="AL22" s="200">
        <v>0</v>
      </c>
      <c r="AM22" s="200">
        <v>0</v>
      </c>
      <c r="AN22" s="200">
        <v>0</v>
      </c>
      <c r="AO22" s="200">
        <v>14.59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0</v>
      </c>
      <c r="AE23" s="200">
        <v>0</v>
      </c>
      <c r="AF23" s="200">
        <v>0</v>
      </c>
      <c r="AG23" s="200">
        <v>16.36</v>
      </c>
      <c r="AH23" s="200">
        <v>0</v>
      </c>
      <c r="AI23" s="200">
        <v>3.94</v>
      </c>
      <c r="AJ23" s="200">
        <v>0</v>
      </c>
      <c r="AK23" s="200">
        <v>0</v>
      </c>
      <c r="AL23" s="200">
        <v>0</v>
      </c>
      <c r="AM23" s="200">
        <v>0</v>
      </c>
      <c r="AN23" s="200">
        <v>0</v>
      </c>
      <c r="AO23" s="200">
        <v>14.59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0</v>
      </c>
      <c r="AE24" s="200">
        <v>0</v>
      </c>
      <c r="AF24" s="200">
        <v>0</v>
      </c>
      <c r="AG24" s="200">
        <v>16.36</v>
      </c>
      <c r="AH24" s="200">
        <v>0</v>
      </c>
      <c r="AI24" s="200">
        <v>3.94</v>
      </c>
      <c r="AJ24" s="200">
        <v>0</v>
      </c>
      <c r="AK24" s="200">
        <v>0</v>
      </c>
      <c r="AL24" s="200">
        <v>0</v>
      </c>
      <c r="AM24" s="200">
        <v>0</v>
      </c>
      <c r="AN24" s="200">
        <v>0</v>
      </c>
      <c r="AO24" s="200">
        <v>14.59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0</v>
      </c>
      <c r="AE25" s="200">
        <v>0</v>
      </c>
      <c r="AF25" s="200">
        <v>0</v>
      </c>
      <c r="AG25" s="200">
        <v>16.36</v>
      </c>
      <c r="AH25" s="200">
        <v>0</v>
      </c>
      <c r="AI25" s="200">
        <v>3.94</v>
      </c>
      <c r="AJ25" s="200">
        <v>0</v>
      </c>
      <c r="AK25" s="200">
        <v>0</v>
      </c>
      <c r="AL25" s="200">
        <v>0</v>
      </c>
      <c r="AM25" s="200">
        <v>0</v>
      </c>
      <c r="AN25" s="200">
        <v>0</v>
      </c>
      <c r="AO25" s="200">
        <v>14.59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0</v>
      </c>
      <c r="AE26" s="200">
        <v>0</v>
      </c>
      <c r="AF26" s="200">
        <v>0</v>
      </c>
      <c r="AG26" s="200">
        <v>16.36</v>
      </c>
      <c r="AH26" s="200">
        <v>0</v>
      </c>
      <c r="AI26" s="200">
        <v>3.94</v>
      </c>
      <c r="AJ26" s="200">
        <v>0</v>
      </c>
      <c r="AK26" s="200">
        <v>0</v>
      </c>
      <c r="AL26" s="200">
        <v>0</v>
      </c>
      <c r="AM26" s="200">
        <v>0</v>
      </c>
      <c r="AN26" s="200">
        <v>0</v>
      </c>
      <c r="AO26" s="200">
        <v>14.59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0</v>
      </c>
      <c r="AE27" s="200">
        <v>0</v>
      </c>
      <c r="AF27" s="200">
        <v>0</v>
      </c>
      <c r="AG27" s="200">
        <v>16.36</v>
      </c>
      <c r="AH27" s="200">
        <v>0</v>
      </c>
      <c r="AI27" s="200">
        <v>3.94</v>
      </c>
      <c r="AJ27" s="200">
        <v>0</v>
      </c>
      <c r="AK27" s="200">
        <v>0</v>
      </c>
      <c r="AL27" s="200">
        <v>0</v>
      </c>
      <c r="AM27" s="200">
        <v>0</v>
      </c>
      <c r="AN27" s="200">
        <v>0</v>
      </c>
      <c r="AO27" s="200">
        <v>14.59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0</v>
      </c>
      <c r="AE28" s="200">
        <v>0</v>
      </c>
      <c r="AF28" s="200">
        <v>0</v>
      </c>
      <c r="AG28" s="200">
        <v>16.36</v>
      </c>
      <c r="AH28" s="200">
        <v>0</v>
      </c>
      <c r="AI28" s="200">
        <v>3.94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14.59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0</v>
      </c>
      <c r="AE29" s="200">
        <v>0</v>
      </c>
      <c r="AF29" s="200">
        <v>0</v>
      </c>
      <c r="AG29" s="200">
        <v>16.36</v>
      </c>
      <c r="AH29" s="200">
        <v>0</v>
      </c>
      <c r="AI29" s="200">
        <v>3.94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14.59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0</v>
      </c>
      <c r="AE30" s="200">
        <v>0</v>
      </c>
      <c r="AF30" s="200">
        <v>0</v>
      </c>
      <c r="AG30" s="200">
        <v>16.36</v>
      </c>
      <c r="AH30" s="200">
        <v>0</v>
      </c>
      <c r="AI30" s="200">
        <v>3.94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14.59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0</v>
      </c>
      <c r="AE31" s="200">
        <v>0</v>
      </c>
      <c r="AF31" s="200">
        <v>0</v>
      </c>
      <c r="AG31" s="200">
        <v>16.36</v>
      </c>
      <c r="AH31" s="200">
        <v>0</v>
      </c>
      <c r="AI31" s="200">
        <v>3.94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14.59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0</v>
      </c>
      <c r="AE32" s="200">
        <v>0</v>
      </c>
      <c r="AF32" s="200">
        <v>0</v>
      </c>
      <c r="AG32" s="200">
        <v>16.36</v>
      </c>
      <c r="AH32" s="200">
        <v>0</v>
      </c>
      <c r="AI32" s="200">
        <v>3.94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14.59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0</v>
      </c>
      <c r="AE33" s="200">
        <v>0</v>
      </c>
      <c r="AF33" s="200">
        <v>0</v>
      </c>
      <c r="AG33" s="200">
        <v>16.36</v>
      </c>
      <c r="AH33" s="200">
        <v>0</v>
      </c>
      <c r="AI33" s="200">
        <v>3.94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14.59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0</v>
      </c>
      <c r="AE34" s="200">
        <v>0</v>
      </c>
      <c r="AF34" s="200">
        <v>0</v>
      </c>
      <c r="AG34" s="200">
        <v>16.36</v>
      </c>
      <c r="AH34" s="200">
        <v>0</v>
      </c>
      <c r="AI34" s="200">
        <v>3.94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14.59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0</v>
      </c>
      <c r="AE35" s="200">
        <v>0</v>
      </c>
      <c r="AF35" s="200">
        <v>0</v>
      </c>
      <c r="AG35" s="200">
        <v>16.36</v>
      </c>
      <c r="AH35" s="200">
        <v>0</v>
      </c>
      <c r="AI35" s="200">
        <v>3.94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14.59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0</v>
      </c>
      <c r="AE36" s="200">
        <v>0</v>
      </c>
      <c r="AF36" s="200">
        <v>0</v>
      </c>
      <c r="AG36" s="200">
        <v>16.36</v>
      </c>
      <c r="AH36" s="200">
        <v>0</v>
      </c>
      <c r="AI36" s="200">
        <v>3.94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14.59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0</v>
      </c>
      <c r="AE37" s="200">
        <v>0</v>
      </c>
      <c r="AF37" s="200">
        <v>0</v>
      </c>
      <c r="AG37" s="200">
        <v>16.36</v>
      </c>
      <c r="AH37" s="200">
        <v>0</v>
      </c>
      <c r="AI37" s="200">
        <v>3.94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14.59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0</v>
      </c>
      <c r="AE38" s="200">
        <v>0</v>
      </c>
      <c r="AF38" s="200">
        <v>0</v>
      </c>
      <c r="AG38" s="200">
        <v>16.36</v>
      </c>
      <c r="AH38" s="200">
        <v>0</v>
      </c>
      <c r="AI38" s="200">
        <v>3.94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14.59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0</v>
      </c>
      <c r="AE39" s="200">
        <v>0</v>
      </c>
      <c r="AF39" s="200">
        <v>0</v>
      </c>
      <c r="AG39" s="200">
        <v>16.36</v>
      </c>
      <c r="AH39" s="200">
        <v>0</v>
      </c>
      <c r="AI39" s="200">
        <v>3.94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14.59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0</v>
      </c>
      <c r="AE40" s="200">
        <v>0</v>
      </c>
      <c r="AF40" s="200">
        <v>0</v>
      </c>
      <c r="AG40" s="200">
        <v>16.36</v>
      </c>
      <c r="AH40" s="200">
        <v>0</v>
      </c>
      <c r="AI40" s="200">
        <v>3.94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14.59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0</v>
      </c>
      <c r="AE41" s="200">
        <v>0</v>
      </c>
      <c r="AF41" s="200">
        <v>0</v>
      </c>
      <c r="AG41" s="200">
        <v>16.36</v>
      </c>
      <c r="AH41" s="200">
        <v>0</v>
      </c>
      <c r="AI41" s="200">
        <v>3.94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14.59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0</v>
      </c>
      <c r="AE42" s="200">
        <v>0</v>
      </c>
      <c r="AF42" s="200">
        <v>0</v>
      </c>
      <c r="AG42" s="200">
        <v>16.36</v>
      </c>
      <c r="AH42" s="200">
        <v>0</v>
      </c>
      <c r="AI42" s="200">
        <v>3.94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14.59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0</v>
      </c>
      <c r="AE43" s="200">
        <v>0</v>
      </c>
      <c r="AF43" s="200">
        <v>0</v>
      </c>
      <c r="AG43" s="200">
        <v>16.36</v>
      </c>
      <c r="AH43" s="200">
        <v>0</v>
      </c>
      <c r="AI43" s="200">
        <v>3.94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14.59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0</v>
      </c>
      <c r="AE44" s="200">
        <v>0</v>
      </c>
      <c r="AF44" s="200">
        <v>0</v>
      </c>
      <c r="AG44" s="200">
        <v>16.36</v>
      </c>
      <c r="AH44" s="200">
        <v>0</v>
      </c>
      <c r="AI44" s="200">
        <v>3.94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14.59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0</v>
      </c>
      <c r="AE45" s="200">
        <v>0</v>
      </c>
      <c r="AF45" s="200">
        <v>0</v>
      </c>
      <c r="AG45" s="200">
        <v>16.36</v>
      </c>
      <c r="AH45" s="200">
        <v>0</v>
      </c>
      <c r="AI45" s="200">
        <v>3.94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14.59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0</v>
      </c>
      <c r="AE46" s="200">
        <v>0</v>
      </c>
      <c r="AF46" s="200">
        <v>0</v>
      </c>
      <c r="AG46" s="200">
        <v>16.36</v>
      </c>
      <c r="AH46" s="200">
        <v>0</v>
      </c>
      <c r="AI46" s="200">
        <v>3.94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14.59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0</v>
      </c>
      <c r="AE47" s="200">
        <v>0</v>
      </c>
      <c r="AF47" s="200">
        <v>0</v>
      </c>
      <c r="AG47" s="200">
        <v>16.36</v>
      </c>
      <c r="AH47" s="200">
        <v>0</v>
      </c>
      <c r="AI47" s="200">
        <v>3.94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14.59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0</v>
      </c>
      <c r="AE48" s="200">
        <v>0</v>
      </c>
      <c r="AF48" s="200">
        <v>0</v>
      </c>
      <c r="AG48" s="200">
        <v>16.36</v>
      </c>
      <c r="AH48" s="200">
        <v>0</v>
      </c>
      <c r="AI48" s="200">
        <v>3.94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14.59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0</v>
      </c>
      <c r="AE49" s="200">
        <v>0</v>
      </c>
      <c r="AF49" s="200">
        <v>0</v>
      </c>
      <c r="AG49" s="200">
        <v>16.36</v>
      </c>
      <c r="AH49" s="200">
        <v>0</v>
      </c>
      <c r="AI49" s="200">
        <v>3.94</v>
      </c>
      <c r="AJ49" s="200">
        <v>0</v>
      </c>
      <c r="AK49" s="200">
        <v>0</v>
      </c>
      <c r="AL49" s="200">
        <v>0</v>
      </c>
      <c r="AM49" s="200">
        <v>0</v>
      </c>
      <c r="AN49" s="200">
        <v>0</v>
      </c>
      <c r="AO49" s="200">
        <v>14.59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0</v>
      </c>
      <c r="AE50" s="200">
        <v>0</v>
      </c>
      <c r="AF50" s="200">
        <v>0</v>
      </c>
      <c r="AG50" s="200">
        <v>16.36</v>
      </c>
      <c r="AH50" s="200">
        <v>0</v>
      </c>
      <c r="AI50" s="200">
        <v>3.94</v>
      </c>
      <c r="AJ50" s="200">
        <v>0</v>
      </c>
      <c r="AK50" s="200">
        <v>0</v>
      </c>
      <c r="AL50" s="200">
        <v>0</v>
      </c>
      <c r="AM50" s="200">
        <v>0</v>
      </c>
      <c r="AN50" s="200">
        <v>0</v>
      </c>
      <c r="AO50" s="200">
        <v>14.59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0</v>
      </c>
      <c r="AE51" s="200">
        <v>0</v>
      </c>
      <c r="AF51" s="200">
        <v>0</v>
      </c>
      <c r="AG51" s="200">
        <v>16.36</v>
      </c>
      <c r="AH51" s="200">
        <v>0</v>
      </c>
      <c r="AI51" s="200">
        <v>3.94</v>
      </c>
      <c r="AJ51" s="200">
        <v>0</v>
      </c>
      <c r="AK51" s="200">
        <v>0</v>
      </c>
      <c r="AL51" s="200">
        <v>0</v>
      </c>
      <c r="AM51" s="200">
        <v>0</v>
      </c>
      <c r="AN51" s="200">
        <v>0</v>
      </c>
      <c r="AO51" s="200">
        <v>14.59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0</v>
      </c>
      <c r="AE52" s="200">
        <v>0</v>
      </c>
      <c r="AF52" s="200">
        <v>0</v>
      </c>
      <c r="AG52" s="200">
        <v>16.36</v>
      </c>
      <c r="AH52" s="200">
        <v>0</v>
      </c>
      <c r="AI52" s="200">
        <v>3.94</v>
      </c>
      <c r="AJ52" s="200">
        <v>0</v>
      </c>
      <c r="AK52" s="200">
        <v>0</v>
      </c>
      <c r="AL52" s="200">
        <v>0</v>
      </c>
      <c r="AM52" s="200">
        <v>0</v>
      </c>
      <c r="AN52" s="200">
        <v>0</v>
      </c>
      <c r="AO52" s="200">
        <v>14.59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0</v>
      </c>
      <c r="AE53" s="200">
        <v>0</v>
      </c>
      <c r="AF53" s="200">
        <v>0</v>
      </c>
      <c r="AG53" s="200">
        <v>16.36</v>
      </c>
      <c r="AH53" s="200">
        <v>0</v>
      </c>
      <c r="AI53" s="200">
        <v>3.94</v>
      </c>
      <c r="AJ53" s="200">
        <v>0</v>
      </c>
      <c r="AK53" s="200">
        <v>0</v>
      </c>
      <c r="AL53" s="200">
        <v>0</v>
      </c>
      <c r="AM53" s="200">
        <v>0</v>
      </c>
      <c r="AN53" s="200">
        <v>0</v>
      </c>
      <c r="AO53" s="200">
        <v>14.59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0</v>
      </c>
      <c r="AE54" s="200">
        <v>0</v>
      </c>
      <c r="AF54" s="200">
        <v>0</v>
      </c>
      <c r="AG54" s="200">
        <v>16.36</v>
      </c>
      <c r="AH54" s="200">
        <v>0</v>
      </c>
      <c r="AI54" s="200">
        <v>3.94</v>
      </c>
      <c r="AJ54" s="200">
        <v>0</v>
      </c>
      <c r="AK54" s="200">
        <v>0</v>
      </c>
      <c r="AL54" s="200">
        <v>0</v>
      </c>
      <c r="AM54" s="200">
        <v>0</v>
      </c>
      <c r="AN54" s="200">
        <v>0</v>
      </c>
      <c r="AO54" s="200">
        <v>14.59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0</v>
      </c>
      <c r="AE55" s="200">
        <v>0</v>
      </c>
      <c r="AF55" s="200">
        <v>0</v>
      </c>
      <c r="AG55" s="200">
        <v>16.36</v>
      </c>
      <c r="AH55" s="200">
        <v>0</v>
      </c>
      <c r="AI55" s="200">
        <v>3.94</v>
      </c>
      <c r="AJ55" s="200">
        <v>0</v>
      </c>
      <c r="AK55" s="200">
        <v>0</v>
      </c>
      <c r="AL55" s="200">
        <v>0</v>
      </c>
      <c r="AM55" s="200">
        <v>0</v>
      </c>
      <c r="AN55" s="200">
        <v>0</v>
      </c>
      <c r="AO55" s="200">
        <v>14.59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0</v>
      </c>
      <c r="AE56" s="200">
        <v>0</v>
      </c>
      <c r="AF56" s="200">
        <v>0</v>
      </c>
      <c r="AG56" s="200">
        <v>16.36</v>
      </c>
      <c r="AH56" s="200">
        <v>0</v>
      </c>
      <c r="AI56" s="200">
        <v>3.94</v>
      </c>
      <c r="AJ56" s="200">
        <v>0</v>
      </c>
      <c r="AK56" s="200">
        <v>0</v>
      </c>
      <c r="AL56" s="200">
        <v>0</v>
      </c>
      <c r="AM56" s="200">
        <v>0</v>
      </c>
      <c r="AN56" s="200">
        <v>0</v>
      </c>
      <c r="AO56" s="200">
        <v>14.59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0</v>
      </c>
      <c r="AE57" s="200">
        <v>0</v>
      </c>
      <c r="AF57" s="200">
        <v>0</v>
      </c>
      <c r="AG57" s="200">
        <v>16.36</v>
      </c>
      <c r="AH57" s="200">
        <v>0</v>
      </c>
      <c r="AI57" s="200">
        <v>3.94</v>
      </c>
      <c r="AJ57" s="200">
        <v>0</v>
      </c>
      <c r="AK57" s="200">
        <v>0</v>
      </c>
      <c r="AL57" s="200">
        <v>0</v>
      </c>
      <c r="AM57" s="200">
        <v>0</v>
      </c>
      <c r="AN57" s="200">
        <v>0</v>
      </c>
      <c r="AO57" s="200">
        <v>14.59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0</v>
      </c>
      <c r="AE58" s="200">
        <v>0</v>
      </c>
      <c r="AF58" s="200">
        <v>0</v>
      </c>
      <c r="AG58" s="200">
        <v>16.36</v>
      </c>
      <c r="AH58" s="200">
        <v>0</v>
      </c>
      <c r="AI58" s="200">
        <v>3.94</v>
      </c>
      <c r="AJ58" s="200">
        <v>0</v>
      </c>
      <c r="AK58" s="200">
        <v>0</v>
      </c>
      <c r="AL58" s="200">
        <v>0</v>
      </c>
      <c r="AM58" s="200">
        <v>0</v>
      </c>
      <c r="AN58" s="200">
        <v>0</v>
      </c>
      <c r="AO58" s="200">
        <v>14.59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0</v>
      </c>
      <c r="AE59" s="200">
        <v>0</v>
      </c>
      <c r="AF59" s="200">
        <v>0</v>
      </c>
      <c r="AG59" s="200">
        <v>16.36</v>
      </c>
      <c r="AH59" s="200">
        <v>0</v>
      </c>
      <c r="AI59" s="200">
        <v>3.94</v>
      </c>
      <c r="AJ59" s="200">
        <v>0</v>
      </c>
      <c r="AK59" s="200">
        <v>0</v>
      </c>
      <c r="AL59" s="200">
        <v>0</v>
      </c>
      <c r="AM59" s="200">
        <v>0</v>
      </c>
      <c r="AN59" s="200">
        <v>0</v>
      </c>
      <c r="AO59" s="200">
        <v>14.59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0</v>
      </c>
      <c r="AE60" s="200">
        <v>0</v>
      </c>
      <c r="AF60" s="200">
        <v>0</v>
      </c>
      <c r="AG60" s="200">
        <v>16.36</v>
      </c>
      <c r="AH60" s="200">
        <v>0</v>
      </c>
      <c r="AI60" s="200">
        <v>3.94</v>
      </c>
      <c r="AJ60" s="200">
        <v>0</v>
      </c>
      <c r="AK60" s="200">
        <v>0</v>
      </c>
      <c r="AL60" s="200">
        <v>0</v>
      </c>
      <c r="AM60" s="200">
        <v>0</v>
      </c>
      <c r="AN60" s="200">
        <v>0</v>
      </c>
      <c r="AO60" s="200">
        <v>14.59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0</v>
      </c>
      <c r="AE61" s="200">
        <v>0</v>
      </c>
      <c r="AF61" s="200">
        <v>0</v>
      </c>
      <c r="AG61" s="200">
        <v>16.36</v>
      </c>
      <c r="AH61" s="200">
        <v>0</v>
      </c>
      <c r="AI61" s="200">
        <v>3.94</v>
      </c>
      <c r="AJ61" s="200">
        <v>0</v>
      </c>
      <c r="AK61" s="200">
        <v>0</v>
      </c>
      <c r="AL61" s="200">
        <v>0</v>
      </c>
      <c r="AM61" s="200">
        <v>0</v>
      </c>
      <c r="AN61" s="200">
        <v>0</v>
      </c>
      <c r="AO61" s="200">
        <v>23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0</v>
      </c>
      <c r="AE62" s="200">
        <v>0</v>
      </c>
      <c r="AF62" s="200">
        <v>0</v>
      </c>
      <c r="AG62" s="200">
        <v>16.36</v>
      </c>
      <c r="AH62" s="200">
        <v>0</v>
      </c>
      <c r="AI62" s="200">
        <v>3.94</v>
      </c>
      <c r="AJ62" s="200">
        <v>0</v>
      </c>
      <c r="AK62" s="200">
        <v>0</v>
      </c>
      <c r="AL62" s="200">
        <v>0</v>
      </c>
      <c r="AM62" s="200">
        <v>0</v>
      </c>
      <c r="AN62" s="200">
        <v>0</v>
      </c>
      <c r="AO62" s="200">
        <v>23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0</v>
      </c>
      <c r="AE63" s="200">
        <v>0</v>
      </c>
      <c r="AF63" s="200">
        <v>0</v>
      </c>
      <c r="AG63" s="200">
        <v>16.36</v>
      </c>
      <c r="AH63" s="200">
        <v>0</v>
      </c>
      <c r="AI63" s="200">
        <v>3.94</v>
      </c>
      <c r="AJ63" s="200">
        <v>0</v>
      </c>
      <c r="AK63" s="200">
        <v>0</v>
      </c>
      <c r="AL63" s="200">
        <v>0</v>
      </c>
      <c r="AM63" s="200">
        <v>0</v>
      </c>
      <c r="AN63" s="200">
        <v>0</v>
      </c>
      <c r="AO63" s="200">
        <v>23.03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0</v>
      </c>
      <c r="AE64" s="200">
        <v>0</v>
      </c>
      <c r="AF64" s="200">
        <v>0</v>
      </c>
      <c r="AG64" s="200">
        <v>16.36</v>
      </c>
      <c r="AH64" s="200">
        <v>0</v>
      </c>
      <c r="AI64" s="200">
        <v>3.94</v>
      </c>
      <c r="AJ64" s="200">
        <v>0</v>
      </c>
      <c r="AK64" s="200">
        <v>0</v>
      </c>
      <c r="AL64" s="200">
        <v>0</v>
      </c>
      <c r="AM64" s="200">
        <v>0</v>
      </c>
      <c r="AN64" s="200">
        <v>0</v>
      </c>
      <c r="AO64" s="200">
        <v>23.03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0</v>
      </c>
      <c r="AE65" s="200">
        <v>0</v>
      </c>
      <c r="AF65" s="200">
        <v>0</v>
      </c>
      <c r="AG65" s="200">
        <v>16.36</v>
      </c>
      <c r="AH65" s="200">
        <v>0</v>
      </c>
      <c r="AI65" s="200">
        <v>3.94</v>
      </c>
      <c r="AJ65" s="200">
        <v>0</v>
      </c>
      <c r="AK65" s="200">
        <v>0</v>
      </c>
      <c r="AL65" s="200">
        <v>0</v>
      </c>
      <c r="AM65" s="200">
        <v>0</v>
      </c>
      <c r="AN65" s="200">
        <v>0</v>
      </c>
      <c r="AO65" s="200">
        <v>23.03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0</v>
      </c>
      <c r="AE66" s="200">
        <v>0</v>
      </c>
      <c r="AF66" s="200">
        <v>0</v>
      </c>
      <c r="AG66" s="200">
        <v>16.36</v>
      </c>
      <c r="AH66" s="200">
        <v>0</v>
      </c>
      <c r="AI66" s="200">
        <v>3.94</v>
      </c>
      <c r="AJ66" s="200">
        <v>0</v>
      </c>
      <c r="AK66" s="200">
        <v>0</v>
      </c>
      <c r="AL66" s="200">
        <v>0</v>
      </c>
      <c r="AM66" s="200">
        <v>0</v>
      </c>
      <c r="AN66" s="200">
        <v>0</v>
      </c>
      <c r="AO66" s="200">
        <v>23.03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0</v>
      </c>
      <c r="AE67" s="200">
        <v>0</v>
      </c>
      <c r="AF67" s="200">
        <v>0</v>
      </c>
      <c r="AG67" s="200">
        <v>16.36</v>
      </c>
      <c r="AH67" s="200">
        <v>0</v>
      </c>
      <c r="AI67" s="200">
        <v>3.94</v>
      </c>
      <c r="AJ67" s="200">
        <v>0</v>
      </c>
      <c r="AK67" s="200">
        <v>0</v>
      </c>
      <c r="AL67" s="200">
        <v>0</v>
      </c>
      <c r="AM67" s="200">
        <v>0</v>
      </c>
      <c r="AN67" s="200">
        <v>0</v>
      </c>
      <c r="AO67" s="200">
        <v>23.03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0</v>
      </c>
      <c r="AE68" s="200">
        <v>0</v>
      </c>
      <c r="AF68" s="200">
        <v>0</v>
      </c>
      <c r="AG68" s="200">
        <v>16.36</v>
      </c>
      <c r="AH68" s="200">
        <v>0</v>
      </c>
      <c r="AI68" s="200">
        <v>3.94</v>
      </c>
      <c r="AJ68" s="200">
        <v>0</v>
      </c>
      <c r="AK68" s="200">
        <v>0</v>
      </c>
      <c r="AL68" s="200">
        <v>0</v>
      </c>
      <c r="AM68" s="200">
        <v>0</v>
      </c>
      <c r="AN68" s="200">
        <v>0</v>
      </c>
      <c r="AO68" s="200">
        <v>23.03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0</v>
      </c>
      <c r="AE69" s="200">
        <v>0</v>
      </c>
      <c r="AF69" s="200">
        <v>0</v>
      </c>
      <c r="AG69" s="200">
        <v>16.36</v>
      </c>
      <c r="AH69" s="200">
        <v>0</v>
      </c>
      <c r="AI69" s="200">
        <v>3.94</v>
      </c>
      <c r="AJ69" s="200">
        <v>0</v>
      </c>
      <c r="AK69" s="200">
        <v>0</v>
      </c>
      <c r="AL69" s="200">
        <v>0</v>
      </c>
      <c r="AM69" s="200">
        <v>0</v>
      </c>
      <c r="AN69" s="200">
        <v>0</v>
      </c>
      <c r="AO69" s="200">
        <v>23.03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0</v>
      </c>
      <c r="AE70" s="200">
        <v>0</v>
      </c>
      <c r="AF70" s="200">
        <v>0</v>
      </c>
      <c r="AG70" s="200">
        <v>16.36</v>
      </c>
      <c r="AH70" s="200">
        <v>0</v>
      </c>
      <c r="AI70" s="200">
        <v>3.94</v>
      </c>
      <c r="AJ70" s="200">
        <v>0</v>
      </c>
      <c r="AK70" s="200">
        <v>0</v>
      </c>
      <c r="AL70" s="200">
        <v>0</v>
      </c>
      <c r="AM70" s="200">
        <v>0</v>
      </c>
      <c r="AN70" s="200">
        <v>0</v>
      </c>
      <c r="AO70" s="200">
        <v>23.03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0</v>
      </c>
      <c r="AE71" s="200">
        <v>0</v>
      </c>
      <c r="AF71" s="200">
        <v>0</v>
      </c>
      <c r="AG71" s="200">
        <v>16.36</v>
      </c>
      <c r="AH71" s="200">
        <v>0</v>
      </c>
      <c r="AI71" s="200">
        <v>3.94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23.03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0</v>
      </c>
      <c r="AE72" s="200">
        <v>0</v>
      </c>
      <c r="AF72" s="200">
        <v>0</v>
      </c>
      <c r="AG72" s="200">
        <v>16.36</v>
      </c>
      <c r="AH72" s="200">
        <v>0</v>
      </c>
      <c r="AI72" s="200">
        <v>3.94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23.03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0</v>
      </c>
      <c r="AE73" s="200">
        <v>0</v>
      </c>
      <c r="AF73" s="200">
        <v>0</v>
      </c>
      <c r="AG73" s="200">
        <v>16.36</v>
      </c>
      <c r="AH73" s="200">
        <v>0</v>
      </c>
      <c r="AI73" s="200">
        <v>3.94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23.03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0</v>
      </c>
      <c r="AE74" s="200">
        <v>0</v>
      </c>
      <c r="AF74" s="200">
        <v>0</v>
      </c>
      <c r="AG74" s="200">
        <v>16.36</v>
      </c>
      <c r="AH74" s="200">
        <v>0</v>
      </c>
      <c r="AI74" s="200">
        <v>3.94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23.03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0</v>
      </c>
      <c r="AE75" s="200">
        <v>0</v>
      </c>
      <c r="AF75" s="200">
        <v>0</v>
      </c>
      <c r="AG75" s="200">
        <v>16.36</v>
      </c>
      <c r="AH75" s="200">
        <v>0</v>
      </c>
      <c r="AI75" s="200">
        <v>3.94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23.03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0</v>
      </c>
      <c r="AE76" s="200">
        <v>0</v>
      </c>
      <c r="AF76" s="200">
        <v>0</v>
      </c>
      <c r="AG76" s="200">
        <v>16.36</v>
      </c>
      <c r="AH76" s="200">
        <v>0</v>
      </c>
      <c r="AI76" s="200">
        <v>3.94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23.03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0</v>
      </c>
      <c r="AE77" s="200">
        <v>0</v>
      </c>
      <c r="AF77" s="200">
        <v>0</v>
      </c>
      <c r="AG77" s="200">
        <v>16.36</v>
      </c>
      <c r="AH77" s="200">
        <v>0</v>
      </c>
      <c r="AI77" s="200">
        <v>3.94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23.03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0</v>
      </c>
      <c r="AE78" s="200">
        <v>0</v>
      </c>
      <c r="AF78" s="200">
        <v>0</v>
      </c>
      <c r="AG78" s="200">
        <v>16.36</v>
      </c>
      <c r="AH78" s="200">
        <v>0</v>
      </c>
      <c r="AI78" s="200">
        <v>3.94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23.03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0</v>
      </c>
      <c r="AE79" s="200">
        <v>0</v>
      </c>
      <c r="AF79" s="200">
        <v>0</v>
      </c>
      <c r="AG79" s="200">
        <v>16.36</v>
      </c>
      <c r="AH79" s="200">
        <v>0</v>
      </c>
      <c r="AI79" s="200">
        <v>3.94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23.03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0</v>
      </c>
      <c r="AE80" s="200">
        <v>0</v>
      </c>
      <c r="AF80" s="200">
        <v>0</v>
      </c>
      <c r="AG80" s="200">
        <v>16.36</v>
      </c>
      <c r="AH80" s="200">
        <v>0</v>
      </c>
      <c r="AI80" s="200">
        <v>3.94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23.03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0</v>
      </c>
      <c r="AE81" s="200">
        <v>0</v>
      </c>
      <c r="AF81" s="200">
        <v>0</v>
      </c>
      <c r="AG81" s="200">
        <v>16.36</v>
      </c>
      <c r="AH81" s="200">
        <v>0</v>
      </c>
      <c r="AI81" s="200">
        <v>3.94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23.03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0</v>
      </c>
      <c r="AE82" s="200">
        <v>0</v>
      </c>
      <c r="AF82" s="200">
        <v>0</v>
      </c>
      <c r="AG82" s="200">
        <v>16.36</v>
      </c>
      <c r="AH82" s="200">
        <v>0</v>
      </c>
      <c r="AI82" s="200">
        <v>3.94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23.03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0</v>
      </c>
      <c r="AE83" s="200">
        <v>0</v>
      </c>
      <c r="AF83" s="200">
        <v>0</v>
      </c>
      <c r="AG83" s="200">
        <v>16.36</v>
      </c>
      <c r="AH83" s="200">
        <v>0</v>
      </c>
      <c r="AI83" s="200">
        <v>3.94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23.03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0</v>
      </c>
      <c r="AE84" s="200">
        <v>0</v>
      </c>
      <c r="AF84" s="200">
        <v>0</v>
      </c>
      <c r="AG84" s="200">
        <v>16.36</v>
      </c>
      <c r="AH84" s="200">
        <v>0</v>
      </c>
      <c r="AI84" s="200">
        <v>3.94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23.03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0</v>
      </c>
      <c r="AE85" s="200">
        <v>0</v>
      </c>
      <c r="AF85" s="200">
        <v>0</v>
      </c>
      <c r="AG85" s="200">
        <v>16.36</v>
      </c>
      <c r="AH85" s="200">
        <v>0</v>
      </c>
      <c r="AI85" s="200">
        <v>3.94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23.03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0</v>
      </c>
      <c r="AE86" s="200">
        <v>0</v>
      </c>
      <c r="AF86" s="200">
        <v>0</v>
      </c>
      <c r="AG86" s="200">
        <v>16.36</v>
      </c>
      <c r="AH86" s="200">
        <v>0</v>
      </c>
      <c r="AI86" s="200">
        <v>3.94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23.03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0</v>
      </c>
      <c r="AE87" s="200">
        <v>0</v>
      </c>
      <c r="AF87" s="200">
        <v>0</v>
      </c>
      <c r="AG87" s="200">
        <v>16.36</v>
      </c>
      <c r="AH87" s="200">
        <v>0</v>
      </c>
      <c r="AI87" s="200">
        <v>3.94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23.03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0</v>
      </c>
      <c r="AE88" s="200">
        <v>0</v>
      </c>
      <c r="AF88" s="200">
        <v>0</v>
      </c>
      <c r="AG88" s="200">
        <v>16.36</v>
      </c>
      <c r="AH88" s="200">
        <v>0</v>
      </c>
      <c r="AI88" s="200">
        <v>3.94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23.03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0</v>
      </c>
      <c r="AE89" s="200">
        <v>0</v>
      </c>
      <c r="AF89" s="200">
        <v>0</v>
      </c>
      <c r="AG89" s="200">
        <v>16.36</v>
      </c>
      <c r="AH89" s="200">
        <v>0</v>
      </c>
      <c r="AI89" s="200">
        <v>3.94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23.03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0</v>
      </c>
      <c r="AE90" s="200">
        <v>0</v>
      </c>
      <c r="AF90" s="200">
        <v>0</v>
      </c>
      <c r="AG90" s="200">
        <v>16.36</v>
      </c>
      <c r="AH90" s="200">
        <v>0</v>
      </c>
      <c r="AI90" s="200">
        <v>3.94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23.03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0</v>
      </c>
      <c r="AE91" s="200">
        <v>0</v>
      </c>
      <c r="AF91" s="200">
        <v>0</v>
      </c>
      <c r="AG91" s="200">
        <v>16.36</v>
      </c>
      <c r="AH91" s="200">
        <v>0</v>
      </c>
      <c r="AI91" s="200">
        <v>3.94</v>
      </c>
      <c r="AJ91" s="200">
        <v>0</v>
      </c>
      <c r="AK91" s="200">
        <v>0</v>
      </c>
      <c r="AL91" s="200">
        <v>0</v>
      </c>
      <c r="AM91" s="200">
        <v>0</v>
      </c>
      <c r="AN91" s="200">
        <v>0</v>
      </c>
      <c r="AO91" s="200">
        <v>23.03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0</v>
      </c>
      <c r="AE92" s="200">
        <v>0</v>
      </c>
      <c r="AF92" s="200">
        <v>0</v>
      </c>
      <c r="AG92" s="200">
        <v>16.36</v>
      </c>
      <c r="AH92" s="200">
        <v>0</v>
      </c>
      <c r="AI92" s="200">
        <v>3.94</v>
      </c>
      <c r="AJ92" s="200">
        <v>0</v>
      </c>
      <c r="AK92" s="200">
        <v>0</v>
      </c>
      <c r="AL92" s="200">
        <v>0</v>
      </c>
      <c r="AM92" s="200">
        <v>0</v>
      </c>
      <c r="AN92" s="200">
        <v>0</v>
      </c>
      <c r="AO92" s="200">
        <v>23.03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0</v>
      </c>
      <c r="AE93" s="200">
        <v>0</v>
      </c>
      <c r="AF93" s="200">
        <v>0</v>
      </c>
      <c r="AG93" s="200">
        <v>16.36</v>
      </c>
      <c r="AH93" s="200">
        <v>0</v>
      </c>
      <c r="AI93" s="200">
        <v>3.94</v>
      </c>
      <c r="AJ93" s="200">
        <v>0</v>
      </c>
      <c r="AK93" s="200">
        <v>0</v>
      </c>
      <c r="AL93" s="200">
        <v>0</v>
      </c>
      <c r="AM93" s="200">
        <v>0</v>
      </c>
      <c r="AN93" s="200">
        <v>0</v>
      </c>
      <c r="AO93" s="200">
        <v>23.03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0</v>
      </c>
      <c r="AE94" s="200">
        <v>0</v>
      </c>
      <c r="AF94" s="200">
        <v>0</v>
      </c>
      <c r="AG94" s="200">
        <v>16.36</v>
      </c>
      <c r="AH94" s="200">
        <v>0</v>
      </c>
      <c r="AI94" s="200">
        <v>3.94</v>
      </c>
      <c r="AJ94" s="200">
        <v>0</v>
      </c>
      <c r="AK94" s="200">
        <v>0</v>
      </c>
      <c r="AL94" s="200">
        <v>0</v>
      </c>
      <c r="AM94" s="200">
        <v>0</v>
      </c>
      <c r="AN94" s="200">
        <v>0</v>
      </c>
      <c r="AO94" s="200">
        <v>23.03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0</v>
      </c>
      <c r="AE95" s="200">
        <v>0</v>
      </c>
      <c r="AF95" s="200">
        <v>0</v>
      </c>
      <c r="AG95" s="200">
        <v>16.36</v>
      </c>
      <c r="AH95" s="200">
        <v>0</v>
      </c>
      <c r="AI95" s="200">
        <v>3.94</v>
      </c>
      <c r="AJ95" s="200">
        <v>0</v>
      </c>
      <c r="AK95" s="200">
        <v>0</v>
      </c>
      <c r="AL95" s="200">
        <v>0</v>
      </c>
      <c r="AM95" s="200">
        <v>0</v>
      </c>
      <c r="AN95" s="200">
        <v>0</v>
      </c>
      <c r="AO95" s="200">
        <v>23.03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0</v>
      </c>
      <c r="AE96" s="200">
        <v>0</v>
      </c>
      <c r="AF96" s="200">
        <v>0</v>
      </c>
      <c r="AG96" s="200">
        <v>16.36</v>
      </c>
      <c r="AH96" s="200">
        <v>0</v>
      </c>
      <c r="AI96" s="200">
        <v>3.94</v>
      </c>
      <c r="AJ96" s="200">
        <v>0</v>
      </c>
      <c r="AK96" s="200">
        <v>0</v>
      </c>
      <c r="AL96" s="200">
        <v>0</v>
      </c>
      <c r="AM96" s="200">
        <v>0</v>
      </c>
      <c r="AN96" s="200">
        <v>0</v>
      </c>
      <c r="AO96" s="200">
        <v>23.03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0</v>
      </c>
      <c r="AE97" s="200">
        <v>0</v>
      </c>
      <c r="AF97" s="200">
        <v>0</v>
      </c>
      <c r="AG97" s="200">
        <v>16.36</v>
      </c>
      <c r="AH97" s="200">
        <v>0</v>
      </c>
      <c r="AI97" s="200">
        <v>3.94</v>
      </c>
      <c r="AJ97" s="200">
        <v>0</v>
      </c>
      <c r="AK97" s="200">
        <v>0</v>
      </c>
      <c r="AL97" s="200">
        <v>0</v>
      </c>
      <c r="AM97" s="200">
        <v>0</v>
      </c>
      <c r="AN97" s="200">
        <v>0</v>
      </c>
      <c r="AO97" s="200">
        <v>23.03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0</v>
      </c>
      <c r="AE98" s="200">
        <v>0</v>
      </c>
      <c r="AF98" s="200">
        <v>0</v>
      </c>
      <c r="AG98" s="200">
        <v>16.36</v>
      </c>
      <c r="AH98" s="200">
        <v>0</v>
      </c>
      <c r="AI98" s="200">
        <v>3.94</v>
      </c>
      <c r="AJ98" s="200">
        <v>0</v>
      </c>
      <c r="AK98" s="200">
        <v>0</v>
      </c>
      <c r="AL98" s="200">
        <v>0</v>
      </c>
      <c r="AM98" s="200">
        <v>0</v>
      </c>
      <c r="AN98" s="200">
        <v>0</v>
      </c>
      <c r="AO98" s="200">
        <v>23.03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9.4559999999999964E-2</v>
      </c>
      <c r="AJ99">
        <f t="shared" si="0"/>
        <v>0</v>
      </c>
      <c r="AK99">
        <f t="shared" si="0"/>
        <v>5.9874999999999998E-3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0.43027999999999988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0">
        <v>0</v>
      </c>
      <c r="C3" s="200">
        <v>0</v>
      </c>
      <c r="D3" s="200">
        <v>0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  <c r="N3" s="200">
        <v>0</v>
      </c>
      <c r="O3" s="200">
        <v>0</v>
      </c>
      <c r="P3" s="200">
        <v>0</v>
      </c>
      <c r="Q3" s="200">
        <v>0</v>
      </c>
      <c r="R3" s="200">
        <v>0</v>
      </c>
      <c r="S3" s="200">
        <v>0</v>
      </c>
      <c r="T3" s="200">
        <v>0</v>
      </c>
      <c r="U3" s="200">
        <v>0</v>
      </c>
      <c r="V3" s="200">
        <v>0</v>
      </c>
      <c r="W3" s="200">
        <v>0</v>
      </c>
      <c r="X3" s="200">
        <v>0</v>
      </c>
      <c r="Y3" s="200">
        <v>0</v>
      </c>
      <c r="Z3" s="200">
        <v>0</v>
      </c>
      <c r="AA3" s="200">
        <v>0</v>
      </c>
      <c r="AB3" s="200">
        <v>0</v>
      </c>
      <c r="AC3" s="200">
        <v>0</v>
      </c>
      <c r="AD3" s="200">
        <v>2.48</v>
      </c>
      <c r="AE3" s="200">
        <v>0</v>
      </c>
      <c r="AF3" s="200">
        <v>0</v>
      </c>
      <c r="AG3" s="200">
        <v>81.08</v>
      </c>
      <c r="AH3" s="200">
        <v>0</v>
      </c>
      <c r="AI3" s="200">
        <v>19.52</v>
      </c>
      <c r="AJ3" s="200">
        <v>0</v>
      </c>
      <c r="AK3" s="200">
        <v>0.35</v>
      </c>
      <c r="AL3" s="200">
        <v>0</v>
      </c>
      <c r="AM3" s="200">
        <v>0</v>
      </c>
      <c r="AN3" s="200">
        <v>0</v>
      </c>
      <c r="AO3" s="200">
        <v>46.37</v>
      </c>
      <c r="AP3" s="200">
        <v>0</v>
      </c>
      <c r="AQ3" s="200">
        <v>0</v>
      </c>
      <c r="AR3" s="200">
        <v>0</v>
      </c>
      <c r="AS3" s="200">
        <v>0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0</v>
      </c>
      <c r="D4" s="200">
        <v>0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  <c r="N4" s="200">
        <v>0</v>
      </c>
      <c r="O4" s="200">
        <v>0</v>
      </c>
      <c r="P4" s="200">
        <v>0</v>
      </c>
      <c r="Q4" s="200">
        <v>0</v>
      </c>
      <c r="R4" s="200">
        <v>0</v>
      </c>
      <c r="S4" s="200">
        <v>0</v>
      </c>
      <c r="T4" s="200">
        <v>0</v>
      </c>
      <c r="U4" s="200">
        <v>0</v>
      </c>
      <c r="V4" s="200">
        <v>0</v>
      </c>
      <c r="W4" s="200">
        <v>0</v>
      </c>
      <c r="X4" s="200">
        <v>0</v>
      </c>
      <c r="Y4" s="200">
        <v>0</v>
      </c>
      <c r="Z4" s="200">
        <v>0</v>
      </c>
      <c r="AA4" s="200">
        <v>0</v>
      </c>
      <c r="AB4" s="200">
        <v>0</v>
      </c>
      <c r="AC4" s="200">
        <v>0</v>
      </c>
      <c r="AD4" s="200">
        <v>2.48</v>
      </c>
      <c r="AE4" s="200">
        <v>0</v>
      </c>
      <c r="AF4" s="200">
        <v>0</v>
      </c>
      <c r="AG4" s="200">
        <v>81.08</v>
      </c>
      <c r="AH4" s="200">
        <v>0</v>
      </c>
      <c r="AI4" s="200">
        <v>19.52</v>
      </c>
      <c r="AJ4" s="200">
        <v>0</v>
      </c>
      <c r="AK4" s="200">
        <v>0.35</v>
      </c>
      <c r="AL4" s="200">
        <v>0</v>
      </c>
      <c r="AM4" s="200">
        <v>0</v>
      </c>
      <c r="AN4" s="200">
        <v>0</v>
      </c>
      <c r="AO4" s="200">
        <v>46.37</v>
      </c>
      <c r="AP4" s="200">
        <v>0</v>
      </c>
      <c r="AQ4" s="200">
        <v>0</v>
      </c>
      <c r="AR4" s="200">
        <v>0</v>
      </c>
      <c r="AS4" s="200">
        <v>0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0</v>
      </c>
      <c r="D5" s="200">
        <v>0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  <c r="N5" s="200">
        <v>0</v>
      </c>
      <c r="O5" s="200">
        <v>0</v>
      </c>
      <c r="P5" s="200">
        <v>0</v>
      </c>
      <c r="Q5" s="200">
        <v>0</v>
      </c>
      <c r="R5" s="200">
        <v>0</v>
      </c>
      <c r="S5" s="200">
        <v>0</v>
      </c>
      <c r="T5" s="200">
        <v>0</v>
      </c>
      <c r="U5" s="200">
        <v>0</v>
      </c>
      <c r="V5" s="200">
        <v>0</v>
      </c>
      <c r="W5" s="200">
        <v>0</v>
      </c>
      <c r="X5" s="200">
        <v>0</v>
      </c>
      <c r="Y5" s="200">
        <v>0</v>
      </c>
      <c r="Z5" s="200">
        <v>0</v>
      </c>
      <c r="AA5" s="200">
        <v>0</v>
      </c>
      <c r="AB5" s="200">
        <v>0</v>
      </c>
      <c r="AC5" s="200">
        <v>0</v>
      </c>
      <c r="AD5" s="200">
        <v>2.48</v>
      </c>
      <c r="AE5" s="200">
        <v>0</v>
      </c>
      <c r="AF5" s="200">
        <v>0</v>
      </c>
      <c r="AG5" s="200">
        <v>81.08</v>
      </c>
      <c r="AH5" s="200">
        <v>0</v>
      </c>
      <c r="AI5" s="200">
        <v>19.52</v>
      </c>
      <c r="AJ5" s="200">
        <v>0</v>
      </c>
      <c r="AK5" s="200">
        <v>0.35</v>
      </c>
      <c r="AL5" s="200">
        <v>0</v>
      </c>
      <c r="AM5" s="200">
        <v>0</v>
      </c>
      <c r="AN5" s="200">
        <v>0</v>
      </c>
      <c r="AO5" s="200">
        <v>46.37</v>
      </c>
      <c r="AP5" s="200">
        <v>0</v>
      </c>
      <c r="AQ5" s="200">
        <v>0</v>
      </c>
      <c r="AR5" s="200">
        <v>0</v>
      </c>
      <c r="AS5" s="200">
        <v>0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0</v>
      </c>
      <c r="D6" s="200">
        <v>0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  <c r="N6" s="200">
        <v>0</v>
      </c>
      <c r="O6" s="200">
        <v>0</v>
      </c>
      <c r="P6" s="200">
        <v>0</v>
      </c>
      <c r="Q6" s="200">
        <v>0</v>
      </c>
      <c r="R6" s="200">
        <v>0</v>
      </c>
      <c r="S6" s="200">
        <v>0</v>
      </c>
      <c r="T6" s="200">
        <v>0</v>
      </c>
      <c r="U6" s="200">
        <v>0</v>
      </c>
      <c r="V6" s="200">
        <v>0</v>
      </c>
      <c r="W6" s="200">
        <v>0</v>
      </c>
      <c r="X6" s="200">
        <v>0</v>
      </c>
      <c r="Y6" s="200">
        <v>0</v>
      </c>
      <c r="Z6" s="200">
        <v>0</v>
      </c>
      <c r="AA6" s="200">
        <v>0</v>
      </c>
      <c r="AB6" s="200">
        <v>0</v>
      </c>
      <c r="AC6" s="200">
        <v>0</v>
      </c>
      <c r="AD6" s="200">
        <v>2.48</v>
      </c>
      <c r="AE6" s="200">
        <v>0</v>
      </c>
      <c r="AF6" s="200">
        <v>0</v>
      </c>
      <c r="AG6" s="200">
        <v>81.08</v>
      </c>
      <c r="AH6" s="200">
        <v>0</v>
      </c>
      <c r="AI6" s="200">
        <v>19.52</v>
      </c>
      <c r="AJ6" s="200">
        <v>0</v>
      </c>
      <c r="AK6" s="200">
        <v>0.35</v>
      </c>
      <c r="AL6" s="200">
        <v>0</v>
      </c>
      <c r="AM6" s="200">
        <v>0</v>
      </c>
      <c r="AN6" s="200">
        <v>0</v>
      </c>
      <c r="AO6" s="200">
        <v>46.37</v>
      </c>
      <c r="AP6" s="200">
        <v>0</v>
      </c>
      <c r="AQ6" s="200">
        <v>0</v>
      </c>
      <c r="AR6" s="200">
        <v>0</v>
      </c>
      <c r="AS6" s="200">
        <v>0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0</v>
      </c>
      <c r="D7" s="200">
        <v>0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  <c r="N7" s="200">
        <v>0</v>
      </c>
      <c r="O7" s="200">
        <v>0</v>
      </c>
      <c r="P7" s="200">
        <v>0</v>
      </c>
      <c r="Q7" s="200">
        <v>0</v>
      </c>
      <c r="R7" s="200">
        <v>0</v>
      </c>
      <c r="S7" s="200">
        <v>0</v>
      </c>
      <c r="T7" s="200">
        <v>0</v>
      </c>
      <c r="U7" s="200">
        <v>0</v>
      </c>
      <c r="V7" s="200">
        <v>0</v>
      </c>
      <c r="W7" s="200">
        <v>0</v>
      </c>
      <c r="X7" s="200">
        <v>0</v>
      </c>
      <c r="Y7" s="200">
        <v>0</v>
      </c>
      <c r="Z7" s="200">
        <v>0</v>
      </c>
      <c r="AA7" s="200">
        <v>0</v>
      </c>
      <c r="AB7" s="200">
        <v>0</v>
      </c>
      <c r="AC7" s="200">
        <v>0</v>
      </c>
      <c r="AD7" s="200">
        <v>2.48</v>
      </c>
      <c r="AE7" s="200">
        <v>0</v>
      </c>
      <c r="AF7" s="200">
        <v>0</v>
      </c>
      <c r="AG7" s="200">
        <v>81.08</v>
      </c>
      <c r="AH7" s="200">
        <v>0</v>
      </c>
      <c r="AI7" s="200">
        <v>19.52</v>
      </c>
      <c r="AJ7" s="200">
        <v>0</v>
      </c>
      <c r="AK7" s="200">
        <v>0.35</v>
      </c>
      <c r="AL7" s="200">
        <v>0</v>
      </c>
      <c r="AM7" s="200">
        <v>0</v>
      </c>
      <c r="AN7" s="200">
        <v>0</v>
      </c>
      <c r="AO7" s="200">
        <v>46.37</v>
      </c>
      <c r="AP7" s="200">
        <v>0</v>
      </c>
      <c r="AQ7" s="200">
        <v>0</v>
      </c>
      <c r="AR7" s="200">
        <v>0</v>
      </c>
      <c r="AS7" s="200">
        <v>0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0</v>
      </c>
      <c r="D8" s="200">
        <v>0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  <c r="N8" s="200">
        <v>0</v>
      </c>
      <c r="O8" s="200">
        <v>0</v>
      </c>
      <c r="P8" s="200">
        <v>0</v>
      </c>
      <c r="Q8" s="200">
        <v>0</v>
      </c>
      <c r="R8" s="200">
        <v>0</v>
      </c>
      <c r="S8" s="200">
        <v>0</v>
      </c>
      <c r="T8" s="200">
        <v>0</v>
      </c>
      <c r="U8" s="200">
        <v>0</v>
      </c>
      <c r="V8" s="200">
        <v>0</v>
      </c>
      <c r="W8" s="200">
        <v>0</v>
      </c>
      <c r="X8" s="200">
        <v>0</v>
      </c>
      <c r="Y8" s="200">
        <v>0</v>
      </c>
      <c r="Z8" s="200">
        <v>0</v>
      </c>
      <c r="AA8" s="200">
        <v>0</v>
      </c>
      <c r="AB8" s="200">
        <v>0</v>
      </c>
      <c r="AC8" s="200">
        <v>0</v>
      </c>
      <c r="AD8" s="200">
        <v>2.48</v>
      </c>
      <c r="AE8" s="200">
        <v>0</v>
      </c>
      <c r="AF8" s="200">
        <v>0</v>
      </c>
      <c r="AG8" s="200">
        <v>81.08</v>
      </c>
      <c r="AH8" s="200">
        <v>0</v>
      </c>
      <c r="AI8" s="200">
        <v>19.52</v>
      </c>
      <c r="AJ8" s="200">
        <v>0</v>
      </c>
      <c r="AK8" s="200">
        <v>0.35</v>
      </c>
      <c r="AL8" s="200">
        <v>0</v>
      </c>
      <c r="AM8" s="200">
        <v>0</v>
      </c>
      <c r="AN8" s="200">
        <v>0</v>
      </c>
      <c r="AO8" s="200">
        <v>46.37</v>
      </c>
      <c r="AP8" s="200">
        <v>0</v>
      </c>
      <c r="AQ8" s="200">
        <v>0</v>
      </c>
      <c r="AR8" s="200">
        <v>0</v>
      </c>
      <c r="AS8" s="200">
        <v>0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0</v>
      </c>
      <c r="D9" s="200">
        <v>0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  <c r="N9" s="200">
        <v>0</v>
      </c>
      <c r="O9" s="200">
        <v>0</v>
      </c>
      <c r="P9" s="200">
        <v>0</v>
      </c>
      <c r="Q9" s="200">
        <v>0</v>
      </c>
      <c r="R9" s="200">
        <v>0</v>
      </c>
      <c r="S9" s="200">
        <v>0</v>
      </c>
      <c r="T9" s="200">
        <v>0</v>
      </c>
      <c r="U9" s="200">
        <v>0</v>
      </c>
      <c r="V9" s="200">
        <v>0</v>
      </c>
      <c r="W9" s="200">
        <v>0</v>
      </c>
      <c r="X9" s="200">
        <v>0</v>
      </c>
      <c r="Y9" s="200">
        <v>0</v>
      </c>
      <c r="Z9" s="200">
        <v>0</v>
      </c>
      <c r="AA9" s="200">
        <v>0</v>
      </c>
      <c r="AB9" s="200">
        <v>0</v>
      </c>
      <c r="AC9" s="200">
        <v>0</v>
      </c>
      <c r="AD9" s="200">
        <v>2.48</v>
      </c>
      <c r="AE9" s="200">
        <v>0</v>
      </c>
      <c r="AF9" s="200">
        <v>0</v>
      </c>
      <c r="AG9" s="200">
        <v>81.08</v>
      </c>
      <c r="AH9" s="200">
        <v>0</v>
      </c>
      <c r="AI9" s="200">
        <v>19.52</v>
      </c>
      <c r="AJ9" s="200">
        <v>0</v>
      </c>
      <c r="AK9" s="200">
        <v>0.35</v>
      </c>
      <c r="AL9" s="200">
        <v>0</v>
      </c>
      <c r="AM9" s="200">
        <v>0</v>
      </c>
      <c r="AN9" s="200">
        <v>0</v>
      </c>
      <c r="AO9" s="200">
        <v>46.37</v>
      </c>
      <c r="AP9" s="200">
        <v>0</v>
      </c>
      <c r="AQ9" s="200">
        <v>0</v>
      </c>
      <c r="AR9" s="200">
        <v>0</v>
      </c>
      <c r="AS9" s="200">
        <v>0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0</v>
      </c>
      <c r="D10" s="200">
        <v>0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0</v>
      </c>
      <c r="K10" s="200">
        <v>0</v>
      </c>
      <c r="L10" s="200">
        <v>0</v>
      </c>
      <c r="M10" s="200">
        <v>0</v>
      </c>
      <c r="N10" s="200">
        <v>0</v>
      </c>
      <c r="O10" s="200">
        <v>0</v>
      </c>
      <c r="P10" s="200">
        <v>0</v>
      </c>
      <c r="Q10" s="200">
        <v>0</v>
      </c>
      <c r="R10" s="200">
        <v>0</v>
      </c>
      <c r="S10" s="200">
        <v>0</v>
      </c>
      <c r="T10" s="200">
        <v>0</v>
      </c>
      <c r="U10" s="200">
        <v>0</v>
      </c>
      <c r="V10" s="200">
        <v>0</v>
      </c>
      <c r="W10" s="200">
        <v>0</v>
      </c>
      <c r="X10" s="200">
        <v>0</v>
      </c>
      <c r="Y10" s="200">
        <v>0</v>
      </c>
      <c r="Z10" s="200">
        <v>0</v>
      </c>
      <c r="AA10" s="200">
        <v>0</v>
      </c>
      <c r="AB10" s="200">
        <v>0</v>
      </c>
      <c r="AC10" s="200">
        <v>0</v>
      </c>
      <c r="AD10" s="200">
        <v>2.48</v>
      </c>
      <c r="AE10" s="200">
        <v>0</v>
      </c>
      <c r="AF10" s="200">
        <v>0</v>
      </c>
      <c r="AG10" s="200">
        <v>81.08</v>
      </c>
      <c r="AH10" s="200">
        <v>0</v>
      </c>
      <c r="AI10" s="200">
        <v>19.52</v>
      </c>
      <c r="AJ10" s="200">
        <v>0</v>
      </c>
      <c r="AK10" s="200">
        <v>0.35</v>
      </c>
      <c r="AL10" s="200">
        <v>0</v>
      </c>
      <c r="AM10" s="200">
        <v>0</v>
      </c>
      <c r="AN10" s="200">
        <v>0</v>
      </c>
      <c r="AO10" s="200">
        <v>46.37</v>
      </c>
      <c r="AP10" s="200">
        <v>0</v>
      </c>
      <c r="AQ10" s="200">
        <v>0</v>
      </c>
      <c r="AR10" s="200">
        <v>0</v>
      </c>
      <c r="AS10" s="200">
        <v>0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0</v>
      </c>
      <c r="D11" s="200">
        <v>0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0</v>
      </c>
      <c r="K11" s="200">
        <v>0</v>
      </c>
      <c r="L11" s="200">
        <v>0</v>
      </c>
      <c r="M11" s="200">
        <v>0</v>
      </c>
      <c r="N11" s="200">
        <v>0</v>
      </c>
      <c r="O11" s="200">
        <v>0</v>
      </c>
      <c r="P11" s="200">
        <v>0</v>
      </c>
      <c r="Q11" s="200">
        <v>0</v>
      </c>
      <c r="R11" s="200">
        <v>0</v>
      </c>
      <c r="S11" s="200">
        <v>0</v>
      </c>
      <c r="T11" s="200">
        <v>0</v>
      </c>
      <c r="U11" s="200">
        <v>0</v>
      </c>
      <c r="V11" s="200">
        <v>0</v>
      </c>
      <c r="W11" s="200">
        <v>0</v>
      </c>
      <c r="X11" s="200">
        <v>0</v>
      </c>
      <c r="Y11" s="200">
        <v>0</v>
      </c>
      <c r="Z11" s="200">
        <v>0</v>
      </c>
      <c r="AA11" s="200">
        <v>0</v>
      </c>
      <c r="AB11" s="200">
        <v>0</v>
      </c>
      <c r="AC11" s="200">
        <v>0</v>
      </c>
      <c r="AD11" s="200">
        <v>2.48</v>
      </c>
      <c r="AE11" s="200">
        <v>0</v>
      </c>
      <c r="AF11" s="200">
        <v>0</v>
      </c>
      <c r="AG11" s="200">
        <v>81.08</v>
      </c>
      <c r="AH11" s="200">
        <v>0</v>
      </c>
      <c r="AI11" s="200">
        <v>19.52</v>
      </c>
      <c r="AJ11" s="200">
        <v>0</v>
      </c>
      <c r="AK11" s="200">
        <v>0.35</v>
      </c>
      <c r="AL11" s="200">
        <v>0</v>
      </c>
      <c r="AM11" s="200">
        <v>0</v>
      </c>
      <c r="AN11" s="200">
        <v>0</v>
      </c>
      <c r="AO11" s="200">
        <v>46.37</v>
      </c>
      <c r="AP11" s="200">
        <v>0</v>
      </c>
      <c r="AQ11" s="200">
        <v>0</v>
      </c>
      <c r="AR11" s="200">
        <v>0</v>
      </c>
      <c r="AS11" s="200">
        <v>0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0</v>
      </c>
      <c r="D12" s="200">
        <v>0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0</v>
      </c>
      <c r="K12" s="200">
        <v>0</v>
      </c>
      <c r="L12" s="200">
        <v>0</v>
      </c>
      <c r="M12" s="200">
        <v>0</v>
      </c>
      <c r="N12" s="200">
        <v>0</v>
      </c>
      <c r="O12" s="200">
        <v>0</v>
      </c>
      <c r="P12" s="200">
        <v>0</v>
      </c>
      <c r="Q12" s="200">
        <v>0</v>
      </c>
      <c r="R12" s="200">
        <v>0</v>
      </c>
      <c r="S12" s="200">
        <v>0</v>
      </c>
      <c r="T12" s="200">
        <v>0</v>
      </c>
      <c r="U12" s="200">
        <v>0</v>
      </c>
      <c r="V12" s="200">
        <v>0</v>
      </c>
      <c r="W12" s="200">
        <v>0</v>
      </c>
      <c r="X12" s="200">
        <v>0</v>
      </c>
      <c r="Y12" s="200">
        <v>0</v>
      </c>
      <c r="Z12" s="200">
        <v>0</v>
      </c>
      <c r="AA12" s="200">
        <v>0</v>
      </c>
      <c r="AB12" s="200">
        <v>0</v>
      </c>
      <c r="AC12" s="200">
        <v>0</v>
      </c>
      <c r="AD12" s="200">
        <v>2.48</v>
      </c>
      <c r="AE12" s="200">
        <v>0</v>
      </c>
      <c r="AF12" s="200">
        <v>0</v>
      </c>
      <c r="AG12" s="200">
        <v>81.08</v>
      </c>
      <c r="AH12" s="200">
        <v>0</v>
      </c>
      <c r="AI12" s="200">
        <v>19.52</v>
      </c>
      <c r="AJ12" s="200">
        <v>0</v>
      </c>
      <c r="AK12" s="200">
        <v>0.35</v>
      </c>
      <c r="AL12" s="200">
        <v>0</v>
      </c>
      <c r="AM12" s="200">
        <v>0</v>
      </c>
      <c r="AN12" s="200">
        <v>0</v>
      </c>
      <c r="AO12" s="200">
        <v>46.37</v>
      </c>
      <c r="AP12" s="200">
        <v>0</v>
      </c>
      <c r="AQ12" s="200">
        <v>0</v>
      </c>
      <c r="AR12" s="200">
        <v>0</v>
      </c>
      <c r="AS12" s="200">
        <v>0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0</v>
      </c>
      <c r="D13" s="200">
        <v>0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0</v>
      </c>
      <c r="K13" s="200">
        <v>0</v>
      </c>
      <c r="L13" s="200">
        <v>0</v>
      </c>
      <c r="M13" s="200">
        <v>0</v>
      </c>
      <c r="N13" s="200">
        <v>0</v>
      </c>
      <c r="O13" s="200">
        <v>0</v>
      </c>
      <c r="P13" s="200">
        <v>0</v>
      </c>
      <c r="Q13" s="200">
        <v>0</v>
      </c>
      <c r="R13" s="200">
        <v>0</v>
      </c>
      <c r="S13" s="200">
        <v>0</v>
      </c>
      <c r="T13" s="200">
        <v>0</v>
      </c>
      <c r="U13" s="200">
        <v>0</v>
      </c>
      <c r="V13" s="200">
        <v>0</v>
      </c>
      <c r="W13" s="200">
        <v>0</v>
      </c>
      <c r="X13" s="200">
        <v>0</v>
      </c>
      <c r="Y13" s="200">
        <v>0</v>
      </c>
      <c r="Z13" s="200">
        <v>0</v>
      </c>
      <c r="AA13" s="200">
        <v>0</v>
      </c>
      <c r="AB13" s="200">
        <v>0</v>
      </c>
      <c r="AC13" s="200">
        <v>0</v>
      </c>
      <c r="AD13" s="200">
        <v>2.48</v>
      </c>
      <c r="AE13" s="200">
        <v>0</v>
      </c>
      <c r="AF13" s="200">
        <v>0</v>
      </c>
      <c r="AG13" s="200">
        <v>81.08</v>
      </c>
      <c r="AH13" s="200">
        <v>0</v>
      </c>
      <c r="AI13" s="200">
        <v>19.52</v>
      </c>
      <c r="AJ13" s="200">
        <v>0</v>
      </c>
      <c r="AK13" s="200">
        <v>0.35</v>
      </c>
      <c r="AL13" s="200">
        <v>0</v>
      </c>
      <c r="AM13" s="200">
        <v>0</v>
      </c>
      <c r="AN13" s="200">
        <v>0</v>
      </c>
      <c r="AO13" s="200">
        <v>46.37</v>
      </c>
      <c r="AP13" s="200">
        <v>0</v>
      </c>
      <c r="AQ13" s="200">
        <v>0</v>
      </c>
      <c r="AR13" s="200">
        <v>0</v>
      </c>
      <c r="AS13" s="200">
        <v>0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0</v>
      </c>
      <c r="D14" s="200">
        <v>0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0</v>
      </c>
      <c r="K14" s="200">
        <v>0</v>
      </c>
      <c r="L14" s="200">
        <v>0</v>
      </c>
      <c r="M14" s="200">
        <v>0</v>
      </c>
      <c r="N14" s="200">
        <v>0</v>
      </c>
      <c r="O14" s="200">
        <v>0</v>
      </c>
      <c r="P14" s="200">
        <v>0</v>
      </c>
      <c r="Q14" s="200">
        <v>0</v>
      </c>
      <c r="R14" s="200">
        <v>0</v>
      </c>
      <c r="S14" s="200">
        <v>0</v>
      </c>
      <c r="T14" s="200">
        <v>0</v>
      </c>
      <c r="U14" s="200">
        <v>0</v>
      </c>
      <c r="V14" s="200">
        <v>0</v>
      </c>
      <c r="W14" s="200">
        <v>0</v>
      </c>
      <c r="X14" s="200">
        <v>0</v>
      </c>
      <c r="Y14" s="200">
        <v>0</v>
      </c>
      <c r="Z14" s="200">
        <v>0</v>
      </c>
      <c r="AA14" s="200">
        <v>0</v>
      </c>
      <c r="AB14" s="200">
        <v>0</v>
      </c>
      <c r="AC14" s="200">
        <v>0</v>
      </c>
      <c r="AD14" s="200">
        <v>2.48</v>
      </c>
      <c r="AE14" s="200">
        <v>0</v>
      </c>
      <c r="AF14" s="200">
        <v>0</v>
      </c>
      <c r="AG14" s="200">
        <v>81.08</v>
      </c>
      <c r="AH14" s="200">
        <v>0</v>
      </c>
      <c r="AI14" s="200">
        <v>19.52</v>
      </c>
      <c r="AJ14" s="200">
        <v>0</v>
      </c>
      <c r="AK14" s="200">
        <v>0.35</v>
      </c>
      <c r="AL14" s="200">
        <v>0</v>
      </c>
      <c r="AM14" s="200">
        <v>0</v>
      </c>
      <c r="AN14" s="200">
        <v>0</v>
      </c>
      <c r="AO14" s="200">
        <v>46.37</v>
      </c>
      <c r="AP14" s="200">
        <v>0</v>
      </c>
      <c r="AQ14" s="200">
        <v>0</v>
      </c>
      <c r="AR14" s="200">
        <v>0</v>
      </c>
      <c r="AS14" s="200">
        <v>0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0</v>
      </c>
      <c r="D15" s="200">
        <v>0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0</v>
      </c>
      <c r="K15" s="200">
        <v>0</v>
      </c>
      <c r="L15" s="200">
        <v>0</v>
      </c>
      <c r="M15" s="200">
        <v>0</v>
      </c>
      <c r="N15" s="200">
        <v>0</v>
      </c>
      <c r="O15" s="200">
        <v>0</v>
      </c>
      <c r="P15" s="200">
        <v>0</v>
      </c>
      <c r="Q15" s="200">
        <v>0</v>
      </c>
      <c r="R15" s="200">
        <v>0</v>
      </c>
      <c r="S15" s="200">
        <v>0</v>
      </c>
      <c r="T15" s="200">
        <v>0</v>
      </c>
      <c r="U15" s="200">
        <v>0</v>
      </c>
      <c r="V15" s="200">
        <v>0</v>
      </c>
      <c r="W15" s="200">
        <v>0</v>
      </c>
      <c r="X15" s="200">
        <v>0</v>
      </c>
      <c r="Y15" s="200">
        <v>0</v>
      </c>
      <c r="Z15" s="200">
        <v>0</v>
      </c>
      <c r="AA15" s="200">
        <v>0</v>
      </c>
      <c r="AB15" s="200">
        <v>0</v>
      </c>
      <c r="AC15" s="200">
        <v>0</v>
      </c>
      <c r="AD15" s="200">
        <v>2.48</v>
      </c>
      <c r="AE15" s="200">
        <v>0</v>
      </c>
      <c r="AF15" s="200">
        <v>0</v>
      </c>
      <c r="AG15" s="200">
        <v>81.08</v>
      </c>
      <c r="AH15" s="200">
        <v>0</v>
      </c>
      <c r="AI15" s="200">
        <v>19.52</v>
      </c>
      <c r="AJ15" s="200">
        <v>0</v>
      </c>
      <c r="AK15" s="200">
        <v>0.35</v>
      </c>
      <c r="AL15" s="200">
        <v>0</v>
      </c>
      <c r="AM15" s="200">
        <v>0</v>
      </c>
      <c r="AN15" s="200">
        <v>0</v>
      </c>
      <c r="AO15" s="200">
        <v>46.37</v>
      </c>
      <c r="AP15" s="200">
        <v>0</v>
      </c>
      <c r="AQ15" s="200">
        <v>0</v>
      </c>
      <c r="AR15" s="200">
        <v>0</v>
      </c>
      <c r="AS15" s="200">
        <v>0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0</v>
      </c>
      <c r="D16" s="200">
        <v>0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0</v>
      </c>
      <c r="K16" s="200">
        <v>0</v>
      </c>
      <c r="L16" s="200">
        <v>0</v>
      </c>
      <c r="M16" s="200">
        <v>0</v>
      </c>
      <c r="N16" s="200">
        <v>0</v>
      </c>
      <c r="O16" s="200">
        <v>0</v>
      </c>
      <c r="P16" s="200">
        <v>0</v>
      </c>
      <c r="Q16" s="200">
        <v>0</v>
      </c>
      <c r="R16" s="200">
        <v>0</v>
      </c>
      <c r="S16" s="200">
        <v>0</v>
      </c>
      <c r="T16" s="200">
        <v>0</v>
      </c>
      <c r="U16" s="200">
        <v>0</v>
      </c>
      <c r="V16" s="200">
        <v>0</v>
      </c>
      <c r="W16" s="200">
        <v>0</v>
      </c>
      <c r="X16" s="200">
        <v>0</v>
      </c>
      <c r="Y16" s="200">
        <v>0</v>
      </c>
      <c r="Z16" s="200">
        <v>0</v>
      </c>
      <c r="AA16" s="200">
        <v>0</v>
      </c>
      <c r="AB16" s="200">
        <v>0</v>
      </c>
      <c r="AC16" s="200">
        <v>0</v>
      </c>
      <c r="AD16" s="200">
        <v>2.48</v>
      </c>
      <c r="AE16" s="200">
        <v>0</v>
      </c>
      <c r="AF16" s="200">
        <v>0</v>
      </c>
      <c r="AG16" s="200">
        <v>81.08</v>
      </c>
      <c r="AH16" s="200">
        <v>0</v>
      </c>
      <c r="AI16" s="200">
        <v>19.52</v>
      </c>
      <c r="AJ16" s="200">
        <v>0</v>
      </c>
      <c r="AK16" s="200">
        <v>0.35</v>
      </c>
      <c r="AL16" s="200">
        <v>0</v>
      </c>
      <c r="AM16" s="200">
        <v>0</v>
      </c>
      <c r="AN16" s="200">
        <v>0</v>
      </c>
      <c r="AO16" s="200">
        <v>46.37</v>
      </c>
      <c r="AP16" s="200">
        <v>0</v>
      </c>
      <c r="AQ16" s="200">
        <v>0</v>
      </c>
      <c r="AR16" s="200">
        <v>0</v>
      </c>
      <c r="AS16" s="200">
        <v>0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0</v>
      </c>
      <c r="D17" s="200">
        <v>0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0</v>
      </c>
      <c r="K17" s="200">
        <v>0</v>
      </c>
      <c r="L17" s="200">
        <v>0</v>
      </c>
      <c r="M17" s="200">
        <v>0</v>
      </c>
      <c r="N17" s="200">
        <v>0</v>
      </c>
      <c r="O17" s="200">
        <v>0</v>
      </c>
      <c r="P17" s="200">
        <v>0</v>
      </c>
      <c r="Q17" s="200">
        <v>0</v>
      </c>
      <c r="R17" s="200">
        <v>0</v>
      </c>
      <c r="S17" s="200">
        <v>0</v>
      </c>
      <c r="T17" s="200">
        <v>0</v>
      </c>
      <c r="U17" s="200">
        <v>0</v>
      </c>
      <c r="V17" s="200">
        <v>0</v>
      </c>
      <c r="W17" s="200">
        <v>0</v>
      </c>
      <c r="X17" s="200">
        <v>0</v>
      </c>
      <c r="Y17" s="200">
        <v>0</v>
      </c>
      <c r="Z17" s="200">
        <v>0</v>
      </c>
      <c r="AA17" s="200">
        <v>0</v>
      </c>
      <c r="AB17" s="200">
        <v>0</v>
      </c>
      <c r="AC17" s="200">
        <v>0</v>
      </c>
      <c r="AD17" s="200">
        <v>2.48</v>
      </c>
      <c r="AE17" s="200">
        <v>0</v>
      </c>
      <c r="AF17" s="200">
        <v>0</v>
      </c>
      <c r="AG17" s="200">
        <v>81.08</v>
      </c>
      <c r="AH17" s="200">
        <v>0</v>
      </c>
      <c r="AI17" s="200">
        <v>19.52</v>
      </c>
      <c r="AJ17" s="200">
        <v>0</v>
      </c>
      <c r="AK17" s="200">
        <v>0.35</v>
      </c>
      <c r="AL17" s="200">
        <v>0</v>
      </c>
      <c r="AM17" s="200">
        <v>0</v>
      </c>
      <c r="AN17" s="200">
        <v>0</v>
      </c>
      <c r="AO17" s="200">
        <v>46.37</v>
      </c>
      <c r="AP17" s="200">
        <v>0</v>
      </c>
      <c r="AQ17" s="200">
        <v>0</v>
      </c>
      <c r="AR17" s="200">
        <v>0</v>
      </c>
      <c r="AS17" s="200">
        <v>0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0</v>
      </c>
      <c r="D18" s="200">
        <v>0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0</v>
      </c>
      <c r="K18" s="200">
        <v>0</v>
      </c>
      <c r="L18" s="200">
        <v>0</v>
      </c>
      <c r="M18" s="200">
        <v>0</v>
      </c>
      <c r="N18" s="200">
        <v>0</v>
      </c>
      <c r="O18" s="200">
        <v>0</v>
      </c>
      <c r="P18" s="200">
        <v>0</v>
      </c>
      <c r="Q18" s="200">
        <v>0</v>
      </c>
      <c r="R18" s="200">
        <v>0</v>
      </c>
      <c r="S18" s="200">
        <v>0</v>
      </c>
      <c r="T18" s="200">
        <v>0</v>
      </c>
      <c r="U18" s="200">
        <v>0</v>
      </c>
      <c r="V18" s="200">
        <v>0</v>
      </c>
      <c r="W18" s="200">
        <v>0</v>
      </c>
      <c r="X18" s="200">
        <v>0</v>
      </c>
      <c r="Y18" s="200">
        <v>0</v>
      </c>
      <c r="Z18" s="200">
        <v>0</v>
      </c>
      <c r="AA18" s="200">
        <v>0</v>
      </c>
      <c r="AB18" s="200">
        <v>0</v>
      </c>
      <c r="AC18" s="200">
        <v>0</v>
      </c>
      <c r="AD18" s="200">
        <v>2.48</v>
      </c>
      <c r="AE18" s="200">
        <v>0</v>
      </c>
      <c r="AF18" s="200">
        <v>0</v>
      </c>
      <c r="AG18" s="200">
        <v>81.08</v>
      </c>
      <c r="AH18" s="200">
        <v>0</v>
      </c>
      <c r="AI18" s="200">
        <v>19.52</v>
      </c>
      <c r="AJ18" s="200">
        <v>0</v>
      </c>
      <c r="AK18" s="200">
        <v>0.35</v>
      </c>
      <c r="AL18" s="200">
        <v>0</v>
      </c>
      <c r="AM18" s="200">
        <v>0</v>
      </c>
      <c r="AN18" s="200">
        <v>0</v>
      </c>
      <c r="AO18" s="200">
        <v>46.37</v>
      </c>
      <c r="AP18" s="200">
        <v>0</v>
      </c>
      <c r="AQ18" s="200">
        <v>0</v>
      </c>
      <c r="AR18" s="200">
        <v>0</v>
      </c>
      <c r="AS18" s="200">
        <v>0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0</v>
      </c>
      <c r="D19" s="200">
        <v>0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0</v>
      </c>
      <c r="K19" s="200">
        <v>0</v>
      </c>
      <c r="L19" s="200">
        <v>0</v>
      </c>
      <c r="M19" s="200">
        <v>0</v>
      </c>
      <c r="N19" s="200">
        <v>0</v>
      </c>
      <c r="O19" s="200">
        <v>0</v>
      </c>
      <c r="P19" s="200">
        <v>0</v>
      </c>
      <c r="Q19" s="200">
        <v>0</v>
      </c>
      <c r="R19" s="200">
        <v>0</v>
      </c>
      <c r="S19" s="200">
        <v>0</v>
      </c>
      <c r="T19" s="200">
        <v>0</v>
      </c>
      <c r="U19" s="200">
        <v>0</v>
      </c>
      <c r="V19" s="200">
        <v>0</v>
      </c>
      <c r="W19" s="200">
        <v>0</v>
      </c>
      <c r="X19" s="200">
        <v>0</v>
      </c>
      <c r="Y19" s="200">
        <v>0</v>
      </c>
      <c r="Z19" s="200">
        <v>0</v>
      </c>
      <c r="AA19" s="200">
        <v>0</v>
      </c>
      <c r="AB19" s="200">
        <v>0</v>
      </c>
      <c r="AC19" s="200">
        <v>0</v>
      </c>
      <c r="AD19" s="200">
        <v>2.48</v>
      </c>
      <c r="AE19" s="200">
        <v>0</v>
      </c>
      <c r="AF19" s="200">
        <v>0</v>
      </c>
      <c r="AG19" s="200">
        <v>81.08</v>
      </c>
      <c r="AH19" s="200">
        <v>0</v>
      </c>
      <c r="AI19" s="200">
        <v>19.52</v>
      </c>
      <c r="AJ19" s="200">
        <v>0</v>
      </c>
      <c r="AK19" s="200">
        <v>0.35</v>
      </c>
      <c r="AL19" s="200">
        <v>0</v>
      </c>
      <c r="AM19" s="200">
        <v>0</v>
      </c>
      <c r="AN19" s="200">
        <v>0</v>
      </c>
      <c r="AO19" s="200">
        <v>46.37</v>
      </c>
      <c r="AP19" s="200">
        <v>0</v>
      </c>
      <c r="AQ19" s="200">
        <v>0</v>
      </c>
      <c r="AR19" s="200">
        <v>0</v>
      </c>
      <c r="AS19" s="200">
        <v>0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0</v>
      </c>
      <c r="D20" s="200">
        <v>0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0</v>
      </c>
      <c r="K20" s="200">
        <v>0</v>
      </c>
      <c r="L20" s="200">
        <v>0</v>
      </c>
      <c r="M20" s="200">
        <v>0</v>
      </c>
      <c r="N20" s="200">
        <v>0</v>
      </c>
      <c r="O20" s="200">
        <v>0</v>
      </c>
      <c r="P20" s="200">
        <v>0</v>
      </c>
      <c r="Q20" s="200">
        <v>0</v>
      </c>
      <c r="R20" s="200">
        <v>0</v>
      </c>
      <c r="S20" s="200">
        <v>0</v>
      </c>
      <c r="T20" s="200">
        <v>0</v>
      </c>
      <c r="U20" s="200">
        <v>0</v>
      </c>
      <c r="V20" s="200">
        <v>0</v>
      </c>
      <c r="W20" s="200">
        <v>0</v>
      </c>
      <c r="X20" s="200">
        <v>0</v>
      </c>
      <c r="Y20" s="200">
        <v>0</v>
      </c>
      <c r="Z20" s="200">
        <v>0</v>
      </c>
      <c r="AA20" s="200">
        <v>0</v>
      </c>
      <c r="AB20" s="200">
        <v>0</v>
      </c>
      <c r="AC20" s="200">
        <v>0</v>
      </c>
      <c r="AD20" s="200">
        <v>2.48</v>
      </c>
      <c r="AE20" s="200">
        <v>0</v>
      </c>
      <c r="AF20" s="200">
        <v>0</v>
      </c>
      <c r="AG20" s="200">
        <v>81.08</v>
      </c>
      <c r="AH20" s="200">
        <v>0</v>
      </c>
      <c r="AI20" s="200">
        <v>19.52</v>
      </c>
      <c r="AJ20" s="200">
        <v>0</v>
      </c>
      <c r="AK20" s="200">
        <v>0.35</v>
      </c>
      <c r="AL20" s="200">
        <v>0</v>
      </c>
      <c r="AM20" s="200">
        <v>0</v>
      </c>
      <c r="AN20" s="200">
        <v>0</v>
      </c>
      <c r="AO20" s="200">
        <v>46.37</v>
      </c>
      <c r="AP20" s="200">
        <v>0</v>
      </c>
      <c r="AQ20" s="200">
        <v>0</v>
      </c>
      <c r="AR20" s="200">
        <v>0</v>
      </c>
      <c r="AS20" s="200">
        <v>0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0</v>
      </c>
      <c r="D21" s="200">
        <v>0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0</v>
      </c>
      <c r="K21" s="200">
        <v>0</v>
      </c>
      <c r="L21" s="200">
        <v>0</v>
      </c>
      <c r="M21" s="200">
        <v>0</v>
      </c>
      <c r="N21" s="200">
        <v>0</v>
      </c>
      <c r="O21" s="200">
        <v>0</v>
      </c>
      <c r="P21" s="200">
        <v>0</v>
      </c>
      <c r="Q21" s="200">
        <v>0</v>
      </c>
      <c r="R21" s="200">
        <v>0</v>
      </c>
      <c r="S21" s="200">
        <v>0</v>
      </c>
      <c r="T21" s="200">
        <v>0</v>
      </c>
      <c r="U21" s="200">
        <v>0</v>
      </c>
      <c r="V21" s="200">
        <v>0</v>
      </c>
      <c r="W21" s="200">
        <v>0</v>
      </c>
      <c r="X21" s="200">
        <v>0</v>
      </c>
      <c r="Y21" s="200">
        <v>0</v>
      </c>
      <c r="Z21" s="200">
        <v>0</v>
      </c>
      <c r="AA21" s="200">
        <v>0</v>
      </c>
      <c r="AB21" s="200">
        <v>0</v>
      </c>
      <c r="AC21" s="200">
        <v>0</v>
      </c>
      <c r="AD21" s="200">
        <v>2.48</v>
      </c>
      <c r="AE21" s="200">
        <v>0</v>
      </c>
      <c r="AF21" s="200">
        <v>0</v>
      </c>
      <c r="AG21" s="200">
        <v>81.08</v>
      </c>
      <c r="AH21" s="200">
        <v>0</v>
      </c>
      <c r="AI21" s="200">
        <v>19.52</v>
      </c>
      <c r="AJ21" s="200">
        <v>0</v>
      </c>
      <c r="AK21" s="200">
        <v>0.35</v>
      </c>
      <c r="AL21" s="200">
        <v>0</v>
      </c>
      <c r="AM21" s="200">
        <v>0</v>
      </c>
      <c r="AN21" s="200">
        <v>0</v>
      </c>
      <c r="AO21" s="200">
        <v>46.37</v>
      </c>
      <c r="AP21" s="200">
        <v>0</v>
      </c>
      <c r="AQ21" s="200">
        <v>0</v>
      </c>
      <c r="AR21" s="200">
        <v>0</v>
      </c>
      <c r="AS21" s="200">
        <v>0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0</v>
      </c>
      <c r="D22" s="200">
        <v>0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0</v>
      </c>
      <c r="K22" s="200">
        <v>0</v>
      </c>
      <c r="L22" s="200">
        <v>0</v>
      </c>
      <c r="M22" s="200">
        <v>0</v>
      </c>
      <c r="N22" s="200">
        <v>0</v>
      </c>
      <c r="O22" s="200">
        <v>0</v>
      </c>
      <c r="P22" s="200">
        <v>0</v>
      </c>
      <c r="Q22" s="200">
        <v>0</v>
      </c>
      <c r="R22" s="200">
        <v>0</v>
      </c>
      <c r="S22" s="200">
        <v>0</v>
      </c>
      <c r="T22" s="200">
        <v>0</v>
      </c>
      <c r="U22" s="200">
        <v>0</v>
      </c>
      <c r="V22" s="200">
        <v>0</v>
      </c>
      <c r="W22" s="200">
        <v>0</v>
      </c>
      <c r="X22" s="200">
        <v>0</v>
      </c>
      <c r="Y22" s="200">
        <v>0</v>
      </c>
      <c r="Z22" s="200">
        <v>0</v>
      </c>
      <c r="AA22" s="200">
        <v>0</v>
      </c>
      <c r="AB22" s="200">
        <v>0</v>
      </c>
      <c r="AC22" s="200">
        <v>0</v>
      </c>
      <c r="AD22" s="200">
        <v>2.48</v>
      </c>
      <c r="AE22" s="200">
        <v>0</v>
      </c>
      <c r="AF22" s="200">
        <v>0</v>
      </c>
      <c r="AG22" s="200">
        <v>81.08</v>
      </c>
      <c r="AH22" s="200">
        <v>0</v>
      </c>
      <c r="AI22" s="200">
        <v>19.52</v>
      </c>
      <c r="AJ22" s="200">
        <v>0</v>
      </c>
      <c r="AK22" s="200">
        <v>0.35</v>
      </c>
      <c r="AL22" s="200">
        <v>0</v>
      </c>
      <c r="AM22" s="200">
        <v>0</v>
      </c>
      <c r="AN22" s="200">
        <v>0</v>
      </c>
      <c r="AO22" s="200">
        <v>46.37</v>
      </c>
      <c r="AP22" s="200">
        <v>0</v>
      </c>
      <c r="AQ22" s="200">
        <v>0</v>
      </c>
      <c r="AR22" s="200">
        <v>0</v>
      </c>
      <c r="AS22" s="200">
        <v>0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0</v>
      </c>
      <c r="D23" s="200">
        <v>0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0</v>
      </c>
      <c r="K23" s="200">
        <v>0</v>
      </c>
      <c r="L23" s="200">
        <v>0</v>
      </c>
      <c r="M23" s="200">
        <v>0</v>
      </c>
      <c r="N23" s="200">
        <v>0</v>
      </c>
      <c r="O23" s="200">
        <v>0</v>
      </c>
      <c r="P23" s="200">
        <v>0</v>
      </c>
      <c r="Q23" s="200">
        <v>0</v>
      </c>
      <c r="R23" s="200">
        <v>0</v>
      </c>
      <c r="S23" s="200">
        <v>0</v>
      </c>
      <c r="T23" s="200">
        <v>0</v>
      </c>
      <c r="U23" s="200">
        <v>0</v>
      </c>
      <c r="V23" s="200">
        <v>0</v>
      </c>
      <c r="W23" s="200">
        <v>0</v>
      </c>
      <c r="X23" s="200">
        <v>0</v>
      </c>
      <c r="Y23" s="200">
        <v>0</v>
      </c>
      <c r="Z23" s="200">
        <v>0</v>
      </c>
      <c r="AA23" s="200">
        <v>0</v>
      </c>
      <c r="AB23" s="200">
        <v>0</v>
      </c>
      <c r="AC23" s="200">
        <v>0</v>
      </c>
      <c r="AD23" s="200">
        <v>2.48</v>
      </c>
      <c r="AE23" s="200">
        <v>0</v>
      </c>
      <c r="AF23" s="200">
        <v>0</v>
      </c>
      <c r="AG23" s="200">
        <v>81.08</v>
      </c>
      <c r="AH23" s="200">
        <v>0</v>
      </c>
      <c r="AI23" s="200">
        <v>19.52</v>
      </c>
      <c r="AJ23" s="200">
        <v>0</v>
      </c>
      <c r="AK23" s="200">
        <v>0.35</v>
      </c>
      <c r="AL23" s="200">
        <v>0</v>
      </c>
      <c r="AM23" s="200">
        <v>0</v>
      </c>
      <c r="AN23" s="200">
        <v>0</v>
      </c>
      <c r="AO23" s="200">
        <v>46.37</v>
      </c>
      <c r="AP23" s="200">
        <v>0</v>
      </c>
      <c r="AQ23" s="200">
        <v>0</v>
      </c>
      <c r="AR23" s="200">
        <v>0</v>
      </c>
      <c r="AS23" s="200">
        <v>0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0</v>
      </c>
      <c r="D24" s="200">
        <v>0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0</v>
      </c>
      <c r="K24" s="200">
        <v>0</v>
      </c>
      <c r="L24" s="200">
        <v>0</v>
      </c>
      <c r="M24" s="200">
        <v>0</v>
      </c>
      <c r="N24" s="200">
        <v>0</v>
      </c>
      <c r="O24" s="200">
        <v>0</v>
      </c>
      <c r="P24" s="200">
        <v>0</v>
      </c>
      <c r="Q24" s="200">
        <v>0</v>
      </c>
      <c r="R24" s="200">
        <v>0</v>
      </c>
      <c r="S24" s="200">
        <v>0</v>
      </c>
      <c r="T24" s="200">
        <v>0</v>
      </c>
      <c r="U24" s="200">
        <v>0</v>
      </c>
      <c r="V24" s="200">
        <v>0</v>
      </c>
      <c r="W24" s="200">
        <v>0</v>
      </c>
      <c r="X24" s="200">
        <v>0</v>
      </c>
      <c r="Y24" s="200">
        <v>0</v>
      </c>
      <c r="Z24" s="200">
        <v>0</v>
      </c>
      <c r="AA24" s="200">
        <v>0</v>
      </c>
      <c r="AB24" s="200">
        <v>0</v>
      </c>
      <c r="AC24" s="200">
        <v>0</v>
      </c>
      <c r="AD24" s="200">
        <v>2.48</v>
      </c>
      <c r="AE24" s="200">
        <v>0</v>
      </c>
      <c r="AF24" s="200">
        <v>0</v>
      </c>
      <c r="AG24" s="200">
        <v>81.08</v>
      </c>
      <c r="AH24" s="200">
        <v>0</v>
      </c>
      <c r="AI24" s="200">
        <v>19.52</v>
      </c>
      <c r="AJ24" s="200">
        <v>0</v>
      </c>
      <c r="AK24" s="200">
        <v>0.35</v>
      </c>
      <c r="AL24" s="200">
        <v>0</v>
      </c>
      <c r="AM24" s="200">
        <v>0</v>
      </c>
      <c r="AN24" s="200">
        <v>0</v>
      </c>
      <c r="AO24" s="200">
        <v>46.37</v>
      </c>
      <c r="AP24" s="200">
        <v>0</v>
      </c>
      <c r="AQ24" s="200">
        <v>0</v>
      </c>
      <c r="AR24" s="200">
        <v>0</v>
      </c>
      <c r="AS24" s="200">
        <v>0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0</v>
      </c>
      <c r="D25" s="200">
        <v>0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0</v>
      </c>
      <c r="K25" s="200">
        <v>0</v>
      </c>
      <c r="L25" s="200">
        <v>0</v>
      </c>
      <c r="M25" s="200">
        <v>0</v>
      </c>
      <c r="N25" s="200">
        <v>0</v>
      </c>
      <c r="O25" s="200">
        <v>0</v>
      </c>
      <c r="P25" s="200">
        <v>0</v>
      </c>
      <c r="Q25" s="200">
        <v>0</v>
      </c>
      <c r="R25" s="200">
        <v>0</v>
      </c>
      <c r="S25" s="200">
        <v>0</v>
      </c>
      <c r="T25" s="200">
        <v>0</v>
      </c>
      <c r="U25" s="200">
        <v>0</v>
      </c>
      <c r="V25" s="200">
        <v>0</v>
      </c>
      <c r="W25" s="200">
        <v>0</v>
      </c>
      <c r="X25" s="200">
        <v>0</v>
      </c>
      <c r="Y25" s="200">
        <v>0</v>
      </c>
      <c r="Z25" s="200">
        <v>0</v>
      </c>
      <c r="AA25" s="200">
        <v>0</v>
      </c>
      <c r="AB25" s="200">
        <v>0</v>
      </c>
      <c r="AC25" s="200">
        <v>0</v>
      </c>
      <c r="AD25" s="200">
        <v>2.48</v>
      </c>
      <c r="AE25" s="200">
        <v>0</v>
      </c>
      <c r="AF25" s="200">
        <v>0</v>
      </c>
      <c r="AG25" s="200">
        <v>81.08</v>
      </c>
      <c r="AH25" s="200">
        <v>0</v>
      </c>
      <c r="AI25" s="200">
        <v>19.52</v>
      </c>
      <c r="AJ25" s="200">
        <v>0</v>
      </c>
      <c r="AK25" s="200">
        <v>0.35</v>
      </c>
      <c r="AL25" s="200">
        <v>0</v>
      </c>
      <c r="AM25" s="200">
        <v>0</v>
      </c>
      <c r="AN25" s="200">
        <v>0</v>
      </c>
      <c r="AO25" s="200">
        <v>46.37</v>
      </c>
      <c r="AP25" s="200">
        <v>0</v>
      </c>
      <c r="AQ25" s="200">
        <v>0</v>
      </c>
      <c r="AR25" s="200">
        <v>0</v>
      </c>
      <c r="AS25" s="200">
        <v>0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0</v>
      </c>
      <c r="D26" s="200">
        <v>0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0</v>
      </c>
      <c r="K26" s="200">
        <v>0</v>
      </c>
      <c r="L26" s="200">
        <v>0</v>
      </c>
      <c r="M26" s="200">
        <v>0</v>
      </c>
      <c r="N26" s="200">
        <v>0</v>
      </c>
      <c r="O26" s="200">
        <v>0</v>
      </c>
      <c r="P26" s="200">
        <v>0</v>
      </c>
      <c r="Q26" s="200">
        <v>0</v>
      </c>
      <c r="R26" s="200">
        <v>0</v>
      </c>
      <c r="S26" s="200">
        <v>0</v>
      </c>
      <c r="T26" s="200">
        <v>0</v>
      </c>
      <c r="U26" s="200">
        <v>0</v>
      </c>
      <c r="V26" s="200">
        <v>0</v>
      </c>
      <c r="W26" s="200">
        <v>0</v>
      </c>
      <c r="X26" s="200">
        <v>0</v>
      </c>
      <c r="Y26" s="200">
        <v>0</v>
      </c>
      <c r="Z26" s="200">
        <v>0</v>
      </c>
      <c r="AA26" s="200">
        <v>0</v>
      </c>
      <c r="AB26" s="200">
        <v>0</v>
      </c>
      <c r="AC26" s="200">
        <v>0</v>
      </c>
      <c r="AD26" s="200">
        <v>2.48</v>
      </c>
      <c r="AE26" s="200">
        <v>0</v>
      </c>
      <c r="AF26" s="200">
        <v>0</v>
      </c>
      <c r="AG26" s="200">
        <v>81.08</v>
      </c>
      <c r="AH26" s="200">
        <v>0</v>
      </c>
      <c r="AI26" s="200">
        <v>19.52</v>
      </c>
      <c r="AJ26" s="200">
        <v>0</v>
      </c>
      <c r="AK26" s="200">
        <v>0.35</v>
      </c>
      <c r="AL26" s="200">
        <v>0</v>
      </c>
      <c r="AM26" s="200">
        <v>0</v>
      </c>
      <c r="AN26" s="200">
        <v>0</v>
      </c>
      <c r="AO26" s="200">
        <v>46.37</v>
      </c>
      <c r="AP26" s="200">
        <v>0</v>
      </c>
      <c r="AQ26" s="200">
        <v>0</v>
      </c>
      <c r="AR26" s="200">
        <v>0</v>
      </c>
      <c r="AS26" s="200">
        <v>0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0</v>
      </c>
      <c r="D27" s="200">
        <v>0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0</v>
      </c>
      <c r="K27" s="200">
        <v>0</v>
      </c>
      <c r="L27" s="200">
        <v>0</v>
      </c>
      <c r="M27" s="200">
        <v>0</v>
      </c>
      <c r="N27" s="200">
        <v>0</v>
      </c>
      <c r="O27" s="200">
        <v>0</v>
      </c>
      <c r="P27" s="200">
        <v>0</v>
      </c>
      <c r="Q27" s="200">
        <v>0</v>
      </c>
      <c r="R27" s="200">
        <v>0</v>
      </c>
      <c r="S27" s="200">
        <v>0</v>
      </c>
      <c r="T27" s="200">
        <v>0</v>
      </c>
      <c r="U27" s="200">
        <v>0</v>
      </c>
      <c r="V27" s="200">
        <v>0</v>
      </c>
      <c r="W27" s="200">
        <v>0</v>
      </c>
      <c r="X27" s="200">
        <v>0</v>
      </c>
      <c r="Y27" s="200">
        <v>0</v>
      </c>
      <c r="Z27" s="200">
        <v>0</v>
      </c>
      <c r="AA27" s="200">
        <v>0</v>
      </c>
      <c r="AB27" s="200">
        <v>0</v>
      </c>
      <c r="AC27" s="200">
        <v>0</v>
      </c>
      <c r="AD27" s="200">
        <v>2.48</v>
      </c>
      <c r="AE27" s="200">
        <v>0</v>
      </c>
      <c r="AF27" s="200">
        <v>0</v>
      </c>
      <c r="AG27" s="200">
        <v>81.08</v>
      </c>
      <c r="AH27" s="200">
        <v>0</v>
      </c>
      <c r="AI27" s="200">
        <v>19.52</v>
      </c>
      <c r="AJ27" s="200">
        <v>0</v>
      </c>
      <c r="AK27" s="200">
        <v>0.35</v>
      </c>
      <c r="AL27" s="200">
        <v>0</v>
      </c>
      <c r="AM27" s="200">
        <v>0</v>
      </c>
      <c r="AN27" s="200">
        <v>0</v>
      </c>
      <c r="AO27" s="200">
        <v>46.37</v>
      </c>
      <c r="AP27" s="200">
        <v>0</v>
      </c>
      <c r="AQ27" s="200">
        <v>0</v>
      </c>
      <c r="AR27" s="200">
        <v>0</v>
      </c>
      <c r="AS27" s="200">
        <v>0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0</v>
      </c>
      <c r="D28" s="200">
        <v>0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0</v>
      </c>
      <c r="K28" s="200">
        <v>0</v>
      </c>
      <c r="L28" s="200">
        <v>0</v>
      </c>
      <c r="M28" s="200">
        <v>0</v>
      </c>
      <c r="N28" s="200">
        <v>0</v>
      </c>
      <c r="O28" s="200">
        <v>0</v>
      </c>
      <c r="P28" s="200">
        <v>0</v>
      </c>
      <c r="Q28" s="200">
        <v>0</v>
      </c>
      <c r="R28" s="200">
        <v>0</v>
      </c>
      <c r="S28" s="200">
        <v>0</v>
      </c>
      <c r="T28" s="200">
        <v>0</v>
      </c>
      <c r="U28" s="200">
        <v>0</v>
      </c>
      <c r="V28" s="200">
        <v>0</v>
      </c>
      <c r="W28" s="200">
        <v>0</v>
      </c>
      <c r="X28" s="200">
        <v>0</v>
      </c>
      <c r="Y28" s="200">
        <v>0</v>
      </c>
      <c r="Z28" s="200">
        <v>0</v>
      </c>
      <c r="AA28" s="200">
        <v>0</v>
      </c>
      <c r="AB28" s="200">
        <v>0</v>
      </c>
      <c r="AC28" s="200">
        <v>0</v>
      </c>
      <c r="AD28" s="200">
        <v>2.48</v>
      </c>
      <c r="AE28" s="200">
        <v>0</v>
      </c>
      <c r="AF28" s="200">
        <v>0</v>
      </c>
      <c r="AG28" s="200">
        <v>81.08</v>
      </c>
      <c r="AH28" s="200">
        <v>0</v>
      </c>
      <c r="AI28" s="200">
        <v>19.52</v>
      </c>
      <c r="AJ28" s="200">
        <v>0</v>
      </c>
      <c r="AK28" s="200">
        <v>0.35</v>
      </c>
      <c r="AL28" s="200">
        <v>0</v>
      </c>
      <c r="AM28" s="200">
        <v>0</v>
      </c>
      <c r="AN28" s="200">
        <v>0</v>
      </c>
      <c r="AO28" s="200">
        <v>46.37</v>
      </c>
      <c r="AP28" s="200">
        <v>0</v>
      </c>
      <c r="AQ28" s="200">
        <v>0</v>
      </c>
      <c r="AR28" s="200">
        <v>0</v>
      </c>
      <c r="AS28" s="200">
        <v>0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0</v>
      </c>
      <c r="D29" s="200">
        <v>0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0</v>
      </c>
      <c r="K29" s="200">
        <v>0</v>
      </c>
      <c r="L29" s="200">
        <v>0</v>
      </c>
      <c r="M29" s="200">
        <v>0</v>
      </c>
      <c r="N29" s="200">
        <v>0</v>
      </c>
      <c r="O29" s="200">
        <v>0</v>
      </c>
      <c r="P29" s="200">
        <v>0</v>
      </c>
      <c r="Q29" s="200">
        <v>0</v>
      </c>
      <c r="R29" s="200">
        <v>0</v>
      </c>
      <c r="S29" s="200">
        <v>0</v>
      </c>
      <c r="T29" s="200">
        <v>0</v>
      </c>
      <c r="U29" s="200">
        <v>0</v>
      </c>
      <c r="V29" s="200">
        <v>0</v>
      </c>
      <c r="W29" s="200">
        <v>0</v>
      </c>
      <c r="X29" s="200">
        <v>0</v>
      </c>
      <c r="Y29" s="200">
        <v>0</v>
      </c>
      <c r="Z29" s="200">
        <v>0</v>
      </c>
      <c r="AA29" s="200">
        <v>0</v>
      </c>
      <c r="AB29" s="200">
        <v>0</v>
      </c>
      <c r="AC29" s="200">
        <v>0</v>
      </c>
      <c r="AD29" s="200">
        <v>2.48</v>
      </c>
      <c r="AE29" s="200">
        <v>0</v>
      </c>
      <c r="AF29" s="200">
        <v>0</v>
      </c>
      <c r="AG29" s="200">
        <v>81.08</v>
      </c>
      <c r="AH29" s="200">
        <v>0</v>
      </c>
      <c r="AI29" s="200">
        <v>19.52</v>
      </c>
      <c r="AJ29" s="200">
        <v>0</v>
      </c>
      <c r="AK29" s="200">
        <v>0.35</v>
      </c>
      <c r="AL29" s="200">
        <v>0</v>
      </c>
      <c r="AM29" s="200">
        <v>0</v>
      </c>
      <c r="AN29" s="200">
        <v>0</v>
      </c>
      <c r="AO29" s="200">
        <v>46.37</v>
      </c>
      <c r="AP29" s="200">
        <v>0</v>
      </c>
      <c r="AQ29" s="200">
        <v>0</v>
      </c>
      <c r="AR29" s="200">
        <v>0</v>
      </c>
      <c r="AS29" s="200">
        <v>0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0</v>
      </c>
      <c r="D30" s="200">
        <v>0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0</v>
      </c>
      <c r="K30" s="200">
        <v>0</v>
      </c>
      <c r="L30" s="200">
        <v>0</v>
      </c>
      <c r="M30" s="200">
        <v>0</v>
      </c>
      <c r="N30" s="200">
        <v>0</v>
      </c>
      <c r="O30" s="200">
        <v>0</v>
      </c>
      <c r="P30" s="200">
        <v>0</v>
      </c>
      <c r="Q30" s="200">
        <v>0</v>
      </c>
      <c r="R30" s="200">
        <v>0</v>
      </c>
      <c r="S30" s="200">
        <v>0</v>
      </c>
      <c r="T30" s="200">
        <v>0</v>
      </c>
      <c r="U30" s="200">
        <v>0</v>
      </c>
      <c r="V30" s="200">
        <v>0</v>
      </c>
      <c r="W30" s="200">
        <v>0</v>
      </c>
      <c r="X30" s="200">
        <v>0</v>
      </c>
      <c r="Y30" s="200">
        <v>0</v>
      </c>
      <c r="Z30" s="200">
        <v>0</v>
      </c>
      <c r="AA30" s="200">
        <v>0</v>
      </c>
      <c r="AB30" s="200">
        <v>0</v>
      </c>
      <c r="AC30" s="200">
        <v>0</v>
      </c>
      <c r="AD30" s="200">
        <v>2.48</v>
      </c>
      <c r="AE30" s="200">
        <v>0</v>
      </c>
      <c r="AF30" s="200">
        <v>0</v>
      </c>
      <c r="AG30" s="200">
        <v>81.08</v>
      </c>
      <c r="AH30" s="200">
        <v>0</v>
      </c>
      <c r="AI30" s="200">
        <v>19.52</v>
      </c>
      <c r="AJ30" s="200">
        <v>0</v>
      </c>
      <c r="AK30" s="200">
        <v>0.35</v>
      </c>
      <c r="AL30" s="200">
        <v>0</v>
      </c>
      <c r="AM30" s="200">
        <v>0</v>
      </c>
      <c r="AN30" s="200">
        <v>0</v>
      </c>
      <c r="AO30" s="200">
        <v>46.37</v>
      </c>
      <c r="AP30" s="200">
        <v>0</v>
      </c>
      <c r="AQ30" s="200">
        <v>0</v>
      </c>
      <c r="AR30" s="200">
        <v>0</v>
      </c>
      <c r="AS30" s="200">
        <v>0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0</v>
      </c>
      <c r="D31" s="200">
        <v>0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0</v>
      </c>
      <c r="K31" s="200">
        <v>0</v>
      </c>
      <c r="L31" s="200">
        <v>0</v>
      </c>
      <c r="M31" s="200">
        <v>0</v>
      </c>
      <c r="N31" s="200">
        <v>0</v>
      </c>
      <c r="O31" s="200">
        <v>0</v>
      </c>
      <c r="P31" s="200">
        <v>0</v>
      </c>
      <c r="Q31" s="200">
        <v>0</v>
      </c>
      <c r="R31" s="200">
        <v>0</v>
      </c>
      <c r="S31" s="200">
        <v>0</v>
      </c>
      <c r="T31" s="200">
        <v>0</v>
      </c>
      <c r="U31" s="200">
        <v>0</v>
      </c>
      <c r="V31" s="200">
        <v>0</v>
      </c>
      <c r="W31" s="200">
        <v>0</v>
      </c>
      <c r="X31" s="200">
        <v>0</v>
      </c>
      <c r="Y31" s="200">
        <v>0</v>
      </c>
      <c r="Z31" s="200">
        <v>0</v>
      </c>
      <c r="AA31" s="200">
        <v>0</v>
      </c>
      <c r="AB31" s="200">
        <v>0</v>
      </c>
      <c r="AC31" s="200">
        <v>0</v>
      </c>
      <c r="AD31" s="200">
        <v>2.48</v>
      </c>
      <c r="AE31" s="200">
        <v>0</v>
      </c>
      <c r="AF31" s="200">
        <v>0</v>
      </c>
      <c r="AG31" s="200">
        <v>81.08</v>
      </c>
      <c r="AH31" s="200">
        <v>0</v>
      </c>
      <c r="AI31" s="200">
        <v>19.52</v>
      </c>
      <c r="AJ31" s="200">
        <v>0</v>
      </c>
      <c r="AK31" s="200">
        <v>0.35</v>
      </c>
      <c r="AL31" s="200">
        <v>0</v>
      </c>
      <c r="AM31" s="200">
        <v>0</v>
      </c>
      <c r="AN31" s="200">
        <v>0</v>
      </c>
      <c r="AO31" s="200">
        <v>46.37</v>
      </c>
      <c r="AP31" s="200">
        <v>0</v>
      </c>
      <c r="AQ31" s="200">
        <v>0</v>
      </c>
      <c r="AR31" s="200">
        <v>0</v>
      </c>
      <c r="AS31" s="200">
        <v>0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0</v>
      </c>
      <c r="D32" s="200">
        <v>0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200">
        <v>0</v>
      </c>
      <c r="N32" s="200">
        <v>0</v>
      </c>
      <c r="O32" s="200">
        <v>0</v>
      </c>
      <c r="P32" s="200">
        <v>0</v>
      </c>
      <c r="Q32" s="200">
        <v>0</v>
      </c>
      <c r="R32" s="200">
        <v>0</v>
      </c>
      <c r="S32" s="200">
        <v>0</v>
      </c>
      <c r="T32" s="200">
        <v>0</v>
      </c>
      <c r="U32" s="200">
        <v>0</v>
      </c>
      <c r="V32" s="200">
        <v>0</v>
      </c>
      <c r="W32" s="200">
        <v>0</v>
      </c>
      <c r="X32" s="200">
        <v>0</v>
      </c>
      <c r="Y32" s="200">
        <v>0</v>
      </c>
      <c r="Z32" s="200">
        <v>0</v>
      </c>
      <c r="AA32" s="200">
        <v>0</v>
      </c>
      <c r="AB32" s="200">
        <v>0</v>
      </c>
      <c r="AC32" s="200">
        <v>0</v>
      </c>
      <c r="AD32" s="200">
        <v>2.48</v>
      </c>
      <c r="AE32" s="200">
        <v>0</v>
      </c>
      <c r="AF32" s="200">
        <v>0</v>
      </c>
      <c r="AG32" s="200">
        <v>81.08</v>
      </c>
      <c r="AH32" s="200">
        <v>0</v>
      </c>
      <c r="AI32" s="200">
        <v>19.52</v>
      </c>
      <c r="AJ32" s="200">
        <v>0</v>
      </c>
      <c r="AK32" s="200">
        <v>0.35</v>
      </c>
      <c r="AL32" s="200">
        <v>0</v>
      </c>
      <c r="AM32" s="200">
        <v>0</v>
      </c>
      <c r="AN32" s="200">
        <v>0</v>
      </c>
      <c r="AO32" s="200">
        <v>46.37</v>
      </c>
      <c r="AP32" s="200">
        <v>0</v>
      </c>
      <c r="AQ32" s="200">
        <v>0</v>
      </c>
      <c r="AR32" s="200">
        <v>0</v>
      </c>
      <c r="AS32" s="200">
        <v>0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0</v>
      </c>
      <c r="D33" s="200">
        <v>0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0</v>
      </c>
      <c r="K33" s="200">
        <v>0</v>
      </c>
      <c r="L33" s="200">
        <v>0</v>
      </c>
      <c r="M33" s="200">
        <v>0</v>
      </c>
      <c r="N33" s="200">
        <v>0</v>
      </c>
      <c r="O33" s="200">
        <v>0</v>
      </c>
      <c r="P33" s="200">
        <v>0</v>
      </c>
      <c r="Q33" s="200">
        <v>0</v>
      </c>
      <c r="R33" s="200">
        <v>0</v>
      </c>
      <c r="S33" s="200">
        <v>0</v>
      </c>
      <c r="T33" s="200">
        <v>0</v>
      </c>
      <c r="U33" s="200">
        <v>0</v>
      </c>
      <c r="V33" s="200">
        <v>0</v>
      </c>
      <c r="W33" s="200">
        <v>0</v>
      </c>
      <c r="X33" s="200">
        <v>0</v>
      </c>
      <c r="Y33" s="200">
        <v>0</v>
      </c>
      <c r="Z33" s="200">
        <v>0</v>
      </c>
      <c r="AA33" s="200">
        <v>0</v>
      </c>
      <c r="AB33" s="200">
        <v>0</v>
      </c>
      <c r="AC33" s="200">
        <v>0</v>
      </c>
      <c r="AD33" s="200">
        <v>2.48</v>
      </c>
      <c r="AE33" s="200">
        <v>0</v>
      </c>
      <c r="AF33" s="200">
        <v>0</v>
      </c>
      <c r="AG33" s="200">
        <v>81.08</v>
      </c>
      <c r="AH33" s="200">
        <v>0</v>
      </c>
      <c r="AI33" s="200">
        <v>19.52</v>
      </c>
      <c r="AJ33" s="200">
        <v>0</v>
      </c>
      <c r="AK33" s="200">
        <v>0.35</v>
      </c>
      <c r="AL33" s="200">
        <v>0</v>
      </c>
      <c r="AM33" s="200">
        <v>0</v>
      </c>
      <c r="AN33" s="200">
        <v>0</v>
      </c>
      <c r="AO33" s="200">
        <v>46.37</v>
      </c>
      <c r="AP33" s="200">
        <v>0</v>
      </c>
      <c r="AQ33" s="200">
        <v>0</v>
      </c>
      <c r="AR33" s="200">
        <v>0</v>
      </c>
      <c r="AS33" s="200">
        <v>0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0</v>
      </c>
      <c r="D34" s="200">
        <v>0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0</v>
      </c>
      <c r="K34" s="200">
        <v>0</v>
      </c>
      <c r="L34" s="200">
        <v>0</v>
      </c>
      <c r="M34" s="200">
        <v>0</v>
      </c>
      <c r="N34" s="200">
        <v>0</v>
      </c>
      <c r="O34" s="200">
        <v>0</v>
      </c>
      <c r="P34" s="200">
        <v>0</v>
      </c>
      <c r="Q34" s="200">
        <v>0</v>
      </c>
      <c r="R34" s="200">
        <v>0</v>
      </c>
      <c r="S34" s="200">
        <v>0</v>
      </c>
      <c r="T34" s="200">
        <v>0</v>
      </c>
      <c r="U34" s="200">
        <v>0</v>
      </c>
      <c r="V34" s="200">
        <v>0</v>
      </c>
      <c r="W34" s="200">
        <v>0</v>
      </c>
      <c r="X34" s="200">
        <v>0</v>
      </c>
      <c r="Y34" s="200">
        <v>0</v>
      </c>
      <c r="Z34" s="200">
        <v>0</v>
      </c>
      <c r="AA34" s="200">
        <v>0</v>
      </c>
      <c r="AB34" s="200">
        <v>0</v>
      </c>
      <c r="AC34" s="200">
        <v>0</v>
      </c>
      <c r="AD34" s="200">
        <v>2.48</v>
      </c>
      <c r="AE34" s="200">
        <v>0</v>
      </c>
      <c r="AF34" s="200">
        <v>0</v>
      </c>
      <c r="AG34" s="200">
        <v>81.08</v>
      </c>
      <c r="AH34" s="200">
        <v>0</v>
      </c>
      <c r="AI34" s="200">
        <v>19.52</v>
      </c>
      <c r="AJ34" s="200">
        <v>0</v>
      </c>
      <c r="AK34" s="200">
        <v>0.35</v>
      </c>
      <c r="AL34" s="200">
        <v>0</v>
      </c>
      <c r="AM34" s="200">
        <v>0</v>
      </c>
      <c r="AN34" s="200">
        <v>0</v>
      </c>
      <c r="AO34" s="200">
        <v>46.79</v>
      </c>
      <c r="AP34" s="200">
        <v>0</v>
      </c>
      <c r="AQ34" s="200">
        <v>0</v>
      </c>
      <c r="AR34" s="200">
        <v>0</v>
      </c>
      <c r="AS34" s="200">
        <v>0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0</v>
      </c>
      <c r="D35" s="200">
        <v>0</v>
      </c>
      <c r="E35" s="200">
        <v>0</v>
      </c>
      <c r="F35" s="200">
        <v>0</v>
      </c>
      <c r="G35" s="200">
        <v>0</v>
      </c>
      <c r="H35" s="200">
        <v>0</v>
      </c>
      <c r="I35" s="200">
        <v>0</v>
      </c>
      <c r="J35" s="200">
        <v>0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0</v>
      </c>
      <c r="Q35" s="200">
        <v>0</v>
      </c>
      <c r="R35" s="200">
        <v>0</v>
      </c>
      <c r="S35" s="200">
        <v>0</v>
      </c>
      <c r="T35" s="200">
        <v>0</v>
      </c>
      <c r="U35" s="200">
        <v>0</v>
      </c>
      <c r="V35" s="200">
        <v>0</v>
      </c>
      <c r="W35" s="200">
        <v>0</v>
      </c>
      <c r="X35" s="200">
        <v>0</v>
      </c>
      <c r="Y35" s="200">
        <v>0</v>
      </c>
      <c r="Z35" s="200">
        <v>0</v>
      </c>
      <c r="AA35" s="200">
        <v>0</v>
      </c>
      <c r="AB35" s="200">
        <v>0</v>
      </c>
      <c r="AC35" s="200">
        <v>0</v>
      </c>
      <c r="AD35" s="200">
        <v>2.48</v>
      </c>
      <c r="AE35" s="200">
        <v>0</v>
      </c>
      <c r="AF35" s="200">
        <v>0</v>
      </c>
      <c r="AG35" s="200">
        <v>81.08</v>
      </c>
      <c r="AH35" s="200">
        <v>0</v>
      </c>
      <c r="AI35" s="200">
        <v>19.52</v>
      </c>
      <c r="AJ35" s="200">
        <v>0</v>
      </c>
      <c r="AK35" s="200">
        <v>0.35</v>
      </c>
      <c r="AL35" s="200">
        <v>0</v>
      </c>
      <c r="AM35" s="200">
        <v>0</v>
      </c>
      <c r="AN35" s="200">
        <v>0</v>
      </c>
      <c r="AO35" s="200">
        <v>46.37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0</v>
      </c>
      <c r="D36" s="200">
        <v>0</v>
      </c>
      <c r="E36" s="200">
        <v>0</v>
      </c>
      <c r="F36" s="200">
        <v>0</v>
      </c>
      <c r="G36" s="200">
        <v>0</v>
      </c>
      <c r="H36" s="200">
        <v>0</v>
      </c>
      <c r="I36" s="200">
        <v>0</v>
      </c>
      <c r="J36" s="200">
        <v>0</v>
      </c>
      <c r="K36" s="200">
        <v>0</v>
      </c>
      <c r="L36" s="200">
        <v>0</v>
      </c>
      <c r="M36" s="200">
        <v>0</v>
      </c>
      <c r="N36" s="200">
        <v>0</v>
      </c>
      <c r="O36" s="200">
        <v>0</v>
      </c>
      <c r="P36" s="200">
        <v>0</v>
      </c>
      <c r="Q36" s="200">
        <v>0</v>
      </c>
      <c r="R36" s="200">
        <v>0</v>
      </c>
      <c r="S36" s="200">
        <v>0</v>
      </c>
      <c r="T36" s="200">
        <v>0</v>
      </c>
      <c r="U36" s="200">
        <v>0</v>
      </c>
      <c r="V36" s="200">
        <v>0</v>
      </c>
      <c r="W36" s="200">
        <v>0</v>
      </c>
      <c r="X36" s="200">
        <v>0</v>
      </c>
      <c r="Y36" s="200">
        <v>0</v>
      </c>
      <c r="Z36" s="200">
        <v>0</v>
      </c>
      <c r="AA36" s="200">
        <v>0</v>
      </c>
      <c r="AB36" s="200">
        <v>0</v>
      </c>
      <c r="AC36" s="200">
        <v>0</v>
      </c>
      <c r="AD36" s="200">
        <v>2.48</v>
      </c>
      <c r="AE36" s="200">
        <v>0</v>
      </c>
      <c r="AF36" s="200">
        <v>0</v>
      </c>
      <c r="AG36" s="200">
        <v>81.08</v>
      </c>
      <c r="AH36" s="200">
        <v>0</v>
      </c>
      <c r="AI36" s="200">
        <v>19.52</v>
      </c>
      <c r="AJ36" s="200">
        <v>0</v>
      </c>
      <c r="AK36" s="200">
        <v>0.35</v>
      </c>
      <c r="AL36" s="200">
        <v>0</v>
      </c>
      <c r="AM36" s="200">
        <v>0</v>
      </c>
      <c r="AN36" s="200">
        <v>0</v>
      </c>
      <c r="AO36" s="200">
        <v>46.37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0</v>
      </c>
      <c r="D37" s="200">
        <v>0</v>
      </c>
      <c r="E37" s="200">
        <v>0</v>
      </c>
      <c r="F37" s="200">
        <v>0</v>
      </c>
      <c r="G37" s="200">
        <v>0</v>
      </c>
      <c r="H37" s="200">
        <v>0</v>
      </c>
      <c r="I37" s="200">
        <v>0</v>
      </c>
      <c r="J37" s="200">
        <v>0</v>
      </c>
      <c r="K37" s="200">
        <v>0</v>
      </c>
      <c r="L37" s="200">
        <v>0</v>
      </c>
      <c r="M37" s="200">
        <v>0</v>
      </c>
      <c r="N37" s="200">
        <v>0</v>
      </c>
      <c r="O37" s="200">
        <v>0</v>
      </c>
      <c r="P37" s="200">
        <v>0</v>
      </c>
      <c r="Q37" s="200">
        <v>0</v>
      </c>
      <c r="R37" s="200">
        <v>0</v>
      </c>
      <c r="S37" s="200">
        <v>0</v>
      </c>
      <c r="T37" s="200">
        <v>0</v>
      </c>
      <c r="U37" s="200">
        <v>0</v>
      </c>
      <c r="V37" s="200">
        <v>0</v>
      </c>
      <c r="W37" s="200">
        <v>0</v>
      </c>
      <c r="X37" s="200">
        <v>0</v>
      </c>
      <c r="Y37" s="200">
        <v>0</v>
      </c>
      <c r="Z37" s="200">
        <v>0</v>
      </c>
      <c r="AA37" s="200">
        <v>0</v>
      </c>
      <c r="AB37" s="200">
        <v>0</v>
      </c>
      <c r="AC37" s="200">
        <v>0</v>
      </c>
      <c r="AD37" s="200">
        <v>2.48</v>
      </c>
      <c r="AE37" s="200">
        <v>0</v>
      </c>
      <c r="AF37" s="200">
        <v>0</v>
      </c>
      <c r="AG37" s="200">
        <v>81.08</v>
      </c>
      <c r="AH37" s="200">
        <v>0</v>
      </c>
      <c r="AI37" s="200">
        <v>19.52</v>
      </c>
      <c r="AJ37" s="200">
        <v>0</v>
      </c>
      <c r="AK37" s="200">
        <v>0.35</v>
      </c>
      <c r="AL37" s="200">
        <v>0</v>
      </c>
      <c r="AM37" s="200">
        <v>0</v>
      </c>
      <c r="AN37" s="200">
        <v>0</v>
      </c>
      <c r="AO37" s="200">
        <v>46.41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0</v>
      </c>
      <c r="D38" s="200">
        <v>0</v>
      </c>
      <c r="E38" s="200">
        <v>0</v>
      </c>
      <c r="F38" s="200">
        <v>0</v>
      </c>
      <c r="G38" s="200">
        <v>0</v>
      </c>
      <c r="H38" s="200">
        <v>0</v>
      </c>
      <c r="I38" s="200">
        <v>0</v>
      </c>
      <c r="J38" s="200">
        <v>0</v>
      </c>
      <c r="K38" s="200">
        <v>0</v>
      </c>
      <c r="L38" s="200">
        <v>0</v>
      </c>
      <c r="M38" s="200">
        <v>0</v>
      </c>
      <c r="N38" s="200">
        <v>0</v>
      </c>
      <c r="O38" s="200">
        <v>0</v>
      </c>
      <c r="P38" s="200">
        <v>0</v>
      </c>
      <c r="Q38" s="200">
        <v>0</v>
      </c>
      <c r="R38" s="200">
        <v>0</v>
      </c>
      <c r="S38" s="200">
        <v>0</v>
      </c>
      <c r="T38" s="200">
        <v>0</v>
      </c>
      <c r="U38" s="200">
        <v>0</v>
      </c>
      <c r="V38" s="200">
        <v>0</v>
      </c>
      <c r="W38" s="200">
        <v>0</v>
      </c>
      <c r="X38" s="200">
        <v>0</v>
      </c>
      <c r="Y38" s="200">
        <v>0</v>
      </c>
      <c r="Z38" s="200">
        <v>0</v>
      </c>
      <c r="AA38" s="200">
        <v>0</v>
      </c>
      <c r="AB38" s="200">
        <v>0</v>
      </c>
      <c r="AC38" s="200">
        <v>0</v>
      </c>
      <c r="AD38" s="200">
        <v>2.48</v>
      </c>
      <c r="AE38" s="200">
        <v>0</v>
      </c>
      <c r="AF38" s="200">
        <v>0</v>
      </c>
      <c r="AG38" s="200">
        <v>81.08</v>
      </c>
      <c r="AH38" s="200">
        <v>0</v>
      </c>
      <c r="AI38" s="200">
        <v>19.52</v>
      </c>
      <c r="AJ38" s="200">
        <v>0</v>
      </c>
      <c r="AK38" s="200">
        <v>0.35</v>
      </c>
      <c r="AL38" s="200">
        <v>0</v>
      </c>
      <c r="AM38" s="200">
        <v>0</v>
      </c>
      <c r="AN38" s="200">
        <v>0</v>
      </c>
      <c r="AO38" s="200">
        <v>46.37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0</v>
      </c>
      <c r="D39" s="200">
        <v>0</v>
      </c>
      <c r="E39" s="200">
        <v>0</v>
      </c>
      <c r="F39" s="200">
        <v>0</v>
      </c>
      <c r="G39" s="200">
        <v>0</v>
      </c>
      <c r="H39" s="200">
        <v>0</v>
      </c>
      <c r="I39" s="200">
        <v>0</v>
      </c>
      <c r="J39" s="200">
        <v>0</v>
      </c>
      <c r="K39" s="200">
        <v>0</v>
      </c>
      <c r="L39" s="200">
        <v>0</v>
      </c>
      <c r="M39" s="200">
        <v>0</v>
      </c>
      <c r="N39" s="200">
        <v>0</v>
      </c>
      <c r="O39" s="200">
        <v>0</v>
      </c>
      <c r="P39" s="200">
        <v>0</v>
      </c>
      <c r="Q39" s="200">
        <v>0</v>
      </c>
      <c r="R39" s="200">
        <v>0</v>
      </c>
      <c r="S39" s="200">
        <v>0</v>
      </c>
      <c r="T39" s="200">
        <v>0</v>
      </c>
      <c r="U39" s="200">
        <v>0</v>
      </c>
      <c r="V39" s="200">
        <v>0</v>
      </c>
      <c r="W39" s="200">
        <v>0</v>
      </c>
      <c r="X39" s="200">
        <v>0</v>
      </c>
      <c r="Y39" s="200">
        <v>0</v>
      </c>
      <c r="Z39" s="200">
        <v>0</v>
      </c>
      <c r="AA39" s="200">
        <v>0</v>
      </c>
      <c r="AB39" s="200">
        <v>0</v>
      </c>
      <c r="AC39" s="200">
        <v>0</v>
      </c>
      <c r="AD39" s="200">
        <v>2.48</v>
      </c>
      <c r="AE39" s="200">
        <v>0</v>
      </c>
      <c r="AF39" s="200">
        <v>0</v>
      </c>
      <c r="AG39" s="200">
        <v>81.08</v>
      </c>
      <c r="AH39" s="200">
        <v>0</v>
      </c>
      <c r="AI39" s="200">
        <v>19.52</v>
      </c>
      <c r="AJ39" s="200">
        <v>0</v>
      </c>
      <c r="AK39" s="200">
        <v>0.35</v>
      </c>
      <c r="AL39" s="200">
        <v>0</v>
      </c>
      <c r="AM39" s="200">
        <v>0</v>
      </c>
      <c r="AN39" s="200">
        <v>0</v>
      </c>
      <c r="AO39" s="200">
        <v>46.37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0</v>
      </c>
      <c r="D40" s="200">
        <v>0</v>
      </c>
      <c r="E40" s="200">
        <v>0</v>
      </c>
      <c r="F40" s="200">
        <v>0</v>
      </c>
      <c r="G40" s="200">
        <v>0</v>
      </c>
      <c r="H40" s="200">
        <v>0</v>
      </c>
      <c r="I40" s="200">
        <v>0</v>
      </c>
      <c r="J40" s="200">
        <v>0</v>
      </c>
      <c r="K40" s="200">
        <v>0</v>
      </c>
      <c r="L40" s="200">
        <v>0</v>
      </c>
      <c r="M40" s="200">
        <v>0</v>
      </c>
      <c r="N40" s="200">
        <v>0</v>
      </c>
      <c r="O40" s="200">
        <v>0</v>
      </c>
      <c r="P40" s="200">
        <v>0</v>
      </c>
      <c r="Q40" s="200">
        <v>0</v>
      </c>
      <c r="R40" s="200">
        <v>0</v>
      </c>
      <c r="S40" s="200">
        <v>0</v>
      </c>
      <c r="T40" s="200">
        <v>0</v>
      </c>
      <c r="U40" s="200">
        <v>0</v>
      </c>
      <c r="V40" s="200">
        <v>0</v>
      </c>
      <c r="W40" s="200">
        <v>0</v>
      </c>
      <c r="X40" s="200">
        <v>0</v>
      </c>
      <c r="Y40" s="200">
        <v>0</v>
      </c>
      <c r="Z40" s="200">
        <v>0</v>
      </c>
      <c r="AA40" s="200">
        <v>0</v>
      </c>
      <c r="AB40" s="200">
        <v>0</v>
      </c>
      <c r="AC40" s="200">
        <v>0</v>
      </c>
      <c r="AD40" s="200">
        <v>2.48</v>
      </c>
      <c r="AE40" s="200">
        <v>0</v>
      </c>
      <c r="AF40" s="200">
        <v>0</v>
      </c>
      <c r="AG40" s="200">
        <v>81.08</v>
      </c>
      <c r="AH40" s="200">
        <v>0</v>
      </c>
      <c r="AI40" s="200">
        <v>19.52</v>
      </c>
      <c r="AJ40" s="200">
        <v>0</v>
      </c>
      <c r="AK40" s="200">
        <v>0.35</v>
      </c>
      <c r="AL40" s="200">
        <v>0</v>
      </c>
      <c r="AM40" s="200">
        <v>0</v>
      </c>
      <c r="AN40" s="200">
        <v>0</v>
      </c>
      <c r="AO40" s="200">
        <v>46.37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0</v>
      </c>
      <c r="D41" s="200">
        <v>0</v>
      </c>
      <c r="E41" s="200">
        <v>0</v>
      </c>
      <c r="F41" s="200">
        <v>0</v>
      </c>
      <c r="G41" s="200">
        <v>0</v>
      </c>
      <c r="H41" s="200">
        <v>0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0</v>
      </c>
      <c r="Q41" s="200">
        <v>0</v>
      </c>
      <c r="R41" s="200">
        <v>0</v>
      </c>
      <c r="S41" s="200">
        <v>0</v>
      </c>
      <c r="T41" s="200">
        <v>0</v>
      </c>
      <c r="U41" s="200">
        <v>0</v>
      </c>
      <c r="V41" s="200">
        <v>0</v>
      </c>
      <c r="W41" s="200">
        <v>0</v>
      </c>
      <c r="X41" s="200">
        <v>0</v>
      </c>
      <c r="Y41" s="200">
        <v>0</v>
      </c>
      <c r="Z41" s="200">
        <v>0</v>
      </c>
      <c r="AA41" s="200">
        <v>0</v>
      </c>
      <c r="AB41" s="200">
        <v>0</v>
      </c>
      <c r="AC41" s="200">
        <v>0</v>
      </c>
      <c r="AD41" s="200">
        <v>2.48</v>
      </c>
      <c r="AE41" s="200">
        <v>0</v>
      </c>
      <c r="AF41" s="200">
        <v>0</v>
      </c>
      <c r="AG41" s="200">
        <v>81.08</v>
      </c>
      <c r="AH41" s="200">
        <v>0</v>
      </c>
      <c r="AI41" s="200">
        <v>19.52</v>
      </c>
      <c r="AJ41" s="200">
        <v>0</v>
      </c>
      <c r="AK41" s="200">
        <v>0.35</v>
      </c>
      <c r="AL41" s="200">
        <v>0</v>
      </c>
      <c r="AM41" s="200">
        <v>0</v>
      </c>
      <c r="AN41" s="200">
        <v>0</v>
      </c>
      <c r="AO41" s="200">
        <v>46.37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0</v>
      </c>
      <c r="D42" s="200">
        <v>0</v>
      </c>
      <c r="E42" s="200">
        <v>0</v>
      </c>
      <c r="F42" s="200">
        <v>0</v>
      </c>
      <c r="G42" s="200">
        <v>0</v>
      </c>
      <c r="H42" s="200">
        <v>0</v>
      </c>
      <c r="I42" s="200">
        <v>0</v>
      </c>
      <c r="J42" s="200">
        <v>0</v>
      </c>
      <c r="K42" s="200">
        <v>0</v>
      </c>
      <c r="L42" s="200">
        <v>0</v>
      </c>
      <c r="M42" s="200">
        <v>0</v>
      </c>
      <c r="N42" s="200">
        <v>0</v>
      </c>
      <c r="O42" s="200">
        <v>0</v>
      </c>
      <c r="P42" s="200">
        <v>0</v>
      </c>
      <c r="Q42" s="200">
        <v>0</v>
      </c>
      <c r="R42" s="200">
        <v>0</v>
      </c>
      <c r="S42" s="200">
        <v>0</v>
      </c>
      <c r="T42" s="200">
        <v>0</v>
      </c>
      <c r="U42" s="200">
        <v>0</v>
      </c>
      <c r="V42" s="200">
        <v>0</v>
      </c>
      <c r="W42" s="200">
        <v>0</v>
      </c>
      <c r="X42" s="200">
        <v>0</v>
      </c>
      <c r="Y42" s="200">
        <v>0</v>
      </c>
      <c r="Z42" s="200">
        <v>0</v>
      </c>
      <c r="AA42" s="200">
        <v>0</v>
      </c>
      <c r="AB42" s="200">
        <v>0</v>
      </c>
      <c r="AC42" s="200">
        <v>0</v>
      </c>
      <c r="AD42" s="200">
        <v>2.48</v>
      </c>
      <c r="AE42" s="200">
        <v>0</v>
      </c>
      <c r="AF42" s="200">
        <v>0</v>
      </c>
      <c r="AG42" s="200">
        <v>81.08</v>
      </c>
      <c r="AH42" s="200">
        <v>0</v>
      </c>
      <c r="AI42" s="200">
        <v>19.52</v>
      </c>
      <c r="AJ42" s="200">
        <v>0</v>
      </c>
      <c r="AK42" s="200">
        <v>0.35</v>
      </c>
      <c r="AL42" s="200">
        <v>0</v>
      </c>
      <c r="AM42" s="200">
        <v>0</v>
      </c>
      <c r="AN42" s="200">
        <v>0</v>
      </c>
      <c r="AO42" s="200">
        <v>46.37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  <c r="Q43" s="200">
        <v>0</v>
      </c>
      <c r="R43" s="200">
        <v>0</v>
      </c>
      <c r="S43" s="200">
        <v>0</v>
      </c>
      <c r="T43" s="200">
        <v>0</v>
      </c>
      <c r="U43" s="200">
        <v>0</v>
      </c>
      <c r="V43" s="200">
        <v>0</v>
      </c>
      <c r="W43" s="200">
        <v>0</v>
      </c>
      <c r="X43" s="200">
        <v>0</v>
      </c>
      <c r="Y43" s="200">
        <v>0</v>
      </c>
      <c r="Z43" s="200">
        <v>0</v>
      </c>
      <c r="AA43" s="200">
        <v>0</v>
      </c>
      <c r="AB43" s="200">
        <v>0</v>
      </c>
      <c r="AC43" s="200">
        <v>0</v>
      </c>
      <c r="AD43" s="200">
        <v>2.48</v>
      </c>
      <c r="AE43" s="200">
        <v>0</v>
      </c>
      <c r="AF43" s="200">
        <v>0</v>
      </c>
      <c r="AG43" s="200">
        <v>81.08</v>
      </c>
      <c r="AH43" s="200">
        <v>0</v>
      </c>
      <c r="AI43" s="200">
        <v>19.52</v>
      </c>
      <c r="AJ43" s="200">
        <v>0</v>
      </c>
      <c r="AK43" s="200">
        <v>0.35</v>
      </c>
      <c r="AL43" s="200">
        <v>0</v>
      </c>
      <c r="AM43" s="200">
        <v>0</v>
      </c>
      <c r="AN43" s="200">
        <v>0</v>
      </c>
      <c r="AO43" s="200">
        <v>46.37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0</v>
      </c>
      <c r="D44" s="200">
        <v>0</v>
      </c>
      <c r="E44" s="200">
        <v>0</v>
      </c>
      <c r="F44" s="200">
        <v>0</v>
      </c>
      <c r="G44" s="200">
        <v>0</v>
      </c>
      <c r="H44" s="200">
        <v>0</v>
      </c>
      <c r="I44" s="200">
        <v>0</v>
      </c>
      <c r="J44" s="200">
        <v>0</v>
      </c>
      <c r="K44" s="200">
        <v>0</v>
      </c>
      <c r="L44" s="200">
        <v>0</v>
      </c>
      <c r="M44" s="200">
        <v>0</v>
      </c>
      <c r="N44" s="200">
        <v>0</v>
      </c>
      <c r="O44" s="200">
        <v>0</v>
      </c>
      <c r="P44" s="200">
        <v>0</v>
      </c>
      <c r="Q44" s="200">
        <v>0</v>
      </c>
      <c r="R44" s="200">
        <v>0</v>
      </c>
      <c r="S44" s="200">
        <v>0</v>
      </c>
      <c r="T44" s="200">
        <v>0</v>
      </c>
      <c r="U44" s="200">
        <v>0</v>
      </c>
      <c r="V44" s="200">
        <v>0</v>
      </c>
      <c r="W44" s="200">
        <v>0</v>
      </c>
      <c r="X44" s="200">
        <v>0</v>
      </c>
      <c r="Y44" s="200">
        <v>0</v>
      </c>
      <c r="Z44" s="200">
        <v>0</v>
      </c>
      <c r="AA44" s="200">
        <v>0</v>
      </c>
      <c r="AB44" s="200">
        <v>0</v>
      </c>
      <c r="AC44" s="200">
        <v>0</v>
      </c>
      <c r="AD44" s="200">
        <v>2.48</v>
      </c>
      <c r="AE44" s="200">
        <v>0</v>
      </c>
      <c r="AF44" s="200">
        <v>0</v>
      </c>
      <c r="AG44" s="200">
        <v>81.08</v>
      </c>
      <c r="AH44" s="200">
        <v>0</v>
      </c>
      <c r="AI44" s="200">
        <v>19.52</v>
      </c>
      <c r="AJ44" s="200">
        <v>0</v>
      </c>
      <c r="AK44" s="200">
        <v>0.35</v>
      </c>
      <c r="AL44" s="200">
        <v>0</v>
      </c>
      <c r="AM44" s="200">
        <v>0</v>
      </c>
      <c r="AN44" s="200">
        <v>0</v>
      </c>
      <c r="AO44" s="200">
        <v>46.37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0</v>
      </c>
      <c r="D45" s="200">
        <v>0</v>
      </c>
      <c r="E45" s="200">
        <v>0</v>
      </c>
      <c r="F45" s="200">
        <v>0</v>
      </c>
      <c r="G45" s="200">
        <v>0</v>
      </c>
      <c r="H45" s="200">
        <v>0</v>
      </c>
      <c r="I45" s="200">
        <v>0</v>
      </c>
      <c r="J45" s="200">
        <v>0</v>
      </c>
      <c r="K45" s="200">
        <v>0</v>
      </c>
      <c r="L45" s="200">
        <v>0</v>
      </c>
      <c r="M45" s="200">
        <v>0</v>
      </c>
      <c r="N45" s="200">
        <v>0</v>
      </c>
      <c r="O45" s="200">
        <v>0</v>
      </c>
      <c r="P45" s="200">
        <v>0</v>
      </c>
      <c r="Q45" s="200">
        <v>0</v>
      </c>
      <c r="R45" s="200">
        <v>0</v>
      </c>
      <c r="S45" s="200">
        <v>0</v>
      </c>
      <c r="T45" s="200">
        <v>0</v>
      </c>
      <c r="U45" s="200">
        <v>0</v>
      </c>
      <c r="V45" s="200">
        <v>0</v>
      </c>
      <c r="W45" s="200">
        <v>0</v>
      </c>
      <c r="X45" s="200">
        <v>0</v>
      </c>
      <c r="Y45" s="200">
        <v>0</v>
      </c>
      <c r="Z45" s="200">
        <v>0</v>
      </c>
      <c r="AA45" s="200">
        <v>0</v>
      </c>
      <c r="AB45" s="200">
        <v>0</v>
      </c>
      <c r="AC45" s="200">
        <v>0</v>
      </c>
      <c r="AD45" s="200">
        <v>2.48</v>
      </c>
      <c r="AE45" s="200">
        <v>0</v>
      </c>
      <c r="AF45" s="200">
        <v>0</v>
      </c>
      <c r="AG45" s="200">
        <v>81.08</v>
      </c>
      <c r="AH45" s="200">
        <v>0</v>
      </c>
      <c r="AI45" s="200">
        <v>19.52</v>
      </c>
      <c r="AJ45" s="200">
        <v>0</v>
      </c>
      <c r="AK45" s="200">
        <v>0.35</v>
      </c>
      <c r="AL45" s="200">
        <v>0</v>
      </c>
      <c r="AM45" s="200">
        <v>0</v>
      </c>
      <c r="AN45" s="200">
        <v>0</v>
      </c>
      <c r="AO45" s="200">
        <v>46.37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0</v>
      </c>
      <c r="D46" s="200">
        <v>0</v>
      </c>
      <c r="E46" s="200">
        <v>0</v>
      </c>
      <c r="F46" s="200">
        <v>0</v>
      </c>
      <c r="G46" s="200">
        <v>0</v>
      </c>
      <c r="H46" s="200">
        <v>0</v>
      </c>
      <c r="I46" s="200">
        <v>0</v>
      </c>
      <c r="J46" s="200">
        <v>0</v>
      </c>
      <c r="K46" s="200">
        <v>0</v>
      </c>
      <c r="L46" s="200">
        <v>0</v>
      </c>
      <c r="M46" s="200">
        <v>0</v>
      </c>
      <c r="N46" s="200">
        <v>0</v>
      </c>
      <c r="O46" s="200">
        <v>0</v>
      </c>
      <c r="P46" s="200">
        <v>0</v>
      </c>
      <c r="Q46" s="200">
        <v>0</v>
      </c>
      <c r="R46" s="200">
        <v>0</v>
      </c>
      <c r="S46" s="200">
        <v>0</v>
      </c>
      <c r="T46" s="200">
        <v>0</v>
      </c>
      <c r="U46" s="200">
        <v>0</v>
      </c>
      <c r="V46" s="200">
        <v>0</v>
      </c>
      <c r="W46" s="200">
        <v>0</v>
      </c>
      <c r="X46" s="200">
        <v>0</v>
      </c>
      <c r="Y46" s="200">
        <v>0</v>
      </c>
      <c r="Z46" s="200">
        <v>0</v>
      </c>
      <c r="AA46" s="200">
        <v>0</v>
      </c>
      <c r="AB46" s="200">
        <v>0</v>
      </c>
      <c r="AC46" s="200">
        <v>0</v>
      </c>
      <c r="AD46" s="200">
        <v>2.48</v>
      </c>
      <c r="AE46" s="200">
        <v>0</v>
      </c>
      <c r="AF46" s="200">
        <v>0</v>
      </c>
      <c r="AG46" s="200">
        <v>81.08</v>
      </c>
      <c r="AH46" s="200">
        <v>0</v>
      </c>
      <c r="AI46" s="200">
        <v>19.52</v>
      </c>
      <c r="AJ46" s="200">
        <v>0</v>
      </c>
      <c r="AK46" s="200">
        <v>0.35</v>
      </c>
      <c r="AL46" s="200">
        <v>0</v>
      </c>
      <c r="AM46" s="200">
        <v>0</v>
      </c>
      <c r="AN46" s="200">
        <v>0</v>
      </c>
      <c r="AO46" s="200">
        <v>46.37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0</v>
      </c>
      <c r="D47" s="200">
        <v>0</v>
      </c>
      <c r="E47" s="200">
        <v>0</v>
      </c>
      <c r="F47" s="200">
        <v>0</v>
      </c>
      <c r="G47" s="200">
        <v>0</v>
      </c>
      <c r="H47" s="200">
        <v>0</v>
      </c>
      <c r="I47" s="200">
        <v>0</v>
      </c>
      <c r="J47" s="200">
        <v>0</v>
      </c>
      <c r="K47" s="200">
        <v>0</v>
      </c>
      <c r="L47" s="200">
        <v>0</v>
      </c>
      <c r="M47" s="200">
        <v>0</v>
      </c>
      <c r="N47" s="200">
        <v>0</v>
      </c>
      <c r="O47" s="200">
        <v>0</v>
      </c>
      <c r="P47" s="200">
        <v>0</v>
      </c>
      <c r="Q47" s="200">
        <v>0</v>
      </c>
      <c r="R47" s="200">
        <v>0</v>
      </c>
      <c r="S47" s="200">
        <v>0</v>
      </c>
      <c r="T47" s="200">
        <v>0</v>
      </c>
      <c r="U47" s="200">
        <v>0</v>
      </c>
      <c r="V47" s="200">
        <v>0</v>
      </c>
      <c r="W47" s="200">
        <v>0</v>
      </c>
      <c r="X47" s="200">
        <v>0</v>
      </c>
      <c r="Y47" s="200">
        <v>0</v>
      </c>
      <c r="Z47" s="200">
        <v>0</v>
      </c>
      <c r="AA47" s="200">
        <v>0</v>
      </c>
      <c r="AB47" s="200">
        <v>0</v>
      </c>
      <c r="AC47" s="200">
        <v>0</v>
      </c>
      <c r="AD47" s="200">
        <v>2.48</v>
      </c>
      <c r="AE47" s="200">
        <v>0</v>
      </c>
      <c r="AF47" s="200">
        <v>0</v>
      </c>
      <c r="AG47" s="200">
        <v>81.08</v>
      </c>
      <c r="AH47" s="200">
        <v>0</v>
      </c>
      <c r="AI47" s="200">
        <v>19.52</v>
      </c>
      <c r="AJ47" s="200">
        <v>0</v>
      </c>
      <c r="AK47" s="200">
        <v>0.35</v>
      </c>
      <c r="AL47" s="200">
        <v>0</v>
      </c>
      <c r="AM47" s="200">
        <v>0</v>
      </c>
      <c r="AN47" s="200">
        <v>0</v>
      </c>
      <c r="AO47" s="200">
        <v>46.37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0</v>
      </c>
      <c r="D48" s="200">
        <v>0</v>
      </c>
      <c r="E48" s="200">
        <v>0</v>
      </c>
      <c r="F48" s="200">
        <v>0</v>
      </c>
      <c r="G48" s="200">
        <v>0</v>
      </c>
      <c r="H48" s="200">
        <v>0</v>
      </c>
      <c r="I48" s="200">
        <v>0</v>
      </c>
      <c r="J48" s="200">
        <v>0</v>
      </c>
      <c r="K48" s="200">
        <v>0</v>
      </c>
      <c r="L48" s="200">
        <v>0</v>
      </c>
      <c r="M48" s="200">
        <v>0</v>
      </c>
      <c r="N48" s="200">
        <v>0</v>
      </c>
      <c r="O48" s="200">
        <v>0</v>
      </c>
      <c r="P48" s="200">
        <v>0</v>
      </c>
      <c r="Q48" s="200">
        <v>0</v>
      </c>
      <c r="R48" s="200">
        <v>0</v>
      </c>
      <c r="S48" s="200">
        <v>0</v>
      </c>
      <c r="T48" s="200">
        <v>0</v>
      </c>
      <c r="U48" s="200">
        <v>0</v>
      </c>
      <c r="V48" s="200">
        <v>0</v>
      </c>
      <c r="W48" s="200">
        <v>0</v>
      </c>
      <c r="X48" s="200">
        <v>0</v>
      </c>
      <c r="Y48" s="200">
        <v>0</v>
      </c>
      <c r="Z48" s="200">
        <v>0</v>
      </c>
      <c r="AA48" s="200">
        <v>0</v>
      </c>
      <c r="AB48" s="200">
        <v>0</v>
      </c>
      <c r="AC48" s="200">
        <v>0</v>
      </c>
      <c r="AD48" s="200">
        <v>2.48</v>
      </c>
      <c r="AE48" s="200">
        <v>0</v>
      </c>
      <c r="AF48" s="200">
        <v>0</v>
      </c>
      <c r="AG48" s="200">
        <v>81.08</v>
      </c>
      <c r="AH48" s="200">
        <v>0</v>
      </c>
      <c r="AI48" s="200">
        <v>19.52</v>
      </c>
      <c r="AJ48" s="200">
        <v>0</v>
      </c>
      <c r="AK48" s="200">
        <v>0.35</v>
      </c>
      <c r="AL48" s="200">
        <v>0</v>
      </c>
      <c r="AM48" s="200">
        <v>0</v>
      </c>
      <c r="AN48" s="200">
        <v>0</v>
      </c>
      <c r="AO48" s="200">
        <v>46.37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0</v>
      </c>
      <c r="D49" s="200">
        <v>0</v>
      </c>
      <c r="E49" s="200">
        <v>0</v>
      </c>
      <c r="F49" s="200">
        <v>0</v>
      </c>
      <c r="G49" s="200">
        <v>0</v>
      </c>
      <c r="H49" s="200">
        <v>0</v>
      </c>
      <c r="I49" s="200">
        <v>0</v>
      </c>
      <c r="J49" s="200">
        <v>0</v>
      </c>
      <c r="K49" s="200">
        <v>0</v>
      </c>
      <c r="L49" s="200">
        <v>0</v>
      </c>
      <c r="M49" s="200">
        <v>0</v>
      </c>
      <c r="N49" s="200">
        <v>0</v>
      </c>
      <c r="O49" s="200">
        <v>0</v>
      </c>
      <c r="P49" s="200">
        <v>0</v>
      </c>
      <c r="Q49" s="200">
        <v>0</v>
      </c>
      <c r="R49" s="200">
        <v>0</v>
      </c>
      <c r="S49" s="200">
        <v>0</v>
      </c>
      <c r="T49" s="200">
        <v>0</v>
      </c>
      <c r="U49" s="200">
        <v>0</v>
      </c>
      <c r="V49" s="200">
        <v>0</v>
      </c>
      <c r="W49" s="200">
        <v>0</v>
      </c>
      <c r="X49" s="200">
        <v>0</v>
      </c>
      <c r="Y49" s="200">
        <v>0</v>
      </c>
      <c r="Z49" s="200">
        <v>0</v>
      </c>
      <c r="AA49" s="200">
        <v>0</v>
      </c>
      <c r="AB49" s="200">
        <v>0</v>
      </c>
      <c r="AC49" s="200">
        <v>0</v>
      </c>
      <c r="AD49" s="200">
        <v>2.48</v>
      </c>
      <c r="AE49" s="200">
        <v>0</v>
      </c>
      <c r="AF49" s="200">
        <v>0</v>
      </c>
      <c r="AG49" s="200">
        <v>81.08</v>
      </c>
      <c r="AH49" s="200">
        <v>0</v>
      </c>
      <c r="AI49" s="200">
        <v>19.52</v>
      </c>
      <c r="AJ49" s="200">
        <v>0</v>
      </c>
      <c r="AK49" s="200">
        <v>0.35</v>
      </c>
      <c r="AL49" s="200">
        <v>0</v>
      </c>
      <c r="AM49" s="200">
        <v>0</v>
      </c>
      <c r="AN49" s="200">
        <v>0</v>
      </c>
      <c r="AO49" s="200">
        <v>46.37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0</v>
      </c>
      <c r="D50" s="200">
        <v>0</v>
      </c>
      <c r="E50" s="200">
        <v>0</v>
      </c>
      <c r="F50" s="200">
        <v>0</v>
      </c>
      <c r="G50" s="200">
        <v>0</v>
      </c>
      <c r="H50" s="200">
        <v>0</v>
      </c>
      <c r="I50" s="200">
        <v>0</v>
      </c>
      <c r="J50" s="200">
        <v>0</v>
      </c>
      <c r="K50" s="200">
        <v>0</v>
      </c>
      <c r="L50" s="200">
        <v>0</v>
      </c>
      <c r="M50" s="200">
        <v>0</v>
      </c>
      <c r="N50" s="200">
        <v>0</v>
      </c>
      <c r="O50" s="200">
        <v>0</v>
      </c>
      <c r="P50" s="200">
        <v>0</v>
      </c>
      <c r="Q50" s="200">
        <v>0</v>
      </c>
      <c r="R50" s="200">
        <v>0</v>
      </c>
      <c r="S50" s="200">
        <v>0</v>
      </c>
      <c r="T50" s="200">
        <v>0</v>
      </c>
      <c r="U50" s="200">
        <v>0</v>
      </c>
      <c r="V50" s="200">
        <v>0</v>
      </c>
      <c r="W50" s="200">
        <v>0</v>
      </c>
      <c r="X50" s="200">
        <v>0</v>
      </c>
      <c r="Y50" s="200">
        <v>0</v>
      </c>
      <c r="Z50" s="200">
        <v>0</v>
      </c>
      <c r="AA50" s="200">
        <v>0</v>
      </c>
      <c r="AB50" s="200">
        <v>0</v>
      </c>
      <c r="AC50" s="200">
        <v>0</v>
      </c>
      <c r="AD50" s="200">
        <v>2.48</v>
      </c>
      <c r="AE50" s="200">
        <v>0</v>
      </c>
      <c r="AF50" s="200">
        <v>0</v>
      </c>
      <c r="AG50" s="200">
        <v>81.08</v>
      </c>
      <c r="AH50" s="200">
        <v>0</v>
      </c>
      <c r="AI50" s="200">
        <v>19.52</v>
      </c>
      <c r="AJ50" s="200">
        <v>0</v>
      </c>
      <c r="AK50" s="200">
        <v>0.35</v>
      </c>
      <c r="AL50" s="200">
        <v>0</v>
      </c>
      <c r="AM50" s="200">
        <v>0</v>
      </c>
      <c r="AN50" s="200">
        <v>0</v>
      </c>
      <c r="AO50" s="200">
        <v>46.37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0</v>
      </c>
      <c r="D51" s="200">
        <v>0</v>
      </c>
      <c r="E51" s="200">
        <v>0</v>
      </c>
      <c r="F51" s="200">
        <v>0</v>
      </c>
      <c r="G51" s="200">
        <v>0</v>
      </c>
      <c r="H51" s="200">
        <v>0</v>
      </c>
      <c r="I51" s="200">
        <v>0</v>
      </c>
      <c r="J51" s="200">
        <v>0</v>
      </c>
      <c r="K51" s="200">
        <v>0</v>
      </c>
      <c r="L51" s="200">
        <v>0</v>
      </c>
      <c r="M51" s="200">
        <v>0</v>
      </c>
      <c r="N51" s="200">
        <v>0</v>
      </c>
      <c r="O51" s="200">
        <v>0</v>
      </c>
      <c r="P51" s="200">
        <v>0</v>
      </c>
      <c r="Q51" s="200">
        <v>0</v>
      </c>
      <c r="R51" s="200">
        <v>0</v>
      </c>
      <c r="S51" s="200">
        <v>0</v>
      </c>
      <c r="T51" s="200">
        <v>0</v>
      </c>
      <c r="U51" s="200">
        <v>0</v>
      </c>
      <c r="V51" s="200">
        <v>0</v>
      </c>
      <c r="W51" s="200">
        <v>0</v>
      </c>
      <c r="X51" s="200">
        <v>0</v>
      </c>
      <c r="Y51" s="200">
        <v>0</v>
      </c>
      <c r="Z51" s="200">
        <v>0</v>
      </c>
      <c r="AA51" s="200">
        <v>0</v>
      </c>
      <c r="AB51" s="200">
        <v>0</v>
      </c>
      <c r="AC51" s="200">
        <v>0</v>
      </c>
      <c r="AD51" s="200">
        <v>2.48</v>
      </c>
      <c r="AE51" s="200">
        <v>0</v>
      </c>
      <c r="AF51" s="200">
        <v>0</v>
      </c>
      <c r="AG51" s="200">
        <v>81.08</v>
      </c>
      <c r="AH51" s="200">
        <v>0</v>
      </c>
      <c r="AI51" s="200">
        <v>19.52</v>
      </c>
      <c r="AJ51" s="200">
        <v>0</v>
      </c>
      <c r="AK51" s="200">
        <v>0.35</v>
      </c>
      <c r="AL51" s="200">
        <v>0</v>
      </c>
      <c r="AM51" s="200">
        <v>0</v>
      </c>
      <c r="AN51" s="200">
        <v>0</v>
      </c>
      <c r="AO51" s="200">
        <v>46.37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0</v>
      </c>
      <c r="D52" s="200">
        <v>0</v>
      </c>
      <c r="E52" s="200">
        <v>0</v>
      </c>
      <c r="F52" s="200">
        <v>0</v>
      </c>
      <c r="G52" s="200">
        <v>0</v>
      </c>
      <c r="H52" s="200">
        <v>0</v>
      </c>
      <c r="I52" s="200">
        <v>0</v>
      </c>
      <c r="J52" s="200">
        <v>0</v>
      </c>
      <c r="K52" s="200">
        <v>0</v>
      </c>
      <c r="L52" s="200">
        <v>0</v>
      </c>
      <c r="M52" s="200">
        <v>0</v>
      </c>
      <c r="N52" s="200">
        <v>0</v>
      </c>
      <c r="O52" s="200">
        <v>0</v>
      </c>
      <c r="P52" s="200">
        <v>0</v>
      </c>
      <c r="Q52" s="200">
        <v>0</v>
      </c>
      <c r="R52" s="200">
        <v>0</v>
      </c>
      <c r="S52" s="200">
        <v>0</v>
      </c>
      <c r="T52" s="200">
        <v>0</v>
      </c>
      <c r="U52" s="200">
        <v>0</v>
      </c>
      <c r="V52" s="200">
        <v>0</v>
      </c>
      <c r="W52" s="200">
        <v>0</v>
      </c>
      <c r="X52" s="200">
        <v>0</v>
      </c>
      <c r="Y52" s="200">
        <v>0</v>
      </c>
      <c r="Z52" s="200">
        <v>0</v>
      </c>
      <c r="AA52" s="200">
        <v>0</v>
      </c>
      <c r="AB52" s="200">
        <v>0</v>
      </c>
      <c r="AC52" s="200">
        <v>0</v>
      </c>
      <c r="AD52" s="200">
        <v>2.48</v>
      </c>
      <c r="AE52" s="200">
        <v>0</v>
      </c>
      <c r="AF52" s="200">
        <v>0</v>
      </c>
      <c r="AG52" s="200">
        <v>81.08</v>
      </c>
      <c r="AH52" s="200">
        <v>0</v>
      </c>
      <c r="AI52" s="200">
        <v>19.52</v>
      </c>
      <c r="AJ52" s="200">
        <v>0</v>
      </c>
      <c r="AK52" s="200">
        <v>0.35</v>
      </c>
      <c r="AL52" s="200">
        <v>0</v>
      </c>
      <c r="AM52" s="200">
        <v>0</v>
      </c>
      <c r="AN52" s="200">
        <v>0</v>
      </c>
      <c r="AO52" s="200">
        <v>46.37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0</v>
      </c>
      <c r="D53" s="200">
        <v>0</v>
      </c>
      <c r="E53" s="200">
        <v>0</v>
      </c>
      <c r="F53" s="200">
        <v>0</v>
      </c>
      <c r="G53" s="200">
        <v>0</v>
      </c>
      <c r="H53" s="200">
        <v>0</v>
      </c>
      <c r="I53" s="200">
        <v>0</v>
      </c>
      <c r="J53" s="200">
        <v>0</v>
      </c>
      <c r="K53" s="200">
        <v>0</v>
      </c>
      <c r="L53" s="200">
        <v>0</v>
      </c>
      <c r="M53" s="200">
        <v>0</v>
      </c>
      <c r="N53" s="200">
        <v>0</v>
      </c>
      <c r="O53" s="200">
        <v>0</v>
      </c>
      <c r="P53" s="200">
        <v>0</v>
      </c>
      <c r="Q53" s="200">
        <v>0</v>
      </c>
      <c r="R53" s="200">
        <v>0</v>
      </c>
      <c r="S53" s="200">
        <v>0</v>
      </c>
      <c r="T53" s="200">
        <v>0</v>
      </c>
      <c r="U53" s="200">
        <v>0</v>
      </c>
      <c r="V53" s="200">
        <v>0</v>
      </c>
      <c r="W53" s="200">
        <v>0</v>
      </c>
      <c r="X53" s="200">
        <v>0</v>
      </c>
      <c r="Y53" s="200">
        <v>0</v>
      </c>
      <c r="Z53" s="200">
        <v>0</v>
      </c>
      <c r="AA53" s="200">
        <v>0</v>
      </c>
      <c r="AB53" s="200">
        <v>0</v>
      </c>
      <c r="AC53" s="200">
        <v>0</v>
      </c>
      <c r="AD53" s="200">
        <v>2.48</v>
      </c>
      <c r="AE53" s="200">
        <v>0</v>
      </c>
      <c r="AF53" s="200">
        <v>0</v>
      </c>
      <c r="AG53" s="200">
        <v>81.08</v>
      </c>
      <c r="AH53" s="200">
        <v>0</v>
      </c>
      <c r="AI53" s="200">
        <v>19.52</v>
      </c>
      <c r="AJ53" s="200">
        <v>0</v>
      </c>
      <c r="AK53" s="200">
        <v>0.35</v>
      </c>
      <c r="AL53" s="200">
        <v>0</v>
      </c>
      <c r="AM53" s="200">
        <v>0</v>
      </c>
      <c r="AN53" s="200">
        <v>0</v>
      </c>
      <c r="AO53" s="200">
        <v>46.37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0</v>
      </c>
      <c r="D54" s="200">
        <v>0</v>
      </c>
      <c r="E54" s="200">
        <v>0</v>
      </c>
      <c r="F54" s="200">
        <v>0</v>
      </c>
      <c r="G54" s="200">
        <v>0</v>
      </c>
      <c r="H54" s="200">
        <v>0</v>
      </c>
      <c r="I54" s="200">
        <v>0</v>
      </c>
      <c r="J54" s="200">
        <v>0</v>
      </c>
      <c r="K54" s="200">
        <v>0</v>
      </c>
      <c r="L54" s="200">
        <v>0</v>
      </c>
      <c r="M54" s="200">
        <v>0</v>
      </c>
      <c r="N54" s="200">
        <v>0</v>
      </c>
      <c r="O54" s="200">
        <v>0</v>
      </c>
      <c r="P54" s="200">
        <v>0</v>
      </c>
      <c r="Q54" s="200">
        <v>0</v>
      </c>
      <c r="R54" s="200">
        <v>0</v>
      </c>
      <c r="S54" s="200">
        <v>0</v>
      </c>
      <c r="T54" s="200">
        <v>0</v>
      </c>
      <c r="U54" s="200">
        <v>0</v>
      </c>
      <c r="V54" s="200">
        <v>0</v>
      </c>
      <c r="W54" s="200">
        <v>0</v>
      </c>
      <c r="X54" s="200">
        <v>0</v>
      </c>
      <c r="Y54" s="200">
        <v>0</v>
      </c>
      <c r="Z54" s="200">
        <v>0</v>
      </c>
      <c r="AA54" s="200">
        <v>0</v>
      </c>
      <c r="AB54" s="200">
        <v>0</v>
      </c>
      <c r="AC54" s="200">
        <v>0</v>
      </c>
      <c r="AD54" s="200">
        <v>2.48</v>
      </c>
      <c r="AE54" s="200">
        <v>0</v>
      </c>
      <c r="AF54" s="200">
        <v>0</v>
      </c>
      <c r="AG54" s="200">
        <v>81.08</v>
      </c>
      <c r="AH54" s="200">
        <v>0</v>
      </c>
      <c r="AI54" s="200">
        <v>19.52</v>
      </c>
      <c r="AJ54" s="200">
        <v>0</v>
      </c>
      <c r="AK54" s="200">
        <v>0.35</v>
      </c>
      <c r="AL54" s="200">
        <v>0</v>
      </c>
      <c r="AM54" s="200">
        <v>0</v>
      </c>
      <c r="AN54" s="200">
        <v>0</v>
      </c>
      <c r="AO54" s="200">
        <v>46.37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0</v>
      </c>
      <c r="D55" s="200">
        <v>0</v>
      </c>
      <c r="E55" s="200">
        <v>0</v>
      </c>
      <c r="F55" s="200">
        <v>0</v>
      </c>
      <c r="G55" s="200">
        <v>0</v>
      </c>
      <c r="H55" s="200">
        <v>0</v>
      </c>
      <c r="I55" s="200">
        <v>0</v>
      </c>
      <c r="J55" s="200">
        <v>0</v>
      </c>
      <c r="K55" s="200">
        <v>0</v>
      </c>
      <c r="L55" s="200">
        <v>0</v>
      </c>
      <c r="M55" s="200">
        <v>0</v>
      </c>
      <c r="N55" s="200">
        <v>0</v>
      </c>
      <c r="O55" s="200">
        <v>0</v>
      </c>
      <c r="P55" s="200">
        <v>0</v>
      </c>
      <c r="Q55" s="200">
        <v>0</v>
      </c>
      <c r="R55" s="200">
        <v>0</v>
      </c>
      <c r="S55" s="200">
        <v>0</v>
      </c>
      <c r="T55" s="200">
        <v>0</v>
      </c>
      <c r="U55" s="200">
        <v>0</v>
      </c>
      <c r="V55" s="200">
        <v>0</v>
      </c>
      <c r="W55" s="200">
        <v>0</v>
      </c>
      <c r="X55" s="200">
        <v>0</v>
      </c>
      <c r="Y55" s="200">
        <v>0</v>
      </c>
      <c r="Z55" s="200">
        <v>0</v>
      </c>
      <c r="AA55" s="200">
        <v>0</v>
      </c>
      <c r="AB55" s="200">
        <v>0</v>
      </c>
      <c r="AC55" s="200">
        <v>0</v>
      </c>
      <c r="AD55" s="200">
        <v>2.48</v>
      </c>
      <c r="AE55" s="200">
        <v>0</v>
      </c>
      <c r="AF55" s="200">
        <v>0</v>
      </c>
      <c r="AG55" s="200">
        <v>81.08</v>
      </c>
      <c r="AH55" s="200">
        <v>0</v>
      </c>
      <c r="AI55" s="200">
        <v>19.52</v>
      </c>
      <c r="AJ55" s="200">
        <v>0</v>
      </c>
      <c r="AK55" s="200">
        <v>0.35</v>
      </c>
      <c r="AL55" s="200">
        <v>0</v>
      </c>
      <c r="AM55" s="200">
        <v>0</v>
      </c>
      <c r="AN55" s="200">
        <v>0</v>
      </c>
      <c r="AO55" s="200">
        <v>46.37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0</v>
      </c>
      <c r="D56" s="200">
        <v>0</v>
      </c>
      <c r="E56" s="200">
        <v>0</v>
      </c>
      <c r="F56" s="200">
        <v>0</v>
      </c>
      <c r="G56" s="200">
        <v>0</v>
      </c>
      <c r="H56" s="200">
        <v>0</v>
      </c>
      <c r="I56" s="200">
        <v>0</v>
      </c>
      <c r="J56" s="200">
        <v>0</v>
      </c>
      <c r="K56" s="200">
        <v>0</v>
      </c>
      <c r="L56" s="200">
        <v>0</v>
      </c>
      <c r="M56" s="200">
        <v>0</v>
      </c>
      <c r="N56" s="200">
        <v>0</v>
      </c>
      <c r="O56" s="200">
        <v>0</v>
      </c>
      <c r="P56" s="200">
        <v>0</v>
      </c>
      <c r="Q56" s="200">
        <v>0</v>
      </c>
      <c r="R56" s="200">
        <v>0</v>
      </c>
      <c r="S56" s="200">
        <v>0</v>
      </c>
      <c r="T56" s="200">
        <v>0</v>
      </c>
      <c r="U56" s="200">
        <v>0</v>
      </c>
      <c r="V56" s="200">
        <v>0</v>
      </c>
      <c r="W56" s="200">
        <v>0</v>
      </c>
      <c r="X56" s="200">
        <v>0</v>
      </c>
      <c r="Y56" s="200">
        <v>0</v>
      </c>
      <c r="Z56" s="200">
        <v>0</v>
      </c>
      <c r="AA56" s="200">
        <v>0</v>
      </c>
      <c r="AB56" s="200">
        <v>0</v>
      </c>
      <c r="AC56" s="200">
        <v>0</v>
      </c>
      <c r="AD56" s="200">
        <v>2.48</v>
      </c>
      <c r="AE56" s="200">
        <v>0</v>
      </c>
      <c r="AF56" s="200">
        <v>0</v>
      </c>
      <c r="AG56" s="200">
        <v>81.08</v>
      </c>
      <c r="AH56" s="200">
        <v>0</v>
      </c>
      <c r="AI56" s="200">
        <v>19.52</v>
      </c>
      <c r="AJ56" s="200">
        <v>0</v>
      </c>
      <c r="AK56" s="200">
        <v>0.35</v>
      </c>
      <c r="AL56" s="200">
        <v>0</v>
      </c>
      <c r="AM56" s="200">
        <v>0</v>
      </c>
      <c r="AN56" s="200">
        <v>0</v>
      </c>
      <c r="AO56" s="200">
        <v>46.37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0</v>
      </c>
      <c r="D57" s="200">
        <v>0</v>
      </c>
      <c r="E57" s="200">
        <v>0</v>
      </c>
      <c r="F57" s="200">
        <v>0</v>
      </c>
      <c r="G57" s="200">
        <v>0</v>
      </c>
      <c r="H57" s="200">
        <v>0</v>
      </c>
      <c r="I57" s="200">
        <v>0</v>
      </c>
      <c r="J57" s="200">
        <v>0</v>
      </c>
      <c r="K57" s="200">
        <v>0</v>
      </c>
      <c r="L57" s="200">
        <v>0</v>
      </c>
      <c r="M57" s="200">
        <v>0</v>
      </c>
      <c r="N57" s="200">
        <v>0</v>
      </c>
      <c r="O57" s="200">
        <v>0</v>
      </c>
      <c r="P57" s="200">
        <v>0</v>
      </c>
      <c r="Q57" s="200">
        <v>0</v>
      </c>
      <c r="R57" s="200">
        <v>0</v>
      </c>
      <c r="S57" s="200">
        <v>0</v>
      </c>
      <c r="T57" s="200">
        <v>0</v>
      </c>
      <c r="U57" s="200">
        <v>0</v>
      </c>
      <c r="V57" s="200">
        <v>0</v>
      </c>
      <c r="W57" s="200">
        <v>0</v>
      </c>
      <c r="X57" s="200">
        <v>0</v>
      </c>
      <c r="Y57" s="200">
        <v>0</v>
      </c>
      <c r="Z57" s="200">
        <v>0</v>
      </c>
      <c r="AA57" s="200">
        <v>0</v>
      </c>
      <c r="AB57" s="200">
        <v>0</v>
      </c>
      <c r="AC57" s="200">
        <v>0</v>
      </c>
      <c r="AD57" s="200">
        <v>2.48</v>
      </c>
      <c r="AE57" s="200">
        <v>0</v>
      </c>
      <c r="AF57" s="200">
        <v>0</v>
      </c>
      <c r="AG57" s="200">
        <v>81.08</v>
      </c>
      <c r="AH57" s="200">
        <v>0</v>
      </c>
      <c r="AI57" s="200">
        <v>19.52</v>
      </c>
      <c r="AJ57" s="200">
        <v>0</v>
      </c>
      <c r="AK57" s="200">
        <v>0.35</v>
      </c>
      <c r="AL57" s="200">
        <v>0</v>
      </c>
      <c r="AM57" s="200">
        <v>0</v>
      </c>
      <c r="AN57" s="200">
        <v>0</v>
      </c>
      <c r="AO57" s="200">
        <v>46.37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0</v>
      </c>
      <c r="D58" s="200">
        <v>0</v>
      </c>
      <c r="E58" s="200">
        <v>0</v>
      </c>
      <c r="F58" s="200">
        <v>0</v>
      </c>
      <c r="G58" s="200">
        <v>0</v>
      </c>
      <c r="H58" s="200">
        <v>0</v>
      </c>
      <c r="I58" s="200">
        <v>0</v>
      </c>
      <c r="J58" s="200">
        <v>0</v>
      </c>
      <c r="K58" s="200">
        <v>0</v>
      </c>
      <c r="L58" s="200">
        <v>0</v>
      </c>
      <c r="M58" s="200">
        <v>0</v>
      </c>
      <c r="N58" s="200">
        <v>0</v>
      </c>
      <c r="O58" s="200">
        <v>0</v>
      </c>
      <c r="P58" s="200">
        <v>0</v>
      </c>
      <c r="Q58" s="200">
        <v>0</v>
      </c>
      <c r="R58" s="200">
        <v>0</v>
      </c>
      <c r="S58" s="200">
        <v>0</v>
      </c>
      <c r="T58" s="200">
        <v>0</v>
      </c>
      <c r="U58" s="200">
        <v>0</v>
      </c>
      <c r="V58" s="200">
        <v>0</v>
      </c>
      <c r="W58" s="200">
        <v>0</v>
      </c>
      <c r="X58" s="200">
        <v>0</v>
      </c>
      <c r="Y58" s="200">
        <v>0</v>
      </c>
      <c r="Z58" s="200">
        <v>0</v>
      </c>
      <c r="AA58" s="200">
        <v>0</v>
      </c>
      <c r="AB58" s="200">
        <v>0</v>
      </c>
      <c r="AC58" s="200">
        <v>0</v>
      </c>
      <c r="AD58" s="200">
        <v>2.48</v>
      </c>
      <c r="AE58" s="200">
        <v>0</v>
      </c>
      <c r="AF58" s="200">
        <v>0</v>
      </c>
      <c r="AG58" s="200">
        <v>81.08</v>
      </c>
      <c r="AH58" s="200">
        <v>0</v>
      </c>
      <c r="AI58" s="200">
        <v>19.52</v>
      </c>
      <c r="AJ58" s="200">
        <v>0</v>
      </c>
      <c r="AK58" s="200">
        <v>0.35</v>
      </c>
      <c r="AL58" s="200">
        <v>0</v>
      </c>
      <c r="AM58" s="200">
        <v>0</v>
      </c>
      <c r="AN58" s="200">
        <v>0</v>
      </c>
      <c r="AO58" s="200">
        <v>46.37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0</v>
      </c>
      <c r="D59" s="200">
        <v>0</v>
      </c>
      <c r="E59" s="200">
        <v>0</v>
      </c>
      <c r="F59" s="200">
        <v>0</v>
      </c>
      <c r="G59" s="200">
        <v>0</v>
      </c>
      <c r="H59" s="200">
        <v>0</v>
      </c>
      <c r="I59" s="200">
        <v>0</v>
      </c>
      <c r="J59" s="200">
        <v>0</v>
      </c>
      <c r="K59" s="200">
        <v>0</v>
      </c>
      <c r="L59" s="200">
        <v>0</v>
      </c>
      <c r="M59" s="200">
        <v>0</v>
      </c>
      <c r="N59" s="200">
        <v>0</v>
      </c>
      <c r="O59" s="200">
        <v>0</v>
      </c>
      <c r="P59" s="200">
        <v>0</v>
      </c>
      <c r="Q59" s="200">
        <v>0</v>
      </c>
      <c r="R59" s="200">
        <v>0</v>
      </c>
      <c r="S59" s="200">
        <v>0</v>
      </c>
      <c r="T59" s="200">
        <v>0</v>
      </c>
      <c r="U59" s="200">
        <v>0</v>
      </c>
      <c r="V59" s="200">
        <v>0</v>
      </c>
      <c r="W59" s="200">
        <v>0</v>
      </c>
      <c r="X59" s="200">
        <v>0</v>
      </c>
      <c r="Y59" s="200">
        <v>0</v>
      </c>
      <c r="Z59" s="200">
        <v>0</v>
      </c>
      <c r="AA59" s="200">
        <v>0</v>
      </c>
      <c r="AB59" s="200">
        <v>0</v>
      </c>
      <c r="AC59" s="200">
        <v>0</v>
      </c>
      <c r="AD59" s="200">
        <v>2.48</v>
      </c>
      <c r="AE59" s="200">
        <v>0</v>
      </c>
      <c r="AF59" s="200">
        <v>0</v>
      </c>
      <c r="AG59" s="200">
        <v>81.08</v>
      </c>
      <c r="AH59" s="200">
        <v>0</v>
      </c>
      <c r="AI59" s="200">
        <v>19.52</v>
      </c>
      <c r="AJ59" s="200">
        <v>0</v>
      </c>
      <c r="AK59" s="200">
        <v>0.35</v>
      </c>
      <c r="AL59" s="200">
        <v>0</v>
      </c>
      <c r="AM59" s="200">
        <v>0</v>
      </c>
      <c r="AN59" s="200">
        <v>0</v>
      </c>
      <c r="AO59" s="200">
        <v>46.37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0</v>
      </c>
      <c r="D60" s="200">
        <v>0</v>
      </c>
      <c r="E60" s="200">
        <v>0</v>
      </c>
      <c r="F60" s="200">
        <v>0</v>
      </c>
      <c r="G60" s="200">
        <v>0</v>
      </c>
      <c r="H60" s="200">
        <v>0</v>
      </c>
      <c r="I60" s="200">
        <v>0</v>
      </c>
      <c r="J60" s="200">
        <v>0</v>
      </c>
      <c r="K60" s="200">
        <v>0</v>
      </c>
      <c r="L60" s="200">
        <v>0</v>
      </c>
      <c r="M60" s="200">
        <v>0</v>
      </c>
      <c r="N60" s="200">
        <v>0</v>
      </c>
      <c r="O60" s="200">
        <v>0</v>
      </c>
      <c r="P60" s="200">
        <v>0</v>
      </c>
      <c r="Q60" s="200">
        <v>0</v>
      </c>
      <c r="R60" s="200">
        <v>0</v>
      </c>
      <c r="S60" s="200">
        <v>0</v>
      </c>
      <c r="T60" s="200">
        <v>0</v>
      </c>
      <c r="U60" s="200">
        <v>0</v>
      </c>
      <c r="V60" s="200">
        <v>0</v>
      </c>
      <c r="W60" s="200">
        <v>0</v>
      </c>
      <c r="X60" s="200">
        <v>0</v>
      </c>
      <c r="Y60" s="200">
        <v>0</v>
      </c>
      <c r="Z60" s="200">
        <v>0</v>
      </c>
      <c r="AA60" s="200">
        <v>0</v>
      </c>
      <c r="AB60" s="200">
        <v>0</v>
      </c>
      <c r="AC60" s="200">
        <v>0</v>
      </c>
      <c r="AD60" s="200">
        <v>2.48</v>
      </c>
      <c r="AE60" s="200">
        <v>0</v>
      </c>
      <c r="AF60" s="200">
        <v>0</v>
      </c>
      <c r="AG60" s="200">
        <v>81.08</v>
      </c>
      <c r="AH60" s="200">
        <v>0</v>
      </c>
      <c r="AI60" s="200">
        <v>19.52</v>
      </c>
      <c r="AJ60" s="200">
        <v>0</v>
      </c>
      <c r="AK60" s="200">
        <v>0.35</v>
      </c>
      <c r="AL60" s="200">
        <v>0</v>
      </c>
      <c r="AM60" s="200">
        <v>0</v>
      </c>
      <c r="AN60" s="200">
        <v>0</v>
      </c>
      <c r="AO60" s="200">
        <v>46.37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0</v>
      </c>
      <c r="D61" s="200">
        <v>0</v>
      </c>
      <c r="E61" s="200">
        <v>0</v>
      </c>
      <c r="F61" s="200">
        <v>0</v>
      </c>
      <c r="G61" s="200">
        <v>0</v>
      </c>
      <c r="H61" s="200">
        <v>0</v>
      </c>
      <c r="I61" s="200">
        <v>0</v>
      </c>
      <c r="J61" s="200">
        <v>0</v>
      </c>
      <c r="K61" s="200">
        <v>0</v>
      </c>
      <c r="L61" s="200">
        <v>0</v>
      </c>
      <c r="M61" s="200">
        <v>0</v>
      </c>
      <c r="N61" s="200">
        <v>0</v>
      </c>
      <c r="O61" s="200">
        <v>0</v>
      </c>
      <c r="P61" s="200">
        <v>0</v>
      </c>
      <c r="Q61" s="200">
        <v>0</v>
      </c>
      <c r="R61" s="200">
        <v>0</v>
      </c>
      <c r="S61" s="200">
        <v>0</v>
      </c>
      <c r="T61" s="200">
        <v>0</v>
      </c>
      <c r="U61" s="200">
        <v>0</v>
      </c>
      <c r="V61" s="200">
        <v>0</v>
      </c>
      <c r="W61" s="200">
        <v>0</v>
      </c>
      <c r="X61" s="200">
        <v>0</v>
      </c>
      <c r="Y61" s="200">
        <v>0</v>
      </c>
      <c r="Z61" s="200">
        <v>0</v>
      </c>
      <c r="AA61" s="200">
        <v>0</v>
      </c>
      <c r="AB61" s="200">
        <v>0</v>
      </c>
      <c r="AC61" s="200">
        <v>0</v>
      </c>
      <c r="AD61" s="200">
        <v>2.48</v>
      </c>
      <c r="AE61" s="200">
        <v>0</v>
      </c>
      <c r="AF61" s="200">
        <v>0</v>
      </c>
      <c r="AG61" s="200">
        <v>81.08</v>
      </c>
      <c r="AH61" s="200">
        <v>0</v>
      </c>
      <c r="AI61" s="200">
        <v>19.52</v>
      </c>
      <c r="AJ61" s="200">
        <v>0</v>
      </c>
      <c r="AK61" s="200">
        <v>0.35</v>
      </c>
      <c r="AL61" s="200">
        <v>0</v>
      </c>
      <c r="AM61" s="200">
        <v>0</v>
      </c>
      <c r="AN61" s="200">
        <v>0</v>
      </c>
      <c r="AO61" s="200">
        <v>78.11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0</v>
      </c>
      <c r="D62" s="200">
        <v>0</v>
      </c>
      <c r="E62" s="200">
        <v>0</v>
      </c>
      <c r="F62" s="200">
        <v>0</v>
      </c>
      <c r="G62" s="200">
        <v>0</v>
      </c>
      <c r="H62" s="200">
        <v>0</v>
      </c>
      <c r="I62" s="200">
        <v>0</v>
      </c>
      <c r="J62" s="200">
        <v>0</v>
      </c>
      <c r="K62" s="200">
        <v>0</v>
      </c>
      <c r="L62" s="200">
        <v>0</v>
      </c>
      <c r="M62" s="200">
        <v>0</v>
      </c>
      <c r="N62" s="200">
        <v>0</v>
      </c>
      <c r="O62" s="200">
        <v>0</v>
      </c>
      <c r="P62" s="200">
        <v>0</v>
      </c>
      <c r="Q62" s="200">
        <v>0</v>
      </c>
      <c r="R62" s="200">
        <v>0</v>
      </c>
      <c r="S62" s="200">
        <v>0</v>
      </c>
      <c r="T62" s="200">
        <v>0</v>
      </c>
      <c r="U62" s="200">
        <v>0</v>
      </c>
      <c r="V62" s="200">
        <v>0</v>
      </c>
      <c r="W62" s="200">
        <v>0</v>
      </c>
      <c r="X62" s="200">
        <v>0</v>
      </c>
      <c r="Y62" s="200">
        <v>0</v>
      </c>
      <c r="Z62" s="200">
        <v>0</v>
      </c>
      <c r="AA62" s="200">
        <v>0</v>
      </c>
      <c r="AB62" s="200">
        <v>0</v>
      </c>
      <c r="AC62" s="200">
        <v>0</v>
      </c>
      <c r="AD62" s="200">
        <v>2.48</v>
      </c>
      <c r="AE62" s="200">
        <v>0</v>
      </c>
      <c r="AF62" s="200">
        <v>0</v>
      </c>
      <c r="AG62" s="200">
        <v>81.08</v>
      </c>
      <c r="AH62" s="200">
        <v>0</v>
      </c>
      <c r="AI62" s="200">
        <v>19.52</v>
      </c>
      <c r="AJ62" s="200">
        <v>0</v>
      </c>
      <c r="AK62" s="200">
        <v>0.35</v>
      </c>
      <c r="AL62" s="200">
        <v>0</v>
      </c>
      <c r="AM62" s="200">
        <v>0</v>
      </c>
      <c r="AN62" s="200">
        <v>0</v>
      </c>
      <c r="AO62" s="200">
        <v>78.11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0</v>
      </c>
      <c r="D63" s="200">
        <v>0</v>
      </c>
      <c r="E63" s="200">
        <v>0</v>
      </c>
      <c r="F63" s="200">
        <v>0</v>
      </c>
      <c r="G63" s="200">
        <v>0</v>
      </c>
      <c r="H63" s="200">
        <v>0</v>
      </c>
      <c r="I63" s="200">
        <v>0</v>
      </c>
      <c r="J63" s="200">
        <v>0</v>
      </c>
      <c r="K63" s="200">
        <v>0</v>
      </c>
      <c r="L63" s="200">
        <v>0</v>
      </c>
      <c r="M63" s="200">
        <v>0</v>
      </c>
      <c r="N63" s="200">
        <v>0</v>
      </c>
      <c r="O63" s="200">
        <v>0</v>
      </c>
      <c r="P63" s="200">
        <v>0</v>
      </c>
      <c r="Q63" s="200">
        <v>0</v>
      </c>
      <c r="R63" s="200">
        <v>0</v>
      </c>
      <c r="S63" s="200">
        <v>0</v>
      </c>
      <c r="T63" s="200">
        <v>0</v>
      </c>
      <c r="U63" s="200">
        <v>0</v>
      </c>
      <c r="V63" s="200">
        <v>0</v>
      </c>
      <c r="W63" s="200">
        <v>0</v>
      </c>
      <c r="X63" s="200">
        <v>0</v>
      </c>
      <c r="Y63" s="200">
        <v>0</v>
      </c>
      <c r="Z63" s="200">
        <v>0</v>
      </c>
      <c r="AA63" s="200">
        <v>0</v>
      </c>
      <c r="AB63" s="200">
        <v>0</v>
      </c>
      <c r="AC63" s="200">
        <v>0</v>
      </c>
      <c r="AD63" s="200">
        <v>2.48</v>
      </c>
      <c r="AE63" s="200">
        <v>0</v>
      </c>
      <c r="AF63" s="200">
        <v>0</v>
      </c>
      <c r="AG63" s="200">
        <v>81.08</v>
      </c>
      <c r="AH63" s="200">
        <v>0</v>
      </c>
      <c r="AI63" s="200">
        <v>19.52</v>
      </c>
      <c r="AJ63" s="200">
        <v>0</v>
      </c>
      <c r="AK63" s="200">
        <v>0.35</v>
      </c>
      <c r="AL63" s="200">
        <v>0</v>
      </c>
      <c r="AM63" s="200">
        <v>0</v>
      </c>
      <c r="AN63" s="200">
        <v>0</v>
      </c>
      <c r="AO63" s="200">
        <v>78.11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0</v>
      </c>
      <c r="D64" s="200">
        <v>0</v>
      </c>
      <c r="E64" s="200">
        <v>0</v>
      </c>
      <c r="F64" s="200">
        <v>0</v>
      </c>
      <c r="G64" s="200">
        <v>0</v>
      </c>
      <c r="H64" s="200">
        <v>0</v>
      </c>
      <c r="I64" s="200">
        <v>0</v>
      </c>
      <c r="J64" s="200">
        <v>0</v>
      </c>
      <c r="K64" s="200">
        <v>0</v>
      </c>
      <c r="L64" s="200">
        <v>0</v>
      </c>
      <c r="M64" s="200">
        <v>0</v>
      </c>
      <c r="N64" s="200">
        <v>0</v>
      </c>
      <c r="O64" s="200">
        <v>0</v>
      </c>
      <c r="P64" s="200">
        <v>0</v>
      </c>
      <c r="Q64" s="200">
        <v>0</v>
      </c>
      <c r="R64" s="200">
        <v>0</v>
      </c>
      <c r="S64" s="200">
        <v>0</v>
      </c>
      <c r="T64" s="200">
        <v>0</v>
      </c>
      <c r="U64" s="200">
        <v>0</v>
      </c>
      <c r="V64" s="200">
        <v>0</v>
      </c>
      <c r="W64" s="200">
        <v>0</v>
      </c>
      <c r="X64" s="200">
        <v>0</v>
      </c>
      <c r="Y64" s="200">
        <v>0</v>
      </c>
      <c r="Z64" s="200">
        <v>0</v>
      </c>
      <c r="AA64" s="200">
        <v>0</v>
      </c>
      <c r="AB64" s="200">
        <v>0</v>
      </c>
      <c r="AC64" s="200">
        <v>0</v>
      </c>
      <c r="AD64" s="200">
        <v>2.48</v>
      </c>
      <c r="AE64" s="200">
        <v>0</v>
      </c>
      <c r="AF64" s="200">
        <v>0</v>
      </c>
      <c r="AG64" s="200">
        <v>81.08</v>
      </c>
      <c r="AH64" s="200">
        <v>0</v>
      </c>
      <c r="AI64" s="200">
        <v>19.52</v>
      </c>
      <c r="AJ64" s="200">
        <v>0</v>
      </c>
      <c r="AK64" s="200">
        <v>0.35</v>
      </c>
      <c r="AL64" s="200">
        <v>0</v>
      </c>
      <c r="AM64" s="200">
        <v>0</v>
      </c>
      <c r="AN64" s="200">
        <v>0</v>
      </c>
      <c r="AO64" s="200">
        <v>78.11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0</v>
      </c>
      <c r="D65" s="200">
        <v>0</v>
      </c>
      <c r="E65" s="200">
        <v>0</v>
      </c>
      <c r="F65" s="200">
        <v>0</v>
      </c>
      <c r="G65" s="200">
        <v>0</v>
      </c>
      <c r="H65" s="200">
        <v>0</v>
      </c>
      <c r="I65" s="200">
        <v>0</v>
      </c>
      <c r="J65" s="200">
        <v>0</v>
      </c>
      <c r="K65" s="200">
        <v>0</v>
      </c>
      <c r="L65" s="200">
        <v>0</v>
      </c>
      <c r="M65" s="200">
        <v>0</v>
      </c>
      <c r="N65" s="200">
        <v>0</v>
      </c>
      <c r="O65" s="200">
        <v>0</v>
      </c>
      <c r="P65" s="200">
        <v>0</v>
      </c>
      <c r="Q65" s="200">
        <v>0</v>
      </c>
      <c r="R65" s="200">
        <v>0</v>
      </c>
      <c r="S65" s="200">
        <v>0</v>
      </c>
      <c r="T65" s="200">
        <v>0</v>
      </c>
      <c r="U65" s="200">
        <v>0</v>
      </c>
      <c r="V65" s="200">
        <v>0</v>
      </c>
      <c r="W65" s="200">
        <v>0</v>
      </c>
      <c r="X65" s="200">
        <v>0</v>
      </c>
      <c r="Y65" s="200">
        <v>0</v>
      </c>
      <c r="Z65" s="200">
        <v>0</v>
      </c>
      <c r="AA65" s="200">
        <v>0</v>
      </c>
      <c r="AB65" s="200">
        <v>0</v>
      </c>
      <c r="AC65" s="200">
        <v>0</v>
      </c>
      <c r="AD65" s="200">
        <v>2.48</v>
      </c>
      <c r="AE65" s="200">
        <v>0</v>
      </c>
      <c r="AF65" s="200">
        <v>0</v>
      </c>
      <c r="AG65" s="200">
        <v>81.08</v>
      </c>
      <c r="AH65" s="200">
        <v>0</v>
      </c>
      <c r="AI65" s="200">
        <v>19.52</v>
      </c>
      <c r="AJ65" s="200">
        <v>0</v>
      </c>
      <c r="AK65" s="200">
        <v>0.35</v>
      </c>
      <c r="AL65" s="200">
        <v>0</v>
      </c>
      <c r="AM65" s="200">
        <v>0</v>
      </c>
      <c r="AN65" s="200">
        <v>0</v>
      </c>
      <c r="AO65" s="200">
        <v>78.11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0</v>
      </c>
      <c r="D66" s="200">
        <v>0</v>
      </c>
      <c r="E66" s="200">
        <v>0</v>
      </c>
      <c r="F66" s="200">
        <v>0</v>
      </c>
      <c r="G66" s="200">
        <v>0</v>
      </c>
      <c r="H66" s="200">
        <v>0</v>
      </c>
      <c r="I66" s="200">
        <v>0</v>
      </c>
      <c r="J66" s="200">
        <v>0</v>
      </c>
      <c r="K66" s="200">
        <v>0</v>
      </c>
      <c r="L66" s="200">
        <v>0</v>
      </c>
      <c r="M66" s="200">
        <v>0</v>
      </c>
      <c r="N66" s="200">
        <v>0</v>
      </c>
      <c r="O66" s="200">
        <v>0</v>
      </c>
      <c r="P66" s="200">
        <v>0</v>
      </c>
      <c r="Q66" s="200">
        <v>0</v>
      </c>
      <c r="R66" s="200">
        <v>0</v>
      </c>
      <c r="S66" s="200">
        <v>0</v>
      </c>
      <c r="T66" s="200">
        <v>0</v>
      </c>
      <c r="U66" s="200">
        <v>0</v>
      </c>
      <c r="V66" s="200">
        <v>0</v>
      </c>
      <c r="W66" s="200">
        <v>0</v>
      </c>
      <c r="X66" s="200">
        <v>0</v>
      </c>
      <c r="Y66" s="200">
        <v>0</v>
      </c>
      <c r="Z66" s="200">
        <v>0</v>
      </c>
      <c r="AA66" s="200">
        <v>0</v>
      </c>
      <c r="AB66" s="200">
        <v>0</v>
      </c>
      <c r="AC66" s="200">
        <v>0</v>
      </c>
      <c r="AD66" s="200">
        <v>2.48</v>
      </c>
      <c r="AE66" s="200">
        <v>0</v>
      </c>
      <c r="AF66" s="200">
        <v>0</v>
      </c>
      <c r="AG66" s="200">
        <v>81.08</v>
      </c>
      <c r="AH66" s="200">
        <v>0</v>
      </c>
      <c r="AI66" s="200">
        <v>19.52</v>
      </c>
      <c r="AJ66" s="200">
        <v>0</v>
      </c>
      <c r="AK66" s="200">
        <v>0.35</v>
      </c>
      <c r="AL66" s="200">
        <v>0</v>
      </c>
      <c r="AM66" s="200">
        <v>0</v>
      </c>
      <c r="AN66" s="200">
        <v>0</v>
      </c>
      <c r="AO66" s="200">
        <v>78.11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0</v>
      </c>
      <c r="D67" s="200">
        <v>0</v>
      </c>
      <c r="E67" s="200">
        <v>0</v>
      </c>
      <c r="F67" s="200">
        <v>0</v>
      </c>
      <c r="G67" s="200">
        <v>0</v>
      </c>
      <c r="H67" s="200">
        <v>0</v>
      </c>
      <c r="I67" s="200">
        <v>0</v>
      </c>
      <c r="J67" s="200">
        <v>0</v>
      </c>
      <c r="K67" s="200">
        <v>0</v>
      </c>
      <c r="L67" s="200">
        <v>0</v>
      </c>
      <c r="M67" s="200">
        <v>0</v>
      </c>
      <c r="N67" s="200">
        <v>0</v>
      </c>
      <c r="O67" s="200">
        <v>0</v>
      </c>
      <c r="P67" s="200">
        <v>0</v>
      </c>
      <c r="Q67" s="200">
        <v>0</v>
      </c>
      <c r="R67" s="200">
        <v>0</v>
      </c>
      <c r="S67" s="200">
        <v>0</v>
      </c>
      <c r="T67" s="200">
        <v>0</v>
      </c>
      <c r="U67" s="200">
        <v>0</v>
      </c>
      <c r="V67" s="200">
        <v>0</v>
      </c>
      <c r="W67" s="200">
        <v>0</v>
      </c>
      <c r="X67" s="200">
        <v>0</v>
      </c>
      <c r="Y67" s="200">
        <v>0</v>
      </c>
      <c r="Z67" s="200">
        <v>0</v>
      </c>
      <c r="AA67" s="200">
        <v>0</v>
      </c>
      <c r="AB67" s="200">
        <v>0</v>
      </c>
      <c r="AC67" s="200">
        <v>0</v>
      </c>
      <c r="AD67" s="200">
        <v>2.48</v>
      </c>
      <c r="AE67" s="200">
        <v>0</v>
      </c>
      <c r="AF67" s="200">
        <v>0</v>
      </c>
      <c r="AG67" s="200">
        <v>81.08</v>
      </c>
      <c r="AH67" s="200">
        <v>0</v>
      </c>
      <c r="AI67" s="200">
        <v>19.52</v>
      </c>
      <c r="AJ67" s="200">
        <v>0</v>
      </c>
      <c r="AK67" s="200">
        <v>0.35</v>
      </c>
      <c r="AL67" s="200">
        <v>0</v>
      </c>
      <c r="AM67" s="200">
        <v>0</v>
      </c>
      <c r="AN67" s="200">
        <v>0</v>
      </c>
      <c r="AO67" s="200">
        <v>78.11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0</v>
      </c>
      <c r="D68" s="200">
        <v>0</v>
      </c>
      <c r="E68" s="200">
        <v>0</v>
      </c>
      <c r="F68" s="200">
        <v>0</v>
      </c>
      <c r="G68" s="200">
        <v>0</v>
      </c>
      <c r="H68" s="200">
        <v>0</v>
      </c>
      <c r="I68" s="200">
        <v>0</v>
      </c>
      <c r="J68" s="200">
        <v>0</v>
      </c>
      <c r="K68" s="200">
        <v>0</v>
      </c>
      <c r="L68" s="200">
        <v>0</v>
      </c>
      <c r="M68" s="200">
        <v>0</v>
      </c>
      <c r="N68" s="200">
        <v>0</v>
      </c>
      <c r="O68" s="200">
        <v>0</v>
      </c>
      <c r="P68" s="200">
        <v>0</v>
      </c>
      <c r="Q68" s="200">
        <v>0</v>
      </c>
      <c r="R68" s="200">
        <v>0</v>
      </c>
      <c r="S68" s="200">
        <v>0</v>
      </c>
      <c r="T68" s="200">
        <v>0</v>
      </c>
      <c r="U68" s="200">
        <v>0</v>
      </c>
      <c r="V68" s="200">
        <v>0</v>
      </c>
      <c r="W68" s="200">
        <v>0</v>
      </c>
      <c r="X68" s="200">
        <v>0</v>
      </c>
      <c r="Y68" s="200">
        <v>0</v>
      </c>
      <c r="Z68" s="200">
        <v>0</v>
      </c>
      <c r="AA68" s="200">
        <v>0</v>
      </c>
      <c r="AB68" s="200">
        <v>0</v>
      </c>
      <c r="AC68" s="200">
        <v>0</v>
      </c>
      <c r="AD68" s="200">
        <v>2.48</v>
      </c>
      <c r="AE68" s="200">
        <v>0</v>
      </c>
      <c r="AF68" s="200">
        <v>0</v>
      </c>
      <c r="AG68" s="200">
        <v>81.08</v>
      </c>
      <c r="AH68" s="200">
        <v>0</v>
      </c>
      <c r="AI68" s="200">
        <v>19.52</v>
      </c>
      <c r="AJ68" s="200">
        <v>0</v>
      </c>
      <c r="AK68" s="200">
        <v>0.35</v>
      </c>
      <c r="AL68" s="200">
        <v>0</v>
      </c>
      <c r="AM68" s="200">
        <v>0</v>
      </c>
      <c r="AN68" s="200">
        <v>0</v>
      </c>
      <c r="AO68" s="200">
        <v>78.11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0</v>
      </c>
      <c r="D69" s="200">
        <v>0</v>
      </c>
      <c r="E69" s="200">
        <v>0</v>
      </c>
      <c r="F69" s="200">
        <v>0</v>
      </c>
      <c r="G69" s="200">
        <v>0</v>
      </c>
      <c r="H69" s="200">
        <v>0</v>
      </c>
      <c r="I69" s="200">
        <v>0</v>
      </c>
      <c r="J69" s="200">
        <v>0</v>
      </c>
      <c r="K69" s="200">
        <v>0</v>
      </c>
      <c r="L69" s="200">
        <v>0</v>
      </c>
      <c r="M69" s="200">
        <v>0</v>
      </c>
      <c r="N69" s="200">
        <v>0</v>
      </c>
      <c r="O69" s="200">
        <v>0</v>
      </c>
      <c r="P69" s="200">
        <v>0</v>
      </c>
      <c r="Q69" s="200">
        <v>0</v>
      </c>
      <c r="R69" s="200">
        <v>0</v>
      </c>
      <c r="S69" s="200">
        <v>0</v>
      </c>
      <c r="T69" s="200">
        <v>0</v>
      </c>
      <c r="U69" s="200">
        <v>0</v>
      </c>
      <c r="V69" s="200">
        <v>0</v>
      </c>
      <c r="W69" s="200">
        <v>0</v>
      </c>
      <c r="X69" s="200">
        <v>0</v>
      </c>
      <c r="Y69" s="200">
        <v>0</v>
      </c>
      <c r="Z69" s="200">
        <v>0</v>
      </c>
      <c r="AA69" s="200">
        <v>0</v>
      </c>
      <c r="AB69" s="200">
        <v>0</v>
      </c>
      <c r="AC69" s="200">
        <v>0</v>
      </c>
      <c r="AD69" s="200">
        <v>2.48</v>
      </c>
      <c r="AE69" s="200">
        <v>0</v>
      </c>
      <c r="AF69" s="200">
        <v>0</v>
      </c>
      <c r="AG69" s="200">
        <v>81.08</v>
      </c>
      <c r="AH69" s="200">
        <v>0</v>
      </c>
      <c r="AI69" s="200">
        <v>19.52</v>
      </c>
      <c r="AJ69" s="200">
        <v>0</v>
      </c>
      <c r="AK69" s="200">
        <v>0.35</v>
      </c>
      <c r="AL69" s="200">
        <v>0</v>
      </c>
      <c r="AM69" s="200">
        <v>0</v>
      </c>
      <c r="AN69" s="200">
        <v>0</v>
      </c>
      <c r="AO69" s="200">
        <v>78.11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0</v>
      </c>
      <c r="D70" s="200">
        <v>0</v>
      </c>
      <c r="E70" s="200">
        <v>0</v>
      </c>
      <c r="F70" s="200">
        <v>0</v>
      </c>
      <c r="G70" s="200">
        <v>0</v>
      </c>
      <c r="H70" s="200">
        <v>0</v>
      </c>
      <c r="I70" s="200">
        <v>0</v>
      </c>
      <c r="J70" s="200">
        <v>0</v>
      </c>
      <c r="K70" s="200">
        <v>0</v>
      </c>
      <c r="L70" s="200">
        <v>0</v>
      </c>
      <c r="M70" s="200">
        <v>0</v>
      </c>
      <c r="N70" s="200">
        <v>0</v>
      </c>
      <c r="O70" s="200">
        <v>0</v>
      </c>
      <c r="P70" s="200">
        <v>0</v>
      </c>
      <c r="Q70" s="200">
        <v>0</v>
      </c>
      <c r="R70" s="200">
        <v>0</v>
      </c>
      <c r="S70" s="200">
        <v>0</v>
      </c>
      <c r="T70" s="200">
        <v>0</v>
      </c>
      <c r="U70" s="200">
        <v>0</v>
      </c>
      <c r="V70" s="200">
        <v>0</v>
      </c>
      <c r="W70" s="200">
        <v>0</v>
      </c>
      <c r="X70" s="200">
        <v>0</v>
      </c>
      <c r="Y70" s="200">
        <v>0</v>
      </c>
      <c r="Z70" s="200">
        <v>0</v>
      </c>
      <c r="AA70" s="200">
        <v>0</v>
      </c>
      <c r="AB70" s="200">
        <v>0</v>
      </c>
      <c r="AC70" s="200">
        <v>0</v>
      </c>
      <c r="AD70" s="200">
        <v>2.48</v>
      </c>
      <c r="AE70" s="200">
        <v>0</v>
      </c>
      <c r="AF70" s="200">
        <v>0</v>
      </c>
      <c r="AG70" s="200">
        <v>81.08</v>
      </c>
      <c r="AH70" s="200">
        <v>0</v>
      </c>
      <c r="AI70" s="200">
        <v>19.52</v>
      </c>
      <c r="AJ70" s="200">
        <v>0</v>
      </c>
      <c r="AK70" s="200">
        <v>0.35</v>
      </c>
      <c r="AL70" s="200">
        <v>0</v>
      </c>
      <c r="AM70" s="200">
        <v>0</v>
      </c>
      <c r="AN70" s="200">
        <v>0</v>
      </c>
      <c r="AO70" s="200">
        <v>78.11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0</v>
      </c>
      <c r="D71" s="200">
        <v>0</v>
      </c>
      <c r="E71" s="200">
        <v>0</v>
      </c>
      <c r="F71" s="200">
        <v>0</v>
      </c>
      <c r="G71" s="200">
        <v>0</v>
      </c>
      <c r="H71" s="200">
        <v>0</v>
      </c>
      <c r="I71" s="200">
        <v>0</v>
      </c>
      <c r="J71" s="200">
        <v>0</v>
      </c>
      <c r="K71" s="200">
        <v>0</v>
      </c>
      <c r="L71" s="200">
        <v>0</v>
      </c>
      <c r="M71" s="200">
        <v>0</v>
      </c>
      <c r="N71" s="200">
        <v>0</v>
      </c>
      <c r="O71" s="200">
        <v>0</v>
      </c>
      <c r="P71" s="200">
        <v>0</v>
      </c>
      <c r="Q71" s="200">
        <v>0</v>
      </c>
      <c r="R71" s="200">
        <v>0</v>
      </c>
      <c r="S71" s="200">
        <v>0</v>
      </c>
      <c r="T71" s="200">
        <v>0</v>
      </c>
      <c r="U71" s="200">
        <v>0</v>
      </c>
      <c r="V71" s="200">
        <v>0</v>
      </c>
      <c r="W71" s="200">
        <v>0</v>
      </c>
      <c r="X71" s="200">
        <v>0</v>
      </c>
      <c r="Y71" s="200">
        <v>0</v>
      </c>
      <c r="Z71" s="200">
        <v>0</v>
      </c>
      <c r="AA71" s="200">
        <v>0</v>
      </c>
      <c r="AB71" s="200">
        <v>0</v>
      </c>
      <c r="AC71" s="200">
        <v>0</v>
      </c>
      <c r="AD71" s="200">
        <v>2.48</v>
      </c>
      <c r="AE71" s="200">
        <v>0</v>
      </c>
      <c r="AF71" s="200">
        <v>0</v>
      </c>
      <c r="AG71" s="200">
        <v>81.08</v>
      </c>
      <c r="AH71" s="200">
        <v>0</v>
      </c>
      <c r="AI71" s="200">
        <v>19.52</v>
      </c>
      <c r="AJ71" s="200">
        <v>0</v>
      </c>
      <c r="AK71" s="200">
        <v>0.35</v>
      </c>
      <c r="AL71" s="200">
        <v>0</v>
      </c>
      <c r="AM71" s="200">
        <v>0</v>
      </c>
      <c r="AN71" s="200">
        <v>0</v>
      </c>
      <c r="AO71" s="200">
        <v>78.11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0</v>
      </c>
      <c r="D72" s="200">
        <v>0</v>
      </c>
      <c r="E72" s="200">
        <v>0</v>
      </c>
      <c r="F72" s="200">
        <v>0</v>
      </c>
      <c r="G72" s="200">
        <v>0</v>
      </c>
      <c r="H72" s="200">
        <v>0</v>
      </c>
      <c r="I72" s="200">
        <v>0</v>
      </c>
      <c r="J72" s="200">
        <v>0</v>
      </c>
      <c r="K72" s="200">
        <v>0</v>
      </c>
      <c r="L72" s="200">
        <v>0</v>
      </c>
      <c r="M72" s="200">
        <v>0</v>
      </c>
      <c r="N72" s="200">
        <v>0</v>
      </c>
      <c r="O72" s="200">
        <v>0</v>
      </c>
      <c r="P72" s="200">
        <v>0</v>
      </c>
      <c r="Q72" s="200">
        <v>0</v>
      </c>
      <c r="R72" s="200">
        <v>0</v>
      </c>
      <c r="S72" s="200">
        <v>0</v>
      </c>
      <c r="T72" s="200">
        <v>0</v>
      </c>
      <c r="U72" s="200">
        <v>0</v>
      </c>
      <c r="V72" s="200">
        <v>0</v>
      </c>
      <c r="W72" s="200">
        <v>0</v>
      </c>
      <c r="X72" s="200">
        <v>0</v>
      </c>
      <c r="Y72" s="200">
        <v>0</v>
      </c>
      <c r="Z72" s="200">
        <v>0</v>
      </c>
      <c r="AA72" s="200">
        <v>0</v>
      </c>
      <c r="AB72" s="200">
        <v>0</v>
      </c>
      <c r="AC72" s="200">
        <v>0</v>
      </c>
      <c r="AD72" s="200">
        <v>2.48</v>
      </c>
      <c r="AE72" s="200">
        <v>0</v>
      </c>
      <c r="AF72" s="200">
        <v>0</v>
      </c>
      <c r="AG72" s="200">
        <v>81.08</v>
      </c>
      <c r="AH72" s="200">
        <v>0</v>
      </c>
      <c r="AI72" s="200">
        <v>19.52</v>
      </c>
      <c r="AJ72" s="200">
        <v>0</v>
      </c>
      <c r="AK72" s="200">
        <v>0.35</v>
      </c>
      <c r="AL72" s="200">
        <v>0</v>
      </c>
      <c r="AM72" s="200">
        <v>0</v>
      </c>
      <c r="AN72" s="200">
        <v>0</v>
      </c>
      <c r="AO72" s="200">
        <v>78.34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0</v>
      </c>
      <c r="D73" s="200">
        <v>0</v>
      </c>
      <c r="E73" s="200">
        <v>0</v>
      </c>
      <c r="F73" s="200">
        <v>0</v>
      </c>
      <c r="G73" s="200">
        <v>0</v>
      </c>
      <c r="H73" s="200">
        <v>0</v>
      </c>
      <c r="I73" s="200">
        <v>0</v>
      </c>
      <c r="J73" s="200">
        <v>0</v>
      </c>
      <c r="K73" s="200">
        <v>0</v>
      </c>
      <c r="L73" s="200">
        <v>0</v>
      </c>
      <c r="M73" s="200">
        <v>0</v>
      </c>
      <c r="N73" s="200">
        <v>0</v>
      </c>
      <c r="O73" s="200">
        <v>0</v>
      </c>
      <c r="P73" s="200">
        <v>0</v>
      </c>
      <c r="Q73" s="200">
        <v>0</v>
      </c>
      <c r="R73" s="200">
        <v>0</v>
      </c>
      <c r="S73" s="200">
        <v>0</v>
      </c>
      <c r="T73" s="200">
        <v>0</v>
      </c>
      <c r="U73" s="200">
        <v>0</v>
      </c>
      <c r="V73" s="200">
        <v>0</v>
      </c>
      <c r="W73" s="200">
        <v>0</v>
      </c>
      <c r="X73" s="200">
        <v>0</v>
      </c>
      <c r="Y73" s="200">
        <v>0</v>
      </c>
      <c r="Z73" s="200">
        <v>0</v>
      </c>
      <c r="AA73" s="200">
        <v>0</v>
      </c>
      <c r="AB73" s="200">
        <v>0</v>
      </c>
      <c r="AC73" s="200">
        <v>0</v>
      </c>
      <c r="AD73" s="200">
        <v>2.48</v>
      </c>
      <c r="AE73" s="200">
        <v>0</v>
      </c>
      <c r="AF73" s="200">
        <v>0</v>
      </c>
      <c r="AG73" s="200">
        <v>81.08</v>
      </c>
      <c r="AH73" s="200">
        <v>0</v>
      </c>
      <c r="AI73" s="200">
        <v>19.52</v>
      </c>
      <c r="AJ73" s="200">
        <v>0</v>
      </c>
      <c r="AK73" s="200">
        <v>0.35</v>
      </c>
      <c r="AL73" s="200">
        <v>0</v>
      </c>
      <c r="AM73" s="200">
        <v>0</v>
      </c>
      <c r="AN73" s="200">
        <v>0</v>
      </c>
      <c r="AO73" s="200">
        <v>79.349999999999994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0</v>
      </c>
      <c r="D74" s="200">
        <v>0</v>
      </c>
      <c r="E74" s="200">
        <v>0</v>
      </c>
      <c r="F74" s="200">
        <v>0</v>
      </c>
      <c r="G74" s="200">
        <v>0</v>
      </c>
      <c r="H74" s="200">
        <v>0</v>
      </c>
      <c r="I74" s="200">
        <v>0</v>
      </c>
      <c r="J74" s="200">
        <v>0</v>
      </c>
      <c r="K74" s="200">
        <v>0</v>
      </c>
      <c r="L74" s="200">
        <v>0</v>
      </c>
      <c r="M74" s="200">
        <v>0</v>
      </c>
      <c r="N74" s="200">
        <v>0</v>
      </c>
      <c r="O74" s="200">
        <v>0</v>
      </c>
      <c r="P74" s="200">
        <v>0</v>
      </c>
      <c r="Q74" s="200">
        <v>0</v>
      </c>
      <c r="R74" s="200">
        <v>0</v>
      </c>
      <c r="S74" s="200">
        <v>0</v>
      </c>
      <c r="T74" s="200">
        <v>0</v>
      </c>
      <c r="U74" s="200">
        <v>0</v>
      </c>
      <c r="V74" s="200">
        <v>0</v>
      </c>
      <c r="W74" s="200">
        <v>0</v>
      </c>
      <c r="X74" s="200">
        <v>0</v>
      </c>
      <c r="Y74" s="200">
        <v>0</v>
      </c>
      <c r="Z74" s="200">
        <v>0</v>
      </c>
      <c r="AA74" s="200">
        <v>0</v>
      </c>
      <c r="AB74" s="200">
        <v>0</v>
      </c>
      <c r="AC74" s="200">
        <v>0</v>
      </c>
      <c r="AD74" s="200">
        <v>2.48</v>
      </c>
      <c r="AE74" s="200">
        <v>0</v>
      </c>
      <c r="AF74" s="200">
        <v>0</v>
      </c>
      <c r="AG74" s="200">
        <v>81.08</v>
      </c>
      <c r="AH74" s="200">
        <v>0</v>
      </c>
      <c r="AI74" s="200">
        <v>19.52</v>
      </c>
      <c r="AJ74" s="200">
        <v>0</v>
      </c>
      <c r="AK74" s="200">
        <v>0.35</v>
      </c>
      <c r="AL74" s="200">
        <v>0</v>
      </c>
      <c r="AM74" s="200">
        <v>0</v>
      </c>
      <c r="AN74" s="200">
        <v>0</v>
      </c>
      <c r="AO74" s="200">
        <v>81.09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0</v>
      </c>
      <c r="D75" s="200">
        <v>0</v>
      </c>
      <c r="E75" s="200">
        <v>0</v>
      </c>
      <c r="F75" s="200">
        <v>0</v>
      </c>
      <c r="G75" s="200">
        <v>0</v>
      </c>
      <c r="H75" s="200">
        <v>0</v>
      </c>
      <c r="I75" s="200">
        <v>0</v>
      </c>
      <c r="J75" s="200">
        <v>0</v>
      </c>
      <c r="K75" s="200">
        <v>0</v>
      </c>
      <c r="L75" s="200">
        <v>0</v>
      </c>
      <c r="M75" s="200">
        <v>0</v>
      </c>
      <c r="N75" s="200">
        <v>0</v>
      </c>
      <c r="O75" s="200">
        <v>0</v>
      </c>
      <c r="P75" s="200">
        <v>0</v>
      </c>
      <c r="Q75" s="200">
        <v>0</v>
      </c>
      <c r="R75" s="200">
        <v>0</v>
      </c>
      <c r="S75" s="200">
        <v>0</v>
      </c>
      <c r="T75" s="200">
        <v>0</v>
      </c>
      <c r="U75" s="200">
        <v>0</v>
      </c>
      <c r="V75" s="200">
        <v>0</v>
      </c>
      <c r="W75" s="200">
        <v>0</v>
      </c>
      <c r="X75" s="200">
        <v>0</v>
      </c>
      <c r="Y75" s="200">
        <v>0</v>
      </c>
      <c r="Z75" s="200">
        <v>0</v>
      </c>
      <c r="AA75" s="200">
        <v>0</v>
      </c>
      <c r="AB75" s="200">
        <v>0</v>
      </c>
      <c r="AC75" s="200">
        <v>0</v>
      </c>
      <c r="AD75" s="200">
        <v>2.48</v>
      </c>
      <c r="AE75" s="200">
        <v>0</v>
      </c>
      <c r="AF75" s="200">
        <v>0</v>
      </c>
      <c r="AG75" s="200">
        <v>81.08</v>
      </c>
      <c r="AH75" s="200">
        <v>0</v>
      </c>
      <c r="AI75" s="200">
        <v>19.52</v>
      </c>
      <c r="AJ75" s="200">
        <v>0</v>
      </c>
      <c r="AK75" s="200">
        <v>0.35</v>
      </c>
      <c r="AL75" s="200">
        <v>0</v>
      </c>
      <c r="AM75" s="200">
        <v>0</v>
      </c>
      <c r="AN75" s="200">
        <v>0</v>
      </c>
      <c r="AO75" s="200">
        <v>78.86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0</v>
      </c>
      <c r="D76" s="200">
        <v>0</v>
      </c>
      <c r="E76" s="200">
        <v>0</v>
      </c>
      <c r="F76" s="200">
        <v>0</v>
      </c>
      <c r="G76" s="200">
        <v>0</v>
      </c>
      <c r="H76" s="200">
        <v>0</v>
      </c>
      <c r="I76" s="200">
        <v>0</v>
      </c>
      <c r="J76" s="200">
        <v>0</v>
      </c>
      <c r="K76" s="200">
        <v>0</v>
      </c>
      <c r="L76" s="200">
        <v>0</v>
      </c>
      <c r="M76" s="200">
        <v>0</v>
      </c>
      <c r="N76" s="200">
        <v>0</v>
      </c>
      <c r="O76" s="200">
        <v>0</v>
      </c>
      <c r="P76" s="200">
        <v>0</v>
      </c>
      <c r="Q76" s="200">
        <v>0</v>
      </c>
      <c r="R76" s="200">
        <v>0</v>
      </c>
      <c r="S76" s="200">
        <v>0</v>
      </c>
      <c r="T76" s="200">
        <v>0</v>
      </c>
      <c r="U76" s="200">
        <v>0</v>
      </c>
      <c r="V76" s="200">
        <v>0</v>
      </c>
      <c r="W76" s="200">
        <v>0</v>
      </c>
      <c r="X76" s="200">
        <v>0</v>
      </c>
      <c r="Y76" s="200">
        <v>0</v>
      </c>
      <c r="Z76" s="200">
        <v>0</v>
      </c>
      <c r="AA76" s="200">
        <v>0</v>
      </c>
      <c r="AB76" s="200">
        <v>0</v>
      </c>
      <c r="AC76" s="200">
        <v>0</v>
      </c>
      <c r="AD76" s="200">
        <v>2.48</v>
      </c>
      <c r="AE76" s="200">
        <v>0</v>
      </c>
      <c r="AF76" s="200">
        <v>0</v>
      </c>
      <c r="AG76" s="200">
        <v>81.08</v>
      </c>
      <c r="AH76" s="200">
        <v>0</v>
      </c>
      <c r="AI76" s="200">
        <v>19.52</v>
      </c>
      <c r="AJ76" s="200">
        <v>0</v>
      </c>
      <c r="AK76" s="200">
        <v>0.35</v>
      </c>
      <c r="AL76" s="200">
        <v>0</v>
      </c>
      <c r="AM76" s="200">
        <v>0</v>
      </c>
      <c r="AN76" s="200">
        <v>0</v>
      </c>
      <c r="AO76" s="200">
        <v>80.48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0</v>
      </c>
      <c r="D77" s="200">
        <v>0</v>
      </c>
      <c r="E77" s="200">
        <v>0</v>
      </c>
      <c r="F77" s="200">
        <v>0</v>
      </c>
      <c r="G77" s="200">
        <v>0</v>
      </c>
      <c r="H77" s="200">
        <v>0</v>
      </c>
      <c r="I77" s="200">
        <v>0</v>
      </c>
      <c r="J77" s="200">
        <v>0</v>
      </c>
      <c r="K77" s="200">
        <v>0</v>
      </c>
      <c r="L77" s="200">
        <v>0</v>
      </c>
      <c r="M77" s="200">
        <v>0</v>
      </c>
      <c r="N77" s="200">
        <v>0</v>
      </c>
      <c r="O77" s="200">
        <v>0</v>
      </c>
      <c r="P77" s="200">
        <v>0</v>
      </c>
      <c r="Q77" s="200">
        <v>0</v>
      </c>
      <c r="R77" s="200">
        <v>0</v>
      </c>
      <c r="S77" s="200">
        <v>0</v>
      </c>
      <c r="T77" s="200">
        <v>0</v>
      </c>
      <c r="U77" s="200">
        <v>0</v>
      </c>
      <c r="V77" s="200">
        <v>0</v>
      </c>
      <c r="W77" s="200">
        <v>0</v>
      </c>
      <c r="X77" s="200">
        <v>0</v>
      </c>
      <c r="Y77" s="200">
        <v>0</v>
      </c>
      <c r="Z77" s="200">
        <v>0</v>
      </c>
      <c r="AA77" s="200">
        <v>0</v>
      </c>
      <c r="AB77" s="200">
        <v>0</v>
      </c>
      <c r="AC77" s="200">
        <v>0</v>
      </c>
      <c r="AD77" s="200">
        <v>2.48</v>
      </c>
      <c r="AE77" s="200">
        <v>0</v>
      </c>
      <c r="AF77" s="200">
        <v>0</v>
      </c>
      <c r="AG77" s="200">
        <v>81.08</v>
      </c>
      <c r="AH77" s="200">
        <v>0</v>
      </c>
      <c r="AI77" s="200">
        <v>19.52</v>
      </c>
      <c r="AJ77" s="200">
        <v>0</v>
      </c>
      <c r="AK77" s="200">
        <v>0.35</v>
      </c>
      <c r="AL77" s="200">
        <v>0</v>
      </c>
      <c r="AM77" s="200">
        <v>0</v>
      </c>
      <c r="AN77" s="200">
        <v>0</v>
      </c>
      <c r="AO77" s="200">
        <v>72.239999999999995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0</v>
      </c>
      <c r="D78" s="200">
        <v>0</v>
      </c>
      <c r="E78" s="200">
        <v>0</v>
      </c>
      <c r="F78" s="200">
        <v>0</v>
      </c>
      <c r="G78" s="200">
        <v>0</v>
      </c>
      <c r="H78" s="200">
        <v>0</v>
      </c>
      <c r="I78" s="200">
        <v>0</v>
      </c>
      <c r="J78" s="200">
        <v>0</v>
      </c>
      <c r="K78" s="200">
        <v>0</v>
      </c>
      <c r="L78" s="200">
        <v>0</v>
      </c>
      <c r="M78" s="200">
        <v>0</v>
      </c>
      <c r="N78" s="200">
        <v>0</v>
      </c>
      <c r="O78" s="200">
        <v>0</v>
      </c>
      <c r="P78" s="200">
        <v>0</v>
      </c>
      <c r="Q78" s="200">
        <v>0</v>
      </c>
      <c r="R78" s="200">
        <v>0</v>
      </c>
      <c r="S78" s="200">
        <v>0</v>
      </c>
      <c r="T78" s="200">
        <v>0</v>
      </c>
      <c r="U78" s="200">
        <v>0</v>
      </c>
      <c r="V78" s="200">
        <v>0</v>
      </c>
      <c r="W78" s="200">
        <v>0</v>
      </c>
      <c r="X78" s="200">
        <v>0</v>
      </c>
      <c r="Y78" s="200">
        <v>0</v>
      </c>
      <c r="Z78" s="200">
        <v>0</v>
      </c>
      <c r="AA78" s="200">
        <v>0</v>
      </c>
      <c r="AB78" s="200">
        <v>0</v>
      </c>
      <c r="AC78" s="200">
        <v>0</v>
      </c>
      <c r="AD78" s="200">
        <v>2.48</v>
      </c>
      <c r="AE78" s="200">
        <v>0</v>
      </c>
      <c r="AF78" s="200">
        <v>0</v>
      </c>
      <c r="AG78" s="200">
        <v>81.08</v>
      </c>
      <c r="AH78" s="200">
        <v>0</v>
      </c>
      <c r="AI78" s="200">
        <v>19.52</v>
      </c>
      <c r="AJ78" s="200">
        <v>0</v>
      </c>
      <c r="AK78" s="200">
        <v>0.35</v>
      </c>
      <c r="AL78" s="200">
        <v>0</v>
      </c>
      <c r="AM78" s="200">
        <v>0</v>
      </c>
      <c r="AN78" s="200">
        <v>0</v>
      </c>
      <c r="AO78" s="200">
        <v>73.180000000000007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0</v>
      </c>
      <c r="D79" s="200">
        <v>0</v>
      </c>
      <c r="E79" s="200">
        <v>0</v>
      </c>
      <c r="F79" s="200">
        <v>0</v>
      </c>
      <c r="G79" s="200">
        <v>0</v>
      </c>
      <c r="H79" s="200">
        <v>0</v>
      </c>
      <c r="I79" s="200">
        <v>0</v>
      </c>
      <c r="J79" s="200">
        <v>0</v>
      </c>
      <c r="K79" s="200">
        <v>0</v>
      </c>
      <c r="L79" s="200">
        <v>0</v>
      </c>
      <c r="M79" s="200">
        <v>0</v>
      </c>
      <c r="N79" s="200">
        <v>0</v>
      </c>
      <c r="O79" s="200">
        <v>0</v>
      </c>
      <c r="P79" s="200">
        <v>0</v>
      </c>
      <c r="Q79" s="200">
        <v>0</v>
      </c>
      <c r="R79" s="200">
        <v>0</v>
      </c>
      <c r="S79" s="200">
        <v>0</v>
      </c>
      <c r="T79" s="200">
        <v>0</v>
      </c>
      <c r="U79" s="200">
        <v>0</v>
      </c>
      <c r="V79" s="200">
        <v>0</v>
      </c>
      <c r="W79" s="200">
        <v>0</v>
      </c>
      <c r="X79" s="200">
        <v>0</v>
      </c>
      <c r="Y79" s="200">
        <v>0</v>
      </c>
      <c r="Z79" s="200">
        <v>0</v>
      </c>
      <c r="AA79" s="200">
        <v>0</v>
      </c>
      <c r="AB79" s="200">
        <v>0</v>
      </c>
      <c r="AC79" s="200">
        <v>0</v>
      </c>
      <c r="AD79" s="200">
        <v>2.48</v>
      </c>
      <c r="AE79" s="200">
        <v>0</v>
      </c>
      <c r="AF79" s="200">
        <v>0</v>
      </c>
      <c r="AG79" s="200">
        <v>81.08</v>
      </c>
      <c r="AH79" s="200">
        <v>0</v>
      </c>
      <c r="AI79" s="200">
        <v>19.52</v>
      </c>
      <c r="AJ79" s="200">
        <v>0</v>
      </c>
      <c r="AK79" s="200">
        <v>0.35</v>
      </c>
      <c r="AL79" s="200">
        <v>0</v>
      </c>
      <c r="AM79" s="200">
        <v>0</v>
      </c>
      <c r="AN79" s="200">
        <v>0</v>
      </c>
      <c r="AO79" s="200">
        <v>73.05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0</v>
      </c>
      <c r="D80" s="200">
        <v>0</v>
      </c>
      <c r="E80" s="200">
        <v>0</v>
      </c>
      <c r="F80" s="200">
        <v>0</v>
      </c>
      <c r="G80" s="200">
        <v>0</v>
      </c>
      <c r="H80" s="200">
        <v>0</v>
      </c>
      <c r="I80" s="200">
        <v>0</v>
      </c>
      <c r="J80" s="200">
        <v>0</v>
      </c>
      <c r="K80" s="200">
        <v>0</v>
      </c>
      <c r="L80" s="200">
        <v>0</v>
      </c>
      <c r="M80" s="200">
        <v>0</v>
      </c>
      <c r="N80" s="200">
        <v>0</v>
      </c>
      <c r="O80" s="200">
        <v>0</v>
      </c>
      <c r="P80" s="200">
        <v>0</v>
      </c>
      <c r="Q80" s="200">
        <v>0</v>
      </c>
      <c r="R80" s="200">
        <v>0</v>
      </c>
      <c r="S80" s="200">
        <v>0</v>
      </c>
      <c r="T80" s="200">
        <v>0</v>
      </c>
      <c r="U80" s="200">
        <v>0</v>
      </c>
      <c r="V80" s="200">
        <v>0</v>
      </c>
      <c r="W80" s="200">
        <v>0</v>
      </c>
      <c r="X80" s="200">
        <v>0</v>
      </c>
      <c r="Y80" s="200">
        <v>0</v>
      </c>
      <c r="Z80" s="200">
        <v>0</v>
      </c>
      <c r="AA80" s="200">
        <v>0</v>
      </c>
      <c r="AB80" s="200">
        <v>0</v>
      </c>
      <c r="AC80" s="200">
        <v>0</v>
      </c>
      <c r="AD80" s="200">
        <v>2.48</v>
      </c>
      <c r="AE80" s="200">
        <v>0</v>
      </c>
      <c r="AF80" s="200">
        <v>0</v>
      </c>
      <c r="AG80" s="200">
        <v>81.08</v>
      </c>
      <c r="AH80" s="200">
        <v>0</v>
      </c>
      <c r="AI80" s="200">
        <v>19.52</v>
      </c>
      <c r="AJ80" s="200">
        <v>0</v>
      </c>
      <c r="AK80" s="200">
        <v>0.35</v>
      </c>
      <c r="AL80" s="200">
        <v>0</v>
      </c>
      <c r="AM80" s="200">
        <v>0</v>
      </c>
      <c r="AN80" s="200">
        <v>0</v>
      </c>
      <c r="AO80" s="200">
        <v>73.09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0</v>
      </c>
      <c r="D81" s="200">
        <v>0</v>
      </c>
      <c r="E81" s="200">
        <v>0</v>
      </c>
      <c r="F81" s="200">
        <v>0</v>
      </c>
      <c r="G81" s="200">
        <v>0</v>
      </c>
      <c r="H81" s="200">
        <v>0</v>
      </c>
      <c r="I81" s="200">
        <v>0</v>
      </c>
      <c r="J81" s="200">
        <v>0</v>
      </c>
      <c r="K81" s="200">
        <v>0</v>
      </c>
      <c r="L81" s="200">
        <v>0</v>
      </c>
      <c r="M81" s="200">
        <v>0</v>
      </c>
      <c r="N81" s="200">
        <v>0</v>
      </c>
      <c r="O81" s="200">
        <v>0</v>
      </c>
      <c r="P81" s="200">
        <v>0</v>
      </c>
      <c r="Q81" s="200">
        <v>0</v>
      </c>
      <c r="R81" s="200">
        <v>0</v>
      </c>
      <c r="S81" s="200">
        <v>0</v>
      </c>
      <c r="T81" s="200">
        <v>0</v>
      </c>
      <c r="U81" s="200">
        <v>0</v>
      </c>
      <c r="V81" s="200">
        <v>0</v>
      </c>
      <c r="W81" s="200">
        <v>0</v>
      </c>
      <c r="X81" s="200">
        <v>0</v>
      </c>
      <c r="Y81" s="200">
        <v>0</v>
      </c>
      <c r="Z81" s="200">
        <v>0</v>
      </c>
      <c r="AA81" s="200">
        <v>0</v>
      </c>
      <c r="AB81" s="200">
        <v>0</v>
      </c>
      <c r="AC81" s="200">
        <v>0</v>
      </c>
      <c r="AD81" s="200">
        <v>2.48</v>
      </c>
      <c r="AE81" s="200">
        <v>0</v>
      </c>
      <c r="AF81" s="200">
        <v>0</v>
      </c>
      <c r="AG81" s="200">
        <v>81.08</v>
      </c>
      <c r="AH81" s="200">
        <v>0</v>
      </c>
      <c r="AI81" s="200">
        <v>19.52</v>
      </c>
      <c r="AJ81" s="200">
        <v>0</v>
      </c>
      <c r="AK81" s="200">
        <v>0.35</v>
      </c>
      <c r="AL81" s="200">
        <v>0</v>
      </c>
      <c r="AM81" s="200">
        <v>0</v>
      </c>
      <c r="AN81" s="200">
        <v>0</v>
      </c>
      <c r="AO81" s="200">
        <v>71.61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0</v>
      </c>
      <c r="D82" s="200">
        <v>0</v>
      </c>
      <c r="E82" s="200">
        <v>0</v>
      </c>
      <c r="F82" s="200">
        <v>0</v>
      </c>
      <c r="G82" s="200">
        <v>0</v>
      </c>
      <c r="H82" s="200">
        <v>0</v>
      </c>
      <c r="I82" s="200">
        <v>0</v>
      </c>
      <c r="J82" s="200">
        <v>0</v>
      </c>
      <c r="K82" s="200">
        <v>0</v>
      </c>
      <c r="L82" s="200">
        <v>0</v>
      </c>
      <c r="M82" s="200">
        <v>0</v>
      </c>
      <c r="N82" s="200">
        <v>0</v>
      </c>
      <c r="O82" s="200">
        <v>0</v>
      </c>
      <c r="P82" s="200">
        <v>0</v>
      </c>
      <c r="Q82" s="200">
        <v>0</v>
      </c>
      <c r="R82" s="200">
        <v>0</v>
      </c>
      <c r="S82" s="200">
        <v>0</v>
      </c>
      <c r="T82" s="200">
        <v>0</v>
      </c>
      <c r="U82" s="200">
        <v>0</v>
      </c>
      <c r="V82" s="200">
        <v>0</v>
      </c>
      <c r="W82" s="200">
        <v>0</v>
      </c>
      <c r="X82" s="200">
        <v>0</v>
      </c>
      <c r="Y82" s="200">
        <v>0</v>
      </c>
      <c r="Z82" s="200">
        <v>0</v>
      </c>
      <c r="AA82" s="200">
        <v>0</v>
      </c>
      <c r="AB82" s="200">
        <v>0</v>
      </c>
      <c r="AC82" s="200">
        <v>0</v>
      </c>
      <c r="AD82" s="200">
        <v>2.48</v>
      </c>
      <c r="AE82" s="200">
        <v>0</v>
      </c>
      <c r="AF82" s="200">
        <v>0</v>
      </c>
      <c r="AG82" s="200">
        <v>81.08</v>
      </c>
      <c r="AH82" s="200">
        <v>0</v>
      </c>
      <c r="AI82" s="200">
        <v>19.52</v>
      </c>
      <c r="AJ82" s="200">
        <v>0</v>
      </c>
      <c r="AK82" s="200">
        <v>0.35</v>
      </c>
      <c r="AL82" s="200">
        <v>0</v>
      </c>
      <c r="AM82" s="200">
        <v>0</v>
      </c>
      <c r="AN82" s="200">
        <v>0</v>
      </c>
      <c r="AO82" s="200">
        <v>71.89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0</v>
      </c>
      <c r="D83" s="200">
        <v>0</v>
      </c>
      <c r="E83" s="200">
        <v>0</v>
      </c>
      <c r="F83" s="200">
        <v>0</v>
      </c>
      <c r="G83" s="200">
        <v>0</v>
      </c>
      <c r="H83" s="200">
        <v>0</v>
      </c>
      <c r="I83" s="200">
        <v>0</v>
      </c>
      <c r="J83" s="200">
        <v>0</v>
      </c>
      <c r="K83" s="200">
        <v>0</v>
      </c>
      <c r="L83" s="200">
        <v>0</v>
      </c>
      <c r="M83" s="200">
        <v>0</v>
      </c>
      <c r="N83" s="200">
        <v>0</v>
      </c>
      <c r="O83" s="200">
        <v>0</v>
      </c>
      <c r="P83" s="200">
        <v>0</v>
      </c>
      <c r="Q83" s="200">
        <v>0</v>
      </c>
      <c r="R83" s="200">
        <v>0</v>
      </c>
      <c r="S83" s="200">
        <v>0</v>
      </c>
      <c r="T83" s="200">
        <v>0</v>
      </c>
      <c r="U83" s="200">
        <v>0</v>
      </c>
      <c r="V83" s="200">
        <v>0</v>
      </c>
      <c r="W83" s="200">
        <v>0</v>
      </c>
      <c r="X83" s="200">
        <v>0</v>
      </c>
      <c r="Y83" s="200">
        <v>0</v>
      </c>
      <c r="Z83" s="200">
        <v>0</v>
      </c>
      <c r="AA83" s="200">
        <v>0</v>
      </c>
      <c r="AB83" s="200">
        <v>0</v>
      </c>
      <c r="AC83" s="200">
        <v>0</v>
      </c>
      <c r="AD83" s="200">
        <v>2.48</v>
      </c>
      <c r="AE83" s="200">
        <v>0</v>
      </c>
      <c r="AF83" s="200">
        <v>0</v>
      </c>
      <c r="AG83" s="200">
        <v>81.08</v>
      </c>
      <c r="AH83" s="200">
        <v>0</v>
      </c>
      <c r="AI83" s="200">
        <v>19.52</v>
      </c>
      <c r="AJ83" s="200">
        <v>0</v>
      </c>
      <c r="AK83" s="200">
        <v>0.35</v>
      </c>
      <c r="AL83" s="200">
        <v>0</v>
      </c>
      <c r="AM83" s="200">
        <v>0</v>
      </c>
      <c r="AN83" s="200">
        <v>0</v>
      </c>
      <c r="AO83" s="200">
        <v>69.56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0</v>
      </c>
      <c r="D84" s="200">
        <v>0</v>
      </c>
      <c r="E84" s="200">
        <v>0</v>
      </c>
      <c r="F84" s="200">
        <v>0</v>
      </c>
      <c r="G84" s="200">
        <v>0</v>
      </c>
      <c r="H84" s="200">
        <v>0</v>
      </c>
      <c r="I84" s="200">
        <v>0</v>
      </c>
      <c r="J84" s="200">
        <v>0</v>
      </c>
      <c r="K84" s="200">
        <v>0</v>
      </c>
      <c r="L84" s="200">
        <v>0</v>
      </c>
      <c r="M84" s="200">
        <v>0</v>
      </c>
      <c r="N84" s="200">
        <v>0</v>
      </c>
      <c r="O84" s="200">
        <v>0</v>
      </c>
      <c r="P84" s="200">
        <v>0</v>
      </c>
      <c r="Q84" s="200">
        <v>0</v>
      </c>
      <c r="R84" s="200">
        <v>0</v>
      </c>
      <c r="S84" s="200">
        <v>0</v>
      </c>
      <c r="T84" s="200">
        <v>0</v>
      </c>
      <c r="U84" s="200">
        <v>0</v>
      </c>
      <c r="V84" s="200">
        <v>0</v>
      </c>
      <c r="W84" s="200">
        <v>0</v>
      </c>
      <c r="X84" s="200">
        <v>0</v>
      </c>
      <c r="Y84" s="200">
        <v>0</v>
      </c>
      <c r="Z84" s="200">
        <v>0</v>
      </c>
      <c r="AA84" s="200">
        <v>0</v>
      </c>
      <c r="AB84" s="200">
        <v>0</v>
      </c>
      <c r="AC84" s="200">
        <v>0</v>
      </c>
      <c r="AD84" s="200">
        <v>2.48</v>
      </c>
      <c r="AE84" s="200">
        <v>0</v>
      </c>
      <c r="AF84" s="200">
        <v>0</v>
      </c>
      <c r="AG84" s="200">
        <v>81.08</v>
      </c>
      <c r="AH84" s="200">
        <v>0</v>
      </c>
      <c r="AI84" s="200">
        <v>19.52</v>
      </c>
      <c r="AJ84" s="200">
        <v>0</v>
      </c>
      <c r="AK84" s="200">
        <v>0.35</v>
      </c>
      <c r="AL84" s="200">
        <v>0</v>
      </c>
      <c r="AM84" s="200">
        <v>0</v>
      </c>
      <c r="AN84" s="200">
        <v>0</v>
      </c>
      <c r="AO84" s="200">
        <v>68.739999999999995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0</v>
      </c>
      <c r="D85" s="200">
        <v>0</v>
      </c>
      <c r="E85" s="200">
        <v>0</v>
      </c>
      <c r="F85" s="200">
        <v>0</v>
      </c>
      <c r="G85" s="200">
        <v>0</v>
      </c>
      <c r="H85" s="200">
        <v>0</v>
      </c>
      <c r="I85" s="200">
        <v>0</v>
      </c>
      <c r="J85" s="200">
        <v>0</v>
      </c>
      <c r="K85" s="200">
        <v>0</v>
      </c>
      <c r="L85" s="200">
        <v>0</v>
      </c>
      <c r="M85" s="200">
        <v>0</v>
      </c>
      <c r="N85" s="200">
        <v>0</v>
      </c>
      <c r="O85" s="200">
        <v>0</v>
      </c>
      <c r="P85" s="200">
        <v>0</v>
      </c>
      <c r="Q85" s="200">
        <v>0</v>
      </c>
      <c r="R85" s="200">
        <v>0</v>
      </c>
      <c r="S85" s="200">
        <v>0</v>
      </c>
      <c r="T85" s="200">
        <v>0</v>
      </c>
      <c r="U85" s="200">
        <v>0</v>
      </c>
      <c r="V85" s="200">
        <v>0</v>
      </c>
      <c r="W85" s="200">
        <v>0</v>
      </c>
      <c r="X85" s="200">
        <v>0</v>
      </c>
      <c r="Y85" s="200">
        <v>0</v>
      </c>
      <c r="Z85" s="200">
        <v>0</v>
      </c>
      <c r="AA85" s="200">
        <v>0</v>
      </c>
      <c r="AB85" s="200">
        <v>0</v>
      </c>
      <c r="AC85" s="200">
        <v>0</v>
      </c>
      <c r="AD85" s="200">
        <v>2.48</v>
      </c>
      <c r="AE85" s="200">
        <v>0</v>
      </c>
      <c r="AF85" s="200">
        <v>0</v>
      </c>
      <c r="AG85" s="200">
        <v>81.08</v>
      </c>
      <c r="AH85" s="200">
        <v>0</v>
      </c>
      <c r="AI85" s="200">
        <v>19.52</v>
      </c>
      <c r="AJ85" s="200">
        <v>0</v>
      </c>
      <c r="AK85" s="200">
        <v>0.35</v>
      </c>
      <c r="AL85" s="200">
        <v>0</v>
      </c>
      <c r="AM85" s="200">
        <v>0</v>
      </c>
      <c r="AN85" s="200">
        <v>0</v>
      </c>
      <c r="AO85" s="200">
        <v>68.37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0</v>
      </c>
      <c r="D86" s="200">
        <v>0</v>
      </c>
      <c r="E86" s="200">
        <v>0</v>
      </c>
      <c r="F86" s="200">
        <v>0</v>
      </c>
      <c r="G86" s="200">
        <v>0</v>
      </c>
      <c r="H86" s="200">
        <v>0</v>
      </c>
      <c r="I86" s="200">
        <v>0</v>
      </c>
      <c r="J86" s="200">
        <v>0</v>
      </c>
      <c r="K86" s="200">
        <v>0</v>
      </c>
      <c r="L86" s="200">
        <v>0</v>
      </c>
      <c r="M86" s="200">
        <v>0</v>
      </c>
      <c r="N86" s="200">
        <v>0</v>
      </c>
      <c r="O86" s="200">
        <v>0</v>
      </c>
      <c r="P86" s="200">
        <v>0</v>
      </c>
      <c r="Q86" s="200">
        <v>0</v>
      </c>
      <c r="R86" s="200">
        <v>0</v>
      </c>
      <c r="S86" s="200">
        <v>0</v>
      </c>
      <c r="T86" s="200">
        <v>0</v>
      </c>
      <c r="U86" s="200">
        <v>0</v>
      </c>
      <c r="V86" s="200">
        <v>0</v>
      </c>
      <c r="W86" s="200">
        <v>0</v>
      </c>
      <c r="X86" s="200">
        <v>0</v>
      </c>
      <c r="Y86" s="200">
        <v>0</v>
      </c>
      <c r="Z86" s="200">
        <v>0</v>
      </c>
      <c r="AA86" s="200">
        <v>0</v>
      </c>
      <c r="AB86" s="200">
        <v>0</v>
      </c>
      <c r="AC86" s="200">
        <v>0</v>
      </c>
      <c r="AD86" s="200">
        <v>2.48</v>
      </c>
      <c r="AE86" s="200">
        <v>0</v>
      </c>
      <c r="AF86" s="200">
        <v>0</v>
      </c>
      <c r="AG86" s="200">
        <v>81.08</v>
      </c>
      <c r="AH86" s="200">
        <v>0</v>
      </c>
      <c r="AI86" s="200">
        <v>19.52</v>
      </c>
      <c r="AJ86" s="200">
        <v>0</v>
      </c>
      <c r="AK86" s="200">
        <v>0.35</v>
      </c>
      <c r="AL86" s="200">
        <v>0</v>
      </c>
      <c r="AM86" s="200">
        <v>0</v>
      </c>
      <c r="AN86" s="200">
        <v>0</v>
      </c>
      <c r="AO86" s="200">
        <v>67.59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0</v>
      </c>
      <c r="D87" s="200">
        <v>0</v>
      </c>
      <c r="E87" s="200">
        <v>0</v>
      </c>
      <c r="F87" s="200">
        <v>0</v>
      </c>
      <c r="G87" s="200">
        <v>0</v>
      </c>
      <c r="H87" s="200">
        <v>0</v>
      </c>
      <c r="I87" s="200">
        <v>0</v>
      </c>
      <c r="J87" s="200">
        <v>0</v>
      </c>
      <c r="K87" s="200">
        <v>0</v>
      </c>
      <c r="L87" s="200">
        <v>0</v>
      </c>
      <c r="M87" s="200">
        <v>0</v>
      </c>
      <c r="N87" s="200">
        <v>0</v>
      </c>
      <c r="O87" s="200">
        <v>0</v>
      </c>
      <c r="P87" s="200">
        <v>0</v>
      </c>
      <c r="Q87" s="200">
        <v>0</v>
      </c>
      <c r="R87" s="200">
        <v>0</v>
      </c>
      <c r="S87" s="200">
        <v>0</v>
      </c>
      <c r="T87" s="200">
        <v>0</v>
      </c>
      <c r="U87" s="200">
        <v>0</v>
      </c>
      <c r="V87" s="200">
        <v>0</v>
      </c>
      <c r="W87" s="200">
        <v>0</v>
      </c>
      <c r="X87" s="200">
        <v>0</v>
      </c>
      <c r="Y87" s="200">
        <v>0</v>
      </c>
      <c r="Z87" s="200">
        <v>0</v>
      </c>
      <c r="AA87" s="200">
        <v>0</v>
      </c>
      <c r="AB87" s="200">
        <v>0</v>
      </c>
      <c r="AC87" s="200">
        <v>0</v>
      </c>
      <c r="AD87" s="200">
        <v>2.48</v>
      </c>
      <c r="AE87" s="200">
        <v>0</v>
      </c>
      <c r="AF87" s="200">
        <v>0</v>
      </c>
      <c r="AG87" s="200">
        <v>81.08</v>
      </c>
      <c r="AH87" s="200">
        <v>0</v>
      </c>
      <c r="AI87" s="200">
        <v>19.52</v>
      </c>
      <c r="AJ87" s="200">
        <v>0</v>
      </c>
      <c r="AK87" s="200">
        <v>0.35</v>
      </c>
      <c r="AL87" s="200">
        <v>0</v>
      </c>
      <c r="AM87" s="200">
        <v>0</v>
      </c>
      <c r="AN87" s="200">
        <v>0</v>
      </c>
      <c r="AO87" s="200">
        <v>78.11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0</v>
      </c>
      <c r="D88" s="200">
        <v>0</v>
      </c>
      <c r="E88" s="200">
        <v>0</v>
      </c>
      <c r="F88" s="200">
        <v>0</v>
      </c>
      <c r="G88" s="200">
        <v>0</v>
      </c>
      <c r="H88" s="200">
        <v>0</v>
      </c>
      <c r="I88" s="200">
        <v>0</v>
      </c>
      <c r="J88" s="200">
        <v>0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0">
        <v>0</v>
      </c>
      <c r="V88" s="200">
        <v>0</v>
      </c>
      <c r="W88" s="200">
        <v>0</v>
      </c>
      <c r="X88" s="200">
        <v>0</v>
      </c>
      <c r="Y88" s="200">
        <v>0</v>
      </c>
      <c r="Z88" s="200">
        <v>0</v>
      </c>
      <c r="AA88" s="200">
        <v>0</v>
      </c>
      <c r="AB88" s="200">
        <v>0</v>
      </c>
      <c r="AC88" s="200">
        <v>0</v>
      </c>
      <c r="AD88" s="200">
        <v>2.48</v>
      </c>
      <c r="AE88" s="200">
        <v>0</v>
      </c>
      <c r="AF88" s="200">
        <v>0</v>
      </c>
      <c r="AG88" s="200">
        <v>81.08</v>
      </c>
      <c r="AH88" s="200">
        <v>0</v>
      </c>
      <c r="AI88" s="200">
        <v>19.52</v>
      </c>
      <c r="AJ88" s="200">
        <v>0</v>
      </c>
      <c r="AK88" s="200">
        <v>0.35</v>
      </c>
      <c r="AL88" s="200">
        <v>0</v>
      </c>
      <c r="AM88" s="200">
        <v>0</v>
      </c>
      <c r="AN88" s="200">
        <v>0</v>
      </c>
      <c r="AO88" s="200">
        <v>78.11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0</v>
      </c>
      <c r="D89" s="200">
        <v>0</v>
      </c>
      <c r="E89" s="200">
        <v>0</v>
      </c>
      <c r="F89" s="200">
        <v>0</v>
      </c>
      <c r="G89" s="200">
        <v>0</v>
      </c>
      <c r="H89" s="200">
        <v>0</v>
      </c>
      <c r="I89" s="200">
        <v>0</v>
      </c>
      <c r="J89" s="200">
        <v>0</v>
      </c>
      <c r="K89" s="200">
        <v>0</v>
      </c>
      <c r="L89" s="200">
        <v>0</v>
      </c>
      <c r="M89" s="200">
        <v>0</v>
      </c>
      <c r="N89" s="200">
        <v>0</v>
      </c>
      <c r="O89" s="200">
        <v>0</v>
      </c>
      <c r="P89" s="200">
        <v>0</v>
      </c>
      <c r="Q89" s="200">
        <v>0</v>
      </c>
      <c r="R89" s="200">
        <v>0</v>
      </c>
      <c r="S89" s="200">
        <v>0</v>
      </c>
      <c r="T89" s="200">
        <v>0</v>
      </c>
      <c r="U89" s="200">
        <v>0</v>
      </c>
      <c r="V89" s="200">
        <v>0</v>
      </c>
      <c r="W89" s="200">
        <v>0</v>
      </c>
      <c r="X89" s="200">
        <v>0</v>
      </c>
      <c r="Y89" s="200">
        <v>0</v>
      </c>
      <c r="Z89" s="200">
        <v>0</v>
      </c>
      <c r="AA89" s="200">
        <v>0</v>
      </c>
      <c r="AB89" s="200">
        <v>0</v>
      </c>
      <c r="AC89" s="200">
        <v>0</v>
      </c>
      <c r="AD89" s="200">
        <v>2.48</v>
      </c>
      <c r="AE89" s="200">
        <v>0</v>
      </c>
      <c r="AF89" s="200">
        <v>0</v>
      </c>
      <c r="AG89" s="200">
        <v>81.08</v>
      </c>
      <c r="AH89" s="200">
        <v>0</v>
      </c>
      <c r="AI89" s="200">
        <v>19.52</v>
      </c>
      <c r="AJ89" s="200">
        <v>0</v>
      </c>
      <c r="AK89" s="200">
        <v>0.35</v>
      </c>
      <c r="AL89" s="200">
        <v>0</v>
      </c>
      <c r="AM89" s="200">
        <v>0</v>
      </c>
      <c r="AN89" s="200">
        <v>0</v>
      </c>
      <c r="AO89" s="200">
        <v>78.11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0</v>
      </c>
      <c r="D90" s="200">
        <v>0</v>
      </c>
      <c r="E90" s="200">
        <v>0</v>
      </c>
      <c r="F90" s="200">
        <v>0</v>
      </c>
      <c r="G90" s="200">
        <v>0</v>
      </c>
      <c r="H90" s="200">
        <v>0</v>
      </c>
      <c r="I90" s="200">
        <v>0</v>
      </c>
      <c r="J90" s="200">
        <v>0</v>
      </c>
      <c r="K90" s="200">
        <v>0</v>
      </c>
      <c r="L90" s="200">
        <v>0</v>
      </c>
      <c r="M90" s="200">
        <v>0</v>
      </c>
      <c r="N90" s="200">
        <v>0</v>
      </c>
      <c r="O90" s="200">
        <v>0</v>
      </c>
      <c r="P90" s="200">
        <v>0</v>
      </c>
      <c r="Q90" s="200">
        <v>0</v>
      </c>
      <c r="R90" s="200">
        <v>0</v>
      </c>
      <c r="S90" s="200">
        <v>0</v>
      </c>
      <c r="T90" s="200">
        <v>0</v>
      </c>
      <c r="U90" s="200">
        <v>0</v>
      </c>
      <c r="V90" s="200">
        <v>0</v>
      </c>
      <c r="W90" s="200">
        <v>0</v>
      </c>
      <c r="X90" s="200">
        <v>0</v>
      </c>
      <c r="Y90" s="200">
        <v>0</v>
      </c>
      <c r="Z90" s="200">
        <v>0</v>
      </c>
      <c r="AA90" s="200">
        <v>0</v>
      </c>
      <c r="AB90" s="200">
        <v>0</v>
      </c>
      <c r="AC90" s="200">
        <v>0</v>
      </c>
      <c r="AD90" s="200">
        <v>2.48</v>
      </c>
      <c r="AE90" s="200">
        <v>0</v>
      </c>
      <c r="AF90" s="200">
        <v>0</v>
      </c>
      <c r="AG90" s="200">
        <v>81.08</v>
      </c>
      <c r="AH90" s="200">
        <v>0</v>
      </c>
      <c r="AI90" s="200">
        <v>19.52</v>
      </c>
      <c r="AJ90" s="200">
        <v>0</v>
      </c>
      <c r="AK90" s="200">
        <v>0.35</v>
      </c>
      <c r="AL90" s="200">
        <v>0</v>
      </c>
      <c r="AM90" s="200">
        <v>0</v>
      </c>
      <c r="AN90" s="200">
        <v>0</v>
      </c>
      <c r="AO90" s="200">
        <v>78.11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0</v>
      </c>
      <c r="D91" s="200">
        <v>0</v>
      </c>
      <c r="E91" s="200">
        <v>0</v>
      </c>
      <c r="F91" s="200">
        <v>0</v>
      </c>
      <c r="G91" s="200">
        <v>0</v>
      </c>
      <c r="H91" s="200">
        <v>0</v>
      </c>
      <c r="I91" s="200">
        <v>0</v>
      </c>
      <c r="J91" s="200">
        <v>0</v>
      </c>
      <c r="K91" s="200">
        <v>0</v>
      </c>
      <c r="L91" s="200">
        <v>0</v>
      </c>
      <c r="M91" s="200">
        <v>0</v>
      </c>
      <c r="N91" s="200">
        <v>0</v>
      </c>
      <c r="O91" s="200">
        <v>0</v>
      </c>
      <c r="P91" s="200">
        <v>0</v>
      </c>
      <c r="Q91" s="200">
        <v>0</v>
      </c>
      <c r="R91" s="200">
        <v>0</v>
      </c>
      <c r="S91" s="200">
        <v>0</v>
      </c>
      <c r="T91" s="200">
        <v>0</v>
      </c>
      <c r="U91" s="200">
        <v>0</v>
      </c>
      <c r="V91" s="200">
        <v>0</v>
      </c>
      <c r="W91" s="200">
        <v>0</v>
      </c>
      <c r="X91" s="200">
        <v>0</v>
      </c>
      <c r="Y91" s="200">
        <v>0</v>
      </c>
      <c r="Z91" s="200">
        <v>0</v>
      </c>
      <c r="AA91" s="200">
        <v>0</v>
      </c>
      <c r="AB91" s="200">
        <v>0</v>
      </c>
      <c r="AC91" s="200">
        <v>0</v>
      </c>
      <c r="AD91" s="200">
        <v>2.48</v>
      </c>
      <c r="AE91" s="200">
        <v>0</v>
      </c>
      <c r="AF91" s="200">
        <v>0</v>
      </c>
      <c r="AG91" s="200">
        <v>81.08</v>
      </c>
      <c r="AH91" s="200">
        <v>0</v>
      </c>
      <c r="AI91" s="200">
        <v>19.52</v>
      </c>
      <c r="AJ91" s="200">
        <v>0</v>
      </c>
      <c r="AK91" s="200">
        <v>0.35</v>
      </c>
      <c r="AL91" s="200">
        <v>0</v>
      </c>
      <c r="AM91" s="200">
        <v>0</v>
      </c>
      <c r="AN91" s="200">
        <v>0</v>
      </c>
      <c r="AO91" s="200">
        <v>78.11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0</v>
      </c>
      <c r="D92" s="200">
        <v>0</v>
      </c>
      <c r="E92" s="200">
        <v>0</v>
      </c>
      <c r="F92" s="200">
        <v>0</v>
      </c>
      <c r="G92" s="200">
        <v>0</v>
      </c>
      <c r="H92" s="200">
        <v>0</v>
      </c>
      <c r="I92" s="200">
        <v>0</v>
      </c>
      <c r="J92" s="200">
        <v>0</v>
      </c>
      <c r="K92" s="200">
        <v>0</v>
      </c>
      <c r="L92" s="200">
        <v>0</v>
      </c>
      <c r="M92" s="200">
        <v>0</v>
      </c>
      <c r="N92" s="200">
        <v>0</v>
      </c>
      <c r="O92" s="200">
        <v>0</v>
      </c>
      <c r="P92" s="200">
        <v>0</v>
      </c>
      <c r="Q92" s="200">
        <v>0</v>
      </c>
      <c r="R92" s="200">
        <v>0</v>
      </c>
      <c r="S92" s="200">
        <v>0</v>
      </c>
      <c r="T92" s="200">
        <v>0</v>
      </c>
      <c r="U92" s="200">
        <v>0</v>
      </c>
      <c r="V92" s="200">
        <v>0</v>
      </c>
      <c r="W92" s="200">
        <v>0</v>
      </c>
      <c r="X92" s="200">
        <v>0</v>
      </c>
      <c r="Y92" s="200">
        <v>0</v>
      </c>
      <c r="Z92" s="200">
        <v>0</v>
      </c>
      <c r="AA92" s="200">
        <v>0</v>
      </c>
      <c r="AB92" s="200">
        <v>0</v>
      </c>
      <c r="AC92" s="200">
        <v>0</v>
      </c>
      <c r="AD92" s="200">
        <v>2.48</v>
      </c>
      <c r="AE92" s="200">
        <v>0</v>
      </c>
      <c r="AF92" s="200">
        <v>0</v>
      </c>
      <c r="AG92" s="200">
        <v>81.08</v>
      </c>
      <c r="AH92" s="200">
        <v>0</v>
      </c>
      <c r="AI92" s="200">
        <v>19.52</v>
      </c>
      <c r="AJ92" s="200">
        <v>0</v>
      </c>
      <c r="AK92" s="200">
        <v>0.35</v>
      </c>
      <c r="AL92" s="200">
        <v>0</v>
      </c>
      <c r="AM92" s="200">
        <v>0</v>
      </c>
      <c r="AN92" s="200">
        <v>0</v>
      </c>
      <c r="AO92" s="200">
        <v>78.11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0</v>
      </c>
      <c r="D93" s="200">
        <v>0</v>
      </c>
      <c r="E93" s="200">
        <v>0</v>
      </c>
      <c r="F93" s="200">
        <v>0</v>
      </c>
      <c r="G93" s="200">
        <v>0</v>
      </c>
      <c r="H93" s="200">
        <v>0</v>
      </c>
      <c r="I93" s="200">
        <v>0</v>
      </c>
      <c r="J93" s="200">
        <v>0</v>
      </c>
      <c r="K93" s="200">
        <v>0</v>
      </c>
      <c r="L93" s="200">
        <v>0</v>
      </c>
      <c r="M93" s="200">
        <v>0</v>
      </c>
      <c r="N93" s="200">
        <v>0</v>
      </c>
      <c r="O93" s="200">
        <v>0</v>
      </c>
      <c r="P93" s="200">
        <v>0</v>
      </c>
      <c r="Q93" s="200">
        <v>0</v>
      </c>
      <c r="R93" s="200">
        <v>0</v>
      </c>
      <c r="S93" s="200">
        <v>0</v>
      </c>
      <c r="T93" s="200">
        <v>0</v>
      </c>
      <c r="U93" s="200">
        <v>0</v>
      </c>
      <c r="V93" s="200">
        <v>0</v>
      </c>
      <c r="W93" s="200">
        <v>0</v>
      </c>
      <c r="X93" s="200">
        <v>0</v>
      </c>
      <c r="Y93" s="200">
        <v>0</v>
      </c>
      <c r="Z93" s="200">
        <v>0</v>
      </c>
      <c r="AA93" s="200">
        <v>0</v>
      </c>
      <c r="AB93" s="200">
        <v>0</v>
      </c>
      <c r="AC93" s="200">
        <v>0</v>
      </c>
      <c r="AD93" s="200">
        <v>2.48</v>
      </c>
      <c r="AE93" s="200">
        <v>0</v>
      </c>
      <c r="AF93" s="200">
        <v>0</v>
      </c>
      <c r="AG93" s="200">
        <v>81.08</v>
      </c>
      <c r="AH93" s="200">
        <v>0</v>
      </c>
      <c r="AI93" s="200">
        <v>19.52</v>
      </c>
      <c r="AJ93" s="200">
        <v>0</v>
      </c>
      <c r="AK93" s="200">
        <v>0.35</v>
      </c>
      <c r="AL93" s="200">
        <v>0</v>
      </c>
      <c r="AM93" s="200">
        <v>0</v>
      </c>
      <c r="AN93" s="200">
        <v>0</v>
      </c>
      <c r="AO93" s="200">
        <v>78.11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0</v>
      </c>
      <c r="D94" s="200">
        <v>0</v>
      </c>
      <c r="E94" s="200">
        <v>0</v>
      </c>
      <c r="F94" s="200">
        <v>0</v>
      </c>
      <c r="G94" s="200">
        <v>0</v>
      </c>
      <c r="H94" s="200">
        <v>0</v>
      </c>
      <c r="I94" s="200">
        <v>0</v>
      </c>
      <c r="J94" s="200">
        <v>0</v>
      </c>
      <c r="K94" s="200">
        <v>0</v>
      </c>
      <c r="L94" s="200">
        <v>0</v>
      </c>
      <c r="M94" s="200">
        <v>0</v>
      </c>
      <c r="N94" s="200">
        <v>0</v>
      </c>
      <c r="O94" s="200">
        <v>0</v>
      </c>
      <c r="P94" s="200">
        <v>0</v>
      </c>
      <c r="Q94" s="200">
        <v>0</v>
      </c>
      <c r="R94" s="200">
        <v>0</v>
      </c>
      <c r="S94" s="200">
        <v>0</v>
      </c>
      <c r="T94" s="200">
        <v>0</v>
      </c>
      <c r="U94" s="200">
        <v>0</v>
      </c>
      <c r="V94" s="200">
        <v>0</v>
      </c>
      <c r="W94" s="200">
        <v>0</v>
      </c>
      <c r="X94" s="200">
        <v>0</v>
      </c>
      <c r="Y94" s="200">
        <v>0</v>
      </c>
      <c r="Z94" s="200">
        <v>0</v>
      </c>
      <c r="AA94" s="200">
        <v>0</v>
      </c>
      <c r="AB94" s="200">
        <v>0</v>
      </c>
      <c r="AC94" s="200">
        <v>0</v>
      </c>
      <c r="AD94" s="200">
        <v>2.48</v>
      </c>
      <c r="AE94" s="200">
        <v>0</v>
      </c>
      <c r="AF94" s="200">
        <v>0</v>
      </c>
      <c r="AG94" s="200">
        <v>81.08</v>
      </c>
      <c r="AH94" s="200">
        <v>0</v>
      </c>
      <c r="AI94" s="200">
        <v>19.52</v>
      </c>
      <c r="AJ94" s="200">
        <v>0</v>
      </c>
      <c r="AK94" s="200">
        <v>0.35</v>
      </c>
      <c r="AL94" s="200">
        <v>0</v>
      </c>
      <c r="AM94" s="200">
        <v>0</v>
      </c>
      <c r="AN94" s="200">
        <v>0</v>
      </c>
      <c r="AO94" s="200">
        <v>78.11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0</v>
      </c>
      <c r="D95" s="200">
        <v>0</v>
      </c>
      <c r="E95" s="200">
        <v>0</v>
      </c>
      <c r="F95" s="200">
        <v>0</v>
      </c>
      <c r="G95" s="200">
        <v>0</v>
      </c>
      <c r="H95" s="200">
        <v>0</v>
      </c>
      <c r="I95" s="200">
        <v>0</v>
      </c>
      <c r="J95" s="200">
        <v>0</v>
      </c>
      <c r="K95" s="200">
        <v>0</v>
      </c>
      <c r="L95" s="200">
        <v>0</v>
      </c>
      <c r="M95" s="200">
        <v>0</v>
      </c>
      <c r="N95" s="200">
        <v>0</v>
      </c>
      <c r="O95" s="200">
        <v>0</v>
      </c>
      <c r="P95" s="200">
        <v>0</v>
      </c>
      <c r="Q95" s="200">
        <v>0</v>
      </c>
      <c r="R95" s="200">
        <v>0</v>
      </c>
      <c r="S95" s="200">
        <v>0</v>
      </c>
      <c r="T95" s="200">
        <v>0</v>
      </c>
      <c r="U95" s="200">
        <v>0</v>
      </c>
      <c r="V95" s="200">
        <v>0</v>
      </c>
      <c r="W95" s="200">
        <v>0</v>
      </c>
      <c r="X95" s="200">
        <v>0</v>
      </c>
      <c r="Y95" s="200">
        <v>0</v>
      </c>
      <c r="Z95" s="200">
        <v>0</v>
      </c>
      <c r="AA95" s="200">
        <v>0</v>
      </c>
      <c r="AB95" s="200">
        <v>0</v>
      </c>
      <c r="AC95" s="200">
        <v>0</v>
      </c>
      <c r="AD95" s="200">
        <v>2.48</v>
      </c>
      <c r="AE95" s="200">
        <v>0</v>
      </c>
      <c r="AF95" s="200">
        <v>0</v>
      </c>
      <c r="AG95" s="200">
        <v>81.08</v>
      </c>
      <c r="AH95" s="200">
        <v>0</v>
      </c>
      <c r="AI95" s="200">
        <v>19.52</v>
      </c>
      <c r="AJ95" s="200">
        <v>0</v>
      </c>
      <c r="AK95" s="200">
        <v>0.35</v>
      </c>
      <c r="AL95" s="200">
        <v>0</v>
      </c>
      <c r="AM95" s="200">
        <v>0</v>
      </c>
      <c r="AN95" s="200">
        <v>0</v>
      </c>
      <c r="AO95" s="200">
        <v>78.11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0</v>
      </c>
      <c r="D96" s="200">
        <v>0</v>
      </c>
      <c r="E96" s="200">
        <v>0</v>
      </c>
      <c r="F96" s="200">
        <v>0</v>
      </c>
      <c r="G96" s="200">
        <v>0</v>
      </c>
      <c r="H96" s="200">
        <v>0</v>
      </c>
      <c r="I96" s="200">
        <v>0</v>
      </c>
      <c r="J96" s="200">
        <v>0</v>
      </c>
      <c r="K96" s="200">
        <v>0</v>
      </c>
      <c r="L96" s="200">
        <v>0</v>
      </c>
      <c r="M96" s="200">
        <v>0</v>
      </c>
      <c r="N96" s="200">
        <v>0</v>
      </c>
      <c r="O96" s="200">
        <v>0</v>
      </c>
      <c r="P96" s="200">
        <v>0</v>
      </c>
      <c r="Q96" s="200">
        <v>0</v>
      </c>
      <c r="R96" s="200">
        <v>0</v>
      </c>
      <c r="S96" s="200">
        <v>0</v>
      </c>
      <c r="T96" s="200">
        <v>0</v>
      </c>
      <c r="U96" s="200">
        <v>0</v>
      </c>
      <c r="V96" s="200">
        <v>0</v>
      </c>
      <c r="W96" s="200">
        <v>0</v>
      </c>
      <c r="X96" s="200">
        <v>0</v>
      </c>
      <c r="Y96" s="200">
        <v>0</v>
      </c>
      <c r="Z96" s="200">
        <v>0</v>
      </c>
      <c r="AA96" s="200">
        <v>0</v>
      </c>
      <c r="AB96" s="200">
        <v>0</v>
      </c>
      <c r="AC96" s="200">
        <v>0</v>
      </c>
      <c r="AD96" s="200">
        <v>2.48</v>
      </c>
      <c r="AE96" s="200">
        <v>0</v>
      </c>
      <c r="AF96" s="200">
        <v>0</v>
      </c>
      <c r="AG96" s="200">
        <v>81.08</v>
      </c>
      <c r="AH96" s="200">
        <v>0</v>
      </c>
      <c r="AI96" s="200">
        <v>19.52</v>
      </c>
      <c r="AJ96" s="200">
        <v>0</v>
      </c>
      <c r="AK96" s="200">
        <v>0.35</v>
      </c>
      <c r="AL96" s="200">
        <v>0</v>
      </c>
      <c r="AM96" s="200">
        <v>0</v>
      </c>
      <c r="AN96" s="200">
        <v>0</v>
      </c>
      <c r="AO96" s="200">
        <v>78.11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0</v>
      </c>
      <c r="D97" s="200">
        <v>0</v>
      </c>
      <c r="E97" s="200">
        <v>0</v>
      </c>
      <c r="F97" s="200">
        <v>0</v>
      </c>
      <c r="G97" s="200">
        <v>0</v>
      </c>
      <c r="H97" s="200">
        <v>0</v>
      </c>
      <c r="I97" s="200">
        <v>0</v>
      </c>
      <c r="J97" s="200">
        <v>0</v>
      </c>
      <c r="K97" s="200">
        <v>0</v>
      </c>
      <c r="L97" s="200">
        <v>0</v>
      </c>
      <c r="M97" s="200">
        <v>0</v>
      </c>
      <c r="N97" s="200">
        <v>0</v>
      </c>
      <c r="O97" s="200">
        <v>0</v>
      </c>
      <c r="P97" s="200">
        <v>0</v>
      </c>
      <c r="Q97" s="200">
        <v>0</v>
      </c>
      <c r="R97" s="200">
        <v>0</v>
      </c>
      <c r="S97" s="200">
        <v>0</v>
      </c>
      <c r="T97" s="200">
        <v>0</v>
      </c>
      <c r="U97" s="200">
        <v>0</v>
      </c>
      <c r="V97" s="200">
        <v>0</v>
      </c>
      <c r="W97" s="200">
        <v>0</v>
      </c>
      <c r="X97" s="200">
        <v>0</v>
      </c>
      <c r="Y97" s="200">
        <v>0</v>
      </c>
      <c r="Z97" s="200">
        <v>0</v>
      </c>
      <c r="AA97" s="200">
        <v>0</v>
      </c>
      <c r="AB97" s="200">
        <v>0</v>
      </c>
      <c r="AC97" s="200">
        <v>0</v>
      </c>
      <c r="AD97" s="200">
        <v>2.48</v>
      </c>
      <c r="AE97" s="200">
        <v>0</v>
      </c>
      <c r="AF97" s="200">
        <v>0</v>
      </c>
      <c r="AG97" s="200">
        <v>81.08</v>
      </c>
      <c r="AH97" s="200">
        <v>0</v>
      </c>
      <c r="AI97" s="200">
        <v>19.52</v>
      </c>
      <c r="AJ97" s="200">
        <v>0</v>
      </c>
      <c r="AK97" s="200">
        <v>0.35</v>
      </c>
      <c r="AL97" s="200">
        <v>0</v>
      </c>
      <c r="AM97" s="200">
        <v>0</v>
      </c>
      <c r="AN97" s="200">
        <v>0</v>
      </c>
      <c r="AO97" s="200">
        <v>78.11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0</v>
      </c>
      <c r="D98" s="200">
        <v>0</v>
      </c>
      <c r="E98" s="200">
        <v>0</v>
      </c>
      <c r="F98" s="200">
        <v>0</v>
      </c>
      <c r="G98" s="200">
        <v>0</v>
      </c>
      <c r="H98" s="200">
        <v>0</v>
      </c>
      <c r="I98" s="200">
        <v>0</v>
      </c>
      <c r="J98" s="200">
        <v>0</v>
      </c>
      <c r="K98" s="200">
        <v>0</v>
      </c>
      <c r="L98" s="200">
        <v>0</v>
      </c>
      <c r="M98" s="200">
        <v>0</v>
      </c>
      <c r="N98" s="200">
        <v>0</v>
      </c>
      <c r="O98" s="200">
        <v>0</v>
      </c>
      <c r="P98" s="200">
        <v>0</v>
      </c>
      <c r="Q98" s="200">
        <v>0</v>
      </c>
      <c r="R98" s="200">
        <v>0</v>
      </c>
      <c r="S98" s="200">
        <v>0</v>
      </c>
      <c r="T98" s="200">
        <v>0</v>
      </c>
      <c r="U98" s="200">
        <v>0</v>
      </c>
      <c r="V98" s="200">
        <v>0</v>
      </c>
      <c r="W98" s="200">
        <v>0</v>
      </c>
      <c r="X98" s="200">
        <v>0</v>
      </c>
      <c r="Y98" s="200">
        <v>0</v>
      </c>
      <c r="Z98" s="200">
        <v>0</v>
      </c>
      <c r="AA98" s="200">
        <v>0</v>
      </c>
      <c r="AB98" s="200">
        <v>0</v>
      </c>
      <c r="AC98" s="200">
        <v>0</v>
      </c>
      <c r="AD98" s="200">
        <v>2.48</v>
      </c>
      <c r="AE98" s="200">
        <v>0</v>
      </c>
      <c r="AF98" s="200">
        <v>0</v>
      </c>
      <c r="AG98" s="200">
        <v>81.08</v>
      </c>
      <c r="AH98" s="200">
        <v>0</v>
      </c>
      <c r="AI98" s="200">
        <v>19.52</v>
      </c>
      <c r="AJ98" s="200">
        <v>0</v>
      </c>
      <c r="AK98" s="200">
        <v>0.35</v>
      </c>
      <c r="AL98" s="200">
        <v>0</v>
      </c>
      <c r="AM98" s="200">
        <v>0</v>
      </c>
      <c r="AN98" s="200">
        <v>0</v>
      </c>
      <c r="AO98" s="200">
        <v>78.11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0.46847999999999967</v>
      </c>
      <c r="AJ99">
        <f t="shared" si="0"/>
        <v>0</v>
      </c>
      <c r="AK99">
        <f t="shared" si="0"/>
        <v>8.4000000000000151E-3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1.3984724999999985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0">
        <v>0</v>
      </c>
      <c r="C3" s="200">
        <v>4.67</v>
      </c>
      <c r="D3" s="200">
        <v>9.34</v>
      </c>
      <c r="E3" s="200">
        <v>0</v>
      </c>
      <c r="F3" s="200">
        <v>0</v>
      </c>
      <c r="G3" s="200">
        <v>0</v>
      </c>
      <c r="H3" s="200">
        <v>0</v>
      </c>
      <c r="I3" s="200">
        <v>0</v>
      </c>
      <c r="J3" s="200">
        <v>14.12</v>
      </c>
      <c r="K3" s="200">
        <v>4.0199999999999996</v>
      </c>
      <c r="L3" s="200">
        <v>181.18</v>
      </c>
      <c r="M3" s="200">
        <v>1</v>
      </c>
      <c r="N3" s="200">
        <v>1.36</v>
      </c>
      <c r="O3" s="200">
        <v>0</v>
      </c>
      <c r="P3" s="200">
        <v>1.44</v>
      </c>
      <c r="Q3" s="200">
        <v>0.12</v>
      </c>
      <c r="R3" s="200">
        <v>5.79</v>
      </c>
      <c r="S3" s="200">
        <v>3.29</v>
      </c>
      <c r="T3" s="200">
        <v>0</v>
      </c>
      <c r="U3" s="200">
        <v>0.96</v>
      </c>
      <c r="V3" s="200">
        <v>2.36</v>
      </c>
      <c r="W3" s="200">
        <v>0.54</v>
      </c>
      <c r="X3" s="200">
        <v>1.7</v>
      </c>
      <c r="Y3" s="200">
        <v>0</v>
      </c>
      <c r="Z3" s="200">
        <v>58.44</v>
      </c>
      <c r="AA3" s="200">
        <v>19.97</v>
      </c>
      <c r="AB3" s="200">
        <v>0</v>
      </c>
      <c r="AC3" s="200">
        <v>0.87</v>
      </c>
      <c r="AD3" s="200">
        <v>14.84</v>
      </c>
      <c r="AE3" s="200">
        <v>0</v>
      </c>
      <c r="AF3" s="200">
        <v>0</v>
      </c>
      <c r="AG3" s="200">
        <v>52.06</v>
      </c>
      <c r="AH3" s="200">
        <v>0</v>
      </c>
      <c r="AI3" s="200">
        <v>12.53</v>
      </c>
      <c r="AJ3" s="200">
        <v>0</v>
      </c>
      <c r="AK3" s="200">
        <v>19.61</v>
      </c>
      <c r="AL3" s="200">
        <v>0</v>
      </c>
      <c r="AM3" s="200">
        <v>0</v>
      </c>
      <c r="AN3" s="200">
        <v>0</v>
      </c>
      <c r="AO3" s="200">
        <v>172.88</v>
      </c>
      <c r="AP3" s="200">
        <v>0</v>
      </c>
      <c r="AQ3" s="200">
        <v>0</v>
      </c>
      <c r="AR3" s="200">
        <v>0</v>
      </c>
      <c r="AS3" s="200">
        <v>16.989999999999998</v>
      </c>
      <c r="AT3" s="200">
        <v>0</v>
      </c>
      <c r="AU3" s="200">
        <v>0</v>
      </c>
      <c r="AV3" s="200">
        <v>0</v>
      </c>
      <c r="AW3" s="200">
        <v>0</v>
      </c>
      <c r="AX3" s="200">
        <v>0</v>
      </c>
      <c r="AY3" s="200">
        <v>0</v>
      </c>
    </row>
    <row r="4" spans="1:51">
      <c r="A4" t="s">
        <v>46</v>
      </c>
      <c r="B4" s="200">
        <v>0</v>
      </c>
      <c r="C4" s="200">
        <v>4.67</v>
      </c>
      <c r="D4" s="200">
        <v>9.34</v>
      </c>
      <c r="E4" s="200">
        <v>0</v>
      </c>
      <c r="F4" s="200">
        <v>0</v>
      </c>
      <c r="G4" s="200">
        <v>0</v>
      </c>
      <c r="H4" s="200">
        <v>0</v>
      </c>
      <c r="I4" s="200">
        <v>0</v>
      </c>
      <c r="J4" s="200">
        <v>14.12</v>
      </c>
      <c r="K4" s="200">
        <v>4.0199999999999996</v>
      </c>
      <c r="L4" s="200">
        <v>181.18</v>
      </c>
      <c r="M4" s="200">
        <v>1</v>
      </c>
      <c r="N4" s="200">
        <v>1.36</v>
      </c>
      <c r="O4" s="200">
        <v>0</v>
      </c>
      <c r="P4" s="200">
        <v>1.44</v>
      </c>
      <c r="Q4" s="200">
        <v>0.12</v>
      </c>
      <c r="R4" s="200">
        <v>5.79</v>
      </c>
      <c r="S4" s="200">
        <v>3.29</v>
      </c>
      <c r="T4" s="200">
        <v>0</v>
      </c>
      <c r="U4" s="200">
        <v>0.96</v>
      </c>
      <c r="V4" s="200">
        <v>2.36</v>
      </c>
      <c r="W4" s="200">
        <v>6.24</v>
      </c>
      <c r="X4" s="200">
        <v>20.59</v>
      </c>
      <c r="Y4" s="200">
        <v>0</v>
      </c>
      <c r="Z4" s="200">
        <v>58.44</v>
      </c>
      <c r="AA4" s="200">
        <v>19.97</v>
      </c>
      <c r="AB4" s="200">
        <v>0</v>
      </c>
      <c r="AC4" s="200">
        <v>0.87</v>
      </c>
      <c r="AD4" s="200">
        <v>14.84</v>
      </c>
      <c r="AE4" s="200">
        <v>0</v>
      </c>
      <c r="AF4" s="200">
        <v>0</v>
      </c>
      <c r="AG4" s="200">
        <v>52.06</v>
      </c>
      <c r="AH4" s="200">
        <v>0</v>
      </c>
      <c r="AI4" s="200">
        <v>12.53</v>
      </c>
      <c r="AJ4" s="200">
        <v>0</v>
      </c>
      <c r="AK4" s="200">
        <v>19.61</v>
      </c>
      <c r="AL4" s="200">
        <v>0</v>
      </c>
      <c r="AM4" s="200">
        <v>0</v>
      </c>
      <c r="AN4" s="200">
        <v>0</v>
      </c>
      <c r="AO4" s="200">
        <v>172.88</v>
      </c>
      <c r="AP4" s="200">
        <v>0</v>
      </c>
      <c r="AQ4" s="200">
        <v>0</v>
      </c>
      <c r="AR4" s="200">
        <v>0</v>
      </c>
      <c r="AS4" s="200">
        <v>16.989999999999998</v>
      </c>
      <c r="AT4" s="200">
        <v>0</v>
      </c>
      <c r="AU4" s="200">
        <v>0</v>
      </c>
      <c r="AV4" s="200">
        <v>0</v>
      </c>
      <c r="AW4" s="200">
        <v>0</v>
      </c>
      <c r="AX4" s="200">
        <v>0</v>
      </c>
      <c r="AY4" s="200">
        <v>0</v>
      </c>
    </row>
    <row r="5" spans="1:51">
      <c r="A5" t="s">
        <v>47</v>
      </c>
      <c r="B5" s="200">
        <v>0</v>
      </c>
      <c r="C5" s="200">
        <v>4.67</v>
      </c>
      <c r="D5" s="200">
        <v>9.34</v>
      </c>
      <c r="E5" s="200">
        <v>0</v>
      </c>
      <c r="F5" s="200">
        <v>0</v>
      </c>
      <c r="G5" s="200">
        <v>0</v>
      </c>
      <c r="H5" s="200">
        <v>0</v>
      </c>
      <c r="I5" s="200">
        <v>0</v>
      </c>
      <c r="J5" s="200">
        <v>14.12</v>
      </c>
      <c r="K5" s="200">
        <v>4.0199999999999996</v>
      </c>
      <c r="L5" s="200">
        <v>181.18</v>
      </c>
      <c r="M5" s="200">
        <v>1</v>
      </c>
      <c r="N5" s="200">
        <v>1.36</v>
      </c>
      <c r="O5" s="200">
        <v>0</v>
      </c>
      <c r="P5" s="200">
        <v>1.44</v>
      </c>
      <c r="Q5" s="200">
        <v>0.12</v>
      </c>
      <c r="R5" s="200">
        <v>5.79</v>
      </c>
      <c r="S5" s="200">
        <v>3.29</v>
      </c>
      <c r="T5" s="200">
        <v>0</v>
      </c>
      <c r="U5" s="200">
        <v>0.96</v>
      </c>
      <c r="V5" s="200">
        <v>2.36</v>
      </c>
      <c r="W5" s="200">
        <v>6.24</v>
      </c>
      <c r="X5" s="200">
        <v>20.59</v>
      </c>
      <c r="Y5" s="200">
        <v>0</v>
      </c>
      <c r="Z5" s="200">
        <v>58.44</v>
      </c>
      <c r="AA5" s="200">
        <v>19.97</v>
      </c>
      <c r="AB5" s="200">
        <v>0</v>
      </c>
      <c r="AC5" s="200">
        <v>0.87</v>
      </c>
      <c r="AD5" s="200">
        <v>14.84</v>
      </c>
      <c r="AE5" s="200">
        <v>0</v>
      </c>
      <c r="AF5" s="200">
        <v>0</v>
      </c>
      <c r="AG5" s="200">
        <v>52.06</v>
      </c>
      <c r="AH5" s="200">
        <v>0</v>
      </c>
      <c r="AI5" s="200">
        <v>12.53</v>
      </c>
      <c r="AJ5" s="200">
        <v>0</v>
      </c>
      <c r="AK5" s="200">
        <v>19.61</v>
      </c>
      <c r="AL5" s="200">
        <v>0</v>
      </c>
      <c r="AM5" s="200">
        <v>0</v>
      </c>
      <c r="AN5" s="200">
        <v>0</v>
      </c>
      <c r="AO5" s="200">
        <v>174.02</v>
      </c>
      <c r="AP5" s="200">
        <v>0</v>
      </c>
      <c r="AQ5" s="200">
        <v>0</v>
      </c>
      <c r="AR5" s="200">
        <v>0</v>
      </c>
      <c r="AS5" s="200">
        <v>16.989999999999998</v>
      </c>
      <c r="AT5" s="200">
        <v>0</v>
      </c>
      <c r="AU5" s="200">
        <v>0</v>
      </c>
      <c r="AV5" s="200">
        <v>0</v>
      </c>
      <c r="AW5" s="200">
        <v>0</v>
      </c>
      <c r="AX5" s="200">
        <v>0</v>
      </c>
      <c r="AY5" s="200">
        <v>0</v>
      </c>
    </row>
    <row r="6" spans="1:51">
      <c r="A6" t="s">
        <v>48</v>
      </c>
      <c r="B6" s="200">
        <v>0</v>
      </c>
      <c r="C6" s="200">
        <v>4.67</v>
      </c>
      <c r="D6" s="200">
        <v>9.34</v>
      </c>
      <c r="E6" s="200">
        <v>0</v>
      </c>
      <c r="F6" s="200">
        <v>0</v>
      </c>
      <c r="G6" s="200">
        <v>0</v>
      </c>
      <c r="H6" s="200">
        <v>0</v>
      </c>
      <c r="I6" s="200">
        <v>0</v>
      </c>
      <c r="J6" s="200">
        <v>14.12</v>
      </c>
      <c r="K6" s="200">
        <v>4.0199999999999996</v>
      </c>
      <c r="L6" s="200">
        <v>181.18</v>
      </c>
      <c r="M6" s="200">
        <v>1</v>
      </c>
      <c r="N6" s="200">
        <v>1.36</v>
      </c>
      <c r="O6" s="200">
        <v>0</v>
      </c>
      <c r="P6" s="200">
        <v>1.44</v>
      </c>
      <c r="Q6" s="200">
        <v>0.12</v>
      </c>
      <c r="R6" s="200">
        <v>5.79</v>
      </c>
      <c r="S6" s="200">
        <v>3.29</v>
      </c>
      <c r="T6" s="200">
        <v>0</v>
      </c>
      <c r="U6" s="200">
        <v>0.96</v>
      </c>
      <c r="V6" s="200">
        <v>2.36</v>
      </c>
      <c r="W6" s="200">
        <v>6.24</v>
      </c>
      <c r="X6" s="200">
        <v>20.59</v>
      </c>
      <c r="Y6" s="200">
        <v>0</v>
      </c>
      <c r="Z6" s="200">
        <v>58.44</v>
      </c>
      <c r="AA6" s="200">
        <v>19.97</v>
      </c>
      <c r="AB6" s="200">
        <v>0</v>
      </c>
      <c r="AC6" s="200">
        <v>0.87</v>
      </c>
      <c r="AD6" s="200">
        <v>14.84</v>
      </c>
      <c r="AE6" s="200">
        <v>0</v>
      </c>
      <c r="AF6" s="200">
        <v>0</v>
      </c>
      <c r="AG6" s="200">
        <v>52.06</v>
      </c>
      <c r="AH6" s="200">
        <v>0</v>
      </c>
      <c r="AI6" s="200">
        <v>12.53</v>
      </c>
      <c r="AJ6" s="200">
        <v>0</v>
      </c>
      <c r="AK6" s="200">
        <v>19.61</v>
      </c>
      <c r="AL6" s="200">
        <v>0</v>
      </c>
      <c r="AM6" s="200">
        <v>0</v>
      </c>
      <c r="AN6" s="200">
        <v>0</v>
      </c>
      <c r="AO6" s="200">
        <v>174.02</v>
      </c>
      <c r="AP6" s="200">
        <v>0</v>
      </c>
      <c r="AQ6" s="200">
        <v>0</v>
      </c>
      <c r="AR6" s="200">
        <v>0</v>
      </c>
      <c r="AS6" s="200">
        <v>16.989999999999998</v>
      </c>
      <c r="AT6" s="200">
        <v>0</v>
      </c>
      <c r="AU6" s="200">
        <v>0</v>
      </c>
      <c r="AV6" s="200">
        <v>0</v>
      </c>
      <c r="AW6" s="200">
        <v>0</v>
      </c>
      <c r="AX6" s="200">
        <v>0</v>
      </c>
      <c r="AY6" s="200">
        <v>0</v>
      </c>
    </row>
    <row r="7" spans="1:51">
      <c r="A7" t="s">
        <v>49</v>
      </c>
      <c r="B7" s="200">
        <v>0</v>
      </c>
      <c r="C7" s="200">
        <v>4.67</v>
      </c>
      <c r="D7" s="200">
        <v>9.34</v>
      </c>
      <c r="E7" s="200">
        <v>0</v>
      </c>
      <c r="F7" s="200">
        <v>0</v>
      </c>
      <c r="G7" s="200">
        <v>0</v>
      </c>
      <c r="H7" s="200">
        <v>0</v>
      </c>
      <c r="I7" s="200">
        <v>0</v>
      </c>
      <c r="J7" s="200">
        <v>14.12</v>
      </c>
      <c r="K7" s="200">
        <v>4.0199999999999996</v>
      </c>
      <c r="L7" s="200">
        <v>181.18</v>
      </c>
      <c r="M7" s="200">
        <v>1</v>
      </c>
      <c r="N7" s="200">
        <v>1.36</v>
      </c>
      <c r="O7" s="200">
        <v>0</v>
      </c>
      <c r="P7" s="200">
        <v>1.44</v>
      </c>
      <c r="Q7" s="200">
        <v>0.12</v>
      </c>
      <c r="R7" s="200">
        <v>5.79</v>
      </c>
      <c r="S7" s="200">
        <v>3.29</v>
      </c>
      <c r="T7" s="200">
        <v>0</v>
      </c>
      <c r="U7" s="200">
        <v>0.96</v>
      </c>
      <c r="V7" s="200">
        <v>2.36</v>
      </c>
      <c r="W7" s="200">
        <v>6.24</v>
      </c>
      <c r="X7" s="200">
        <v>20.59</v>
      </c>
      <c r="Y7" s="200">
        <v>0</v>
      </c>
      <c r="Z7" s="200">
        <v>58.44</v>
      </c>
      <c r="AA7" s="200">
        <v>19.97</v>
      </c>
      <c r="AB7" s="200">
        <v>0</v>
      </c>
      <c r="AC7" s="200">
        <v>0.87</v>
      </c>
      <c r="AD7" s="200">
        <v>14.84</v>
      </c>
      <c r="AE7" s="200">
        <v>0</v>
      </c>
      <c r="AF7" s="200">
        <v>0</v>
      </c>
      <c r="AG7" s="200">
        <v>52.06</v>
      </c>
      <c r="AH7" s="200">
        <v>0</v>
      </c>
      <c r="AI7" s="200">
        <v>12.53</v>
      </c>
      <c r="AJ7" s="200">
        <v>0</v>
      </c>
      <c r="AK7" s="200">
        <v>19.61</v>
      </c>
      <c r="AL7" s="200">
        <v>0</v>
      </c>
      <c r="AM7" s="200">
        <v>0</v>
      </c>
      <c r="AN7" s="200">
        <v>0</v>
      </c>
      <c r="AO7" s="200">
        <v>174.02</v>
      </c>
      <c r="AP7" s="200">
        <v>0</v>
      </c>
      <c r="AQ7" s="200">
        <v>0</v>
      </c>
      <c r="AR7" s="200">
        <v>0</v>
      </c>
      <c r="AS7" s="200">
        <v>16.989999999999998</v>
      </c>
      <c r="AT7" s="200">
        <v>0</v>
      </c>
      <c r="AU7" s="200">
        <v>0</v>
      </c>
      <c r="AV7" s="200">
        <v>0</v>
      </c>
      <c r="AW7" s="200">
        <v>0</v>
      </c>
      <c r="AX7" s="200">
        <v>0</v>
      </c>
      <c r="AY7" s="200">
        <v>0</v>
      </c>
    </row>
    <row r="8" spans="1:51">
      <c r="A8" t="s">
        <v>50</v>
      </c>
      <c r="B8" s="200">
        <v>0</v>
      </c>
      <c r="C8" s="200">
        <v>4.67</v>
      </c>
      <c r="D8" s="200">
        <v>9.34</v>
      </c>
      <c r="E8" s="200">
        <v>0</v>
      </c>
      <c r="F8" s="200">
        <v>0</v>
      </c>
      <c r="G8" s="200">
        <v>0</v>
      </c>
      <c r="H8" s="200">
        <v>0</v>
      </c>
      <c r="I8" s="200">
        <v>0</v>
      </c>
      <c r="J8" s="200">
        <v>14.12</v>
      </c>
      <c r="K8" s="200">
        <v>4.0199999999999996</v>
      </c>
      <c r="L8" s="200">
        <v>181.18</v>
      </c>
      <c r="M8" s="200">
        <v>1</v>
      </c>
      <c r="N8" s="200">
        <v>1.36</v>
      </c>
      <c r="O8" s="200">
        <v>0</v>
      </c>
      <c r="P8" s="200">
        <v>1.44</v>
      </c>
      <c r="Q8" s="200">
        <v>0.12</v>
      </c>
      <c r="R8" s="200">
        <v>5.79</v>
      </c>
      <c r="S8" s="200">
        <v>3.29</v>
      </c>
      <c r="T8" s="200">
        <v>0</v>
      </c>
      <c r="U8" s="200">
        <v>0.96</v>
      </c>
      <c r="V8" s="200">
        <v>2.36</v>
      </c>
      <c r="W8" s="200">
        <v>6.24</v>
      </c>
      <c r="X8" s="200">
        <v>20.59</v>
      </c>
      <c r="Y8" s="200">
        <v>0</v>
      </c>
      <c r="Z8" s="200">
        <v>58.44</v>
      </c>
      <c r="AA8" s="200">
        <v>19.97</v>
      </c>
      <c r="AB8" s="200">
        <v>0</v>
      </c>
      <c r="AC8" s="200">
        <v>0.62</v>
      </c>
      <c r="AD8" s="200">
        <v>14.84</v>
      </c>
      <c r="AE8" s="200">
        <v>0</v>
      </c>
      <c r="AF8" s="200">
        <v>0</v>
      </c>
      <c r="AG8" s="200">
        <v>52.06</v>
      </c>
      <c r="AH8" s="200">
        <v>0</v>
      </c>
      <c r="AI8" s="200">
        <v>12.53</v>
      </c>
      <c r="AJ8" s="200">
        <v>0</v>
      </c>
      <c r="AK8" s="200">
        <v>19.61</v>
      </c>
      <c r="AL8" s="200">
        <v>0</v>
      </c>
      <c r="AM8" s="200">
        <v>0</v>
      </c>
      <c r="AN8" s="200">
        <v>0</v>
      </c>
      <c r="AO8" s="200">
        <v>174.02</v>
      </c>
      <c r="AP8" s="200">
        <v>0</v>
      </c>
      <c r="AQ8" s="200">
        <v>0</v>
      </c>
      <c r="AR8" s="200">
        <v>0</v>
      </c>
      <c r="AS8" s="200">
        <v>16.989999999999998</v>
      </c>
      <c r="AT8" s="200">
        <v>0</v>
      </c>
      <c r="AU8" s="200">
        <v>0</v>
      </c>
      <c r="AV8" s="200">
        <v>0</v>
      </c>
      <c r="AW8" s="200">
        <v>0</v>
      </c>
      <c r="AX8" s="200">
        <v>0</v>
      </c>
      <c r="AY8" s="200">
        <v>0</v>
      </c>
    </row>
    <row r="9" spans="1:51">
      <c r="A9" t="s">
        <v>51</v>
      </c>
      <c r="B9" s="200">
        <v>0</v>
      </c>
      <c r="C9" s="200">
        <v>4.67</v>
      </c>
      <c r="D9" s="200">
        <v>9.34</v>
      </c>
      <c r="E9" s="200">
        <v>0</v>
      </c>
      <c r="F9" s="200">
        <v>0</v>
      </c>
      <c r="G9" s="200">
        <v>0</v>
      </c>
      <c r="H9" s="200">
        <v>0</v>
      </c>
      <c r="I9" s="200">
        <v>0</v>
      </c>
      <c r="J9" s="200">
        <v>14.12</v>
      </c>
      <c r="K9" s="200">
        <v>4.0199999999999996</v>
      </c>
      <c r="L9" s="200">
        <v>181.18</v>
      </c>
      <c r="M9" s="200">
        <v>1</v>
      </c>
      <c r="N9" s="200">
        <v>1.36</v>
      </c>
      <c r="O9" s="200">
        <v>0</v>
      </c>
      <c r="P9" s="200">
        <v>1.44</v>
      </c>
      <c r="Q9" s="200">
        <v>0.12</v>
      </c>
      <c r="R9" s="200">
        <v>5.79</v>
      </c>
      <c r="S9" s="200">
        <v>3.29</v>
      </c>
      <c r="T9" s="200">
        <v>0</v>
      </c>
      <c r="U9" s="200">
        <v>0.96</v>
      </c>
      <c r="V9" s="200">
        <v>2.36</v>
      </c>
      <c r="W9" s="200">
        <v>6.24</v>
      </c>
      <c r="X9" s="200">
        <v>20.59</v>
      </c>
      <c r="Y9" s="200">
        <v>0</v>
      </c>
      <c r="Z9" s="200">
        <v>58.44</v>
      </c>
      <c r="AA9" s="200">
        <v>19.97</v>
      </c>
      <c r="AB9" s="200">
        <v>0</v>
      </c>
      <c r="AC9" s="200">
        <v>0.62</v>
      </c>
      <c r="AD9" s="200">
        <v>14.84</v>
      </c>
      <c r="AE9" s="200">
        <v>0</v>
      </c>
      <c r="AF9" s="200">
        <v>0</v>
      </c>
      <c r="AG9" s="200">
        <v>52.06</v>
      </c>
      <c r="AH9" s="200">
        <v>0</v>
      </c>
      <c r="AI9" s="200">
        <v>12.53</v>
      </c>
      <c r="AJ9" s="200">
        <v>0</v>
      </c>
      <c r="AK9" s="200">
        <v>19.61</v>
      </c>
      <c r="AL9" s="200">
        <v>0</v>
      </c>
      <c r="AM9" s="200">
        <v>0</v>
      </c>
      <c r="AN9" s="200">
        <v>0</v>
      </c>
      <c r="AO9" s="200">
        <v>174.02</v>
      </c>
      <c r="AP9" s="200">
        <v>0</v>
      </c>
      <c r="AQ9" s="200">
        <v>0</v>
      </c>
      <c r="AR9" s="200">
        <v>0</v>
      </c>
      <c r="AS9" s="200">
        <v>16.989999999999998</v>
      </c>
      <c r="AT9" s="200">
        <v>0</v>
      </c>
      <c r="AU9" s="200">
        <v>0</v>
      </c>
      <c r="AV9" s="200">
        <v>0</v>
      </c>
      <c r="AW9" s="200">
        <v>0</v>
      </c>
      <c r="AX9" s="200">
        <v>0</v>
      </c>
      <c r="AY9" s="200">
        <v>0</v>
      </c>
    </row>
    <row r="10" spans="1:51">
      <c r="A10" t="s">
        <v>52</v>
      </c>
      <c r="B10" s="200">
        <v>0</v>
      </c>
      <c r="C10" s="200">
        <v>4.67</v>
      </c>
      <c r="D10" s="200">
        <v>9.34</v>
      </c>
      <c r="E10" s="200">
        <v>0</v>
      </c>
      <c r="F10" s="200">
        <v>0</v>
      </c>
      <c r="G10" s="200">
        <v>0</v>
      </c>
      <c r="H10" s="200">
        <v>0</v>
      </c>
      <c r="I10" s="200">
        <v>0</v>
      </c>
      <c r="J10" s="200">
        <v>14.12</v>
      </c>
      <c r="K10" s="200">
        <v>4.0199999999999996</v>
      </c>
      <c r="L10" s="200">
        <v>181.18</v>
      </c>
      <c r="M10" s="200">
        <v>1</v>
      </c>
      <c r="N10" s="200">
        <v>1.36</v>
      </c>
      <c r="O10" s="200">
        <v>0</v>
      </c>
      <c r="P10" s="200">
        <v>1.44</v>
      </c>
      <c r="Q10" s="200">
        <v>0.12</v>
      </c>
      <c r="R10" s="200">
        <v>5.79</v>
      </c>
      <c r="S10" s="200">
        <v>3.29</v>
      </c>
      <c r="T10" s="200">
        <v>0</v>
      </c>
      <c r="U10" s="200">
        <v>0.96</v>
      </c>
      <c r="V10" s="200">
        <v>2.36</v>
      </c>
      <c r="W10" s="200">
        <v>6.24</v>
      </c>
      <c r="X10" s="200">
        <v>20.59</v>
      </c>
      <c r="Y10" s="200">
        <v>0</v>
      </c>
      <c r="Z10" s="200">
        <v>58.44</v>
      </c>
      <c r="AA10" s="200">
        <v>19.97</v>
      </c>
      <c r="AB10" s="200">
        <v>0</v>
      </c>
      <c r="AC10" s="200">
        <v>0.62</v>
      </c>
      <c r="AD10" s="200">
        <v>14.84</v>
      </c>
      <c r="AE10" s="200">
        <v>0</v>
      </c>
      <c r="AF10" s="200">
        <v>0</v>
      </c>
      <c r="AG10" s="200">
        <v>52.06</v>
      </c>
      <c r="AH10" s="200">
        <v>0</v>
      </c>
      <c r="AI10" s="200">
        <v>12.53</v>
      </c>
      <c r="AJ10" s="200">
        <v>0</v>
      </c>
      <c r="AK10" s="200">
        <v>19.61</v>
      </c>
      <c r="AL10" s="200">
        <v>0</v>
      </c>
      <c r="AM10" s="200">
        <v>0</v>
      </c>
      <c r="AN10" s="200">
        <v>0</v>
      </c>
      <c r="AO10" s="200">
        <v>174.02</v>
      </c>
      <c r="AP10" s="200">
        <v>0</v>
      </c>
      <c r="AQ10" s="200">
        <v>0</v>
      </c>
      <c r="AR10" s="200">
        <v>0</v>
      </c>
      <c r="AS10" s="200">
        <v>16.989999999999998</v>
      </c>
      <c r="AT10" s="200">
        <v>0</v>
      </c>
      <c r="AU10" s="200">
        <v>0</v>
      </c>
      <c r="AV10" s="200">
        <v>0</v>
      </c>
      <c r="AW10" s="200">
        <v>0</v>
      </c>
      <c r="AX10" s="200">
        <v>0</v>
      </c>
      <c r="AY10" s="200">
        <v>0</v>
      </c>
    </row>
    <row r="11" spans="1:51">
      <c r="A11" t="s">
        <v>53</v>
      </c>
      <c r="B11" s="200">
        <v>0</v>
      </c>
      <c r="C11" s="200">
        <v>4.67</v>
      </c>
      <c r="D11" s="200">
        <v>9.34</v>
      </c>
      <c r="E11" s="200">
        <v>0</v>
      </c>
      <c r="F11" s="200">
        <v>0</v>
      </c>
      <c r="G11" s="200">
        <v>0</v>
      </c>
      <c r="H11" s="200">
        <v>0</v>
      </c>
      <c r="I11" s="200">
        <v>0</v>
      </c>
      <c r="J11" s="200">
        <v>14.12</v>
      </c>
      <c r="K11" s="200">
        <v>4.0199999999999996</v>
      </c>
      <c r="L11" s="200">
        <v>181.18</v>
      </c>
      <c r="M11" s="200">
        <v>1</v>
      </c>
      <c r="N11" s="200">
        <v>1.36</v>
      </c>
      <c r="O11" s="200">
        <v>0</v>
      </c>
      <c r="P11" s="200">
        <v>1.44</v>
      </c>
      <c r="Q11" s="200">
        <v>0.12</v>
      </c>
      <c r="R11" s="200">
        <v>5.79</v>
      </c>
      <c r="S11" s="200">
        <v>3.29</v>
      </c>
      <c r="T11" s="200">
        <v>0</v>
      </c>
      <c r="U11" s="200">
        <v>0.96</v>
      </c>
      <c r="V11" s="200">
        <v>2.36</v>
      </c>
      <c r="W11" s="200">
        <v>6.24</v>
      </c>
      <c r="X11" s="200">
        <v>20.59</v>
      </c>
      <c r="Y11" s="200">
        <v>0</v>
      </c>
      <c r="Z11" s="200">
        <v>58.44</v>
      </c>
      <c r="AA11" s="200">
        <v>19.97</v>
      </c>
      <c r="AB11" s="200">
        <v>0</v>
      </c>
      <c r="AC11" s="200">
        <v>0.62</v>
      </c>
      <c r="AD11" s="200">
        <v>14.84</v>
      </c>
      <c r="AE11" s="200">
        <v>0</v>
      </c>
      <c r="AF11" s="200">
        <v>0</v>
      </c>
      <c r="AG11" s="200">
        <v>52.06</v>
      </c>
      <c r="AH11" s="200">
        <v>0</v>
      </c>
      <c r="AI11" s="200">
        <v>12.53</v>
      </c>
      <c r="AJ11" s="200">
        <v>0</v>
      </c>
      <c r="AK11" s="200">
        <v>12.25</v>
      </c>
      <c r="AL11" s="200">
        <v>0</v>
      </c>
      <c r="AM11" s="200">
        <v>0</v>
      </c>
      <c r="AN11" s="200">
        <v>0</v>
      </c>
      <c r="AO11" s="200">
        <v>174.02</v>
      </c>
      <c r="AP11" s="200">
        <v>0</v>
      </c>
      <c r="AQ11" s="200">
        <v>0</v>
      </c>
      <c r="AR11" s="200">
        <v>0</v>
      </c>
      <c r="AS11" s="200">
        <v>16.989999999999998</v>
      </c>
      <c r="AT11" s="200">
        <v>0</v>
      </c>
      <c r="AU11" s="200">
        <v>0</v>
      </c>
      <c r="AV11" s="200">
        <v>0</v>
      </c>
      <c r="AW11" s="200">
        <v>0</v>
      </c>
      <c r="AX11" s="200">
        <v>0</v>
      </c>
      <c r="AY11" s="200">
        <v>0</v>
      </c>
    </row>
    <row r="12" spans="1:51">
      <c r="A12" t="s">
        <v>54</v>
      </c>
      <c r="B12" s="200">
        <v>0</v>
      </c>
      <c r="C12" s="200">
        <v>4.67</v>
      </c>
      <c r="D12" s="200">
        <v>9.34</v>
      </c>
      <c r="E12" s="200">
        <v>0</v>
      </c>
      <c r="F12" s="200">
        <v>0</v>
      </c>
      <c r="G12" s="200">
        <v>0</v>
      </c>
      <c r="H12" s="200">
        <v>0</v>
      </c>
      <c r="I12" s="200">
        <v>0</v>
      </c>
      <c r="J12" s="200">
        <v>14.12</v>
      </c>
      <c r="K12" s="200">
        <v>4.0199999999999996</v>
      </c>
      <c r="L12" s="200">
        <v>181.18</v>
      </c>
      <c r="M12" s="200">
        <v>1</v>
      </c>
      <c r="N12" s="200">
        <v>1.36</v>
      </c>
      <c r="O12" s="200">
        <v>0</v>
      </c>
      <c r="P12" s="200">
        <v>1.44</v>
      </c>
      <c r="Q12" s="200">
        <v>0.12</v>
      </c>
      <c r="R12" s="200">
        <v>5.79</v>
      </c>
      <c r="S12" s="200">
        <v>3.29</v>
      </c>
      <c r="T12" s="200">
        <v>0</v>
      </c>
      <c r="U12" s="200">
        <v>0.96</v>
      </c>
      <c r="V12" s="200">
        <v>2.36</v>
      </c>
      <c r="W12" s="200">
        <v>6.24</v>
      </c>
      <c r="X12" s="200">
        <v>20.59</v>
      </c>
      <c r="Y12" s="200">
        <v>0</v>
      </c>
      <c r="Z12" s="200">
        <v>58.44</v>
      </c>
      <c r="AA12" s="200">
        <v>19.97</v>
      </c>
      <c r="AB12" s="200">
        <v>0</v>
      </c>
      <c r="AC12" s="200">
        <v>0.62</v>
      </c>
      <c r="AD12" s="200">
        <v>14.84</v>
      </c>
      <c r="AE12" s="200">
        <v>0</v>
      </c>
      <c r="AF12" s="200">
        <v>0</v>
      </c>
      <c r="AG12" s="200">
        <v>52.06</v>
      </c>
      <c r="AH12" s="200">
        <v>0</v>
      </c>
      <c r="AI12" s="200">
        <v>12.53</v>
      </c>
      <c r="AJ12" s="200">
        <v>0</v>
      </c>
      <c r="AK12" s="200">
        <v>12.25</v>
      </c>
      <c r="AL12" s="200">
        <v>0</v>
      </c>
      <c r="AM12" s="200">
        <v>0</v>
      </c>
      <c r="AN12" s="200">
        <v>0</v>
      </c>
      <c r="AO12" s="200">
        <v>174.02</v>
      </c>
      <c r="AP12" s="200">
        <v>0</v>
      </c>
      <c r="AQ12" s="200">
        <v>0</v>
      </c>
      <c r="AR12" s="200">
        <v>0</v>
      </c>
      <c r="AS12" s="200">
        <v>16.989999999999998</v>
      </c>
      <c r="AT12" s="200">
        <v>0</v>
      </c>
      <c r="AU12" s="200">
        <v>0</v>
      </c>
      <c r="AV12" s="200">
        <v>0</v>
      </c>
      <c r="AW12" s="200">
        <v>0</v>
      </c>
      <c r="AX12" s="200">
        <v>0</v>
      </c>
      <c r="AY12" s="200">
        <v>0</v>
      </c>
    </row>
    <row r="13" spans="1:51">
      <c r="A13" t="s">
        <v>55</v>
      </c>
      <c r="B13" s="200">
        <v>0</v>
      </c>
      <c r="C13" s="200">
        <v>4.67</v>
      </c>
      <c r="D13" s="200">
        <v>9.34</v>
      </c>
      <c r="E13" s="200">
        <v>0</v>
      </c>
      <c r="F13" s="200">
        <v>0</v>
      </c>
      <c r="G13" s="200">
        <v>0</v>
      </c>
      <c r="H13" s="200">
        <v>0</v>
      </c>
      <c r="I13" s="200">
        <v>0</v>
      </c>
      <c r="J13" s="200">
        <v>14.12</v>
      </c>
      <c r="K13" s="200">
        <v>4.0199999999999996</v>
      </c>
      <c r="L13" s="200">
        <v>181.18</v>
      </c>
      <c r="M13" s="200">
        <v>1</v>
      </c>
      <c r="N13" s="200">
        <v>1.36</v>
      </c>
      <c r="O13" s="200">
        <v>0</v>
      </c>
      <c r="P13" s="200">
        <v>1.44</v>
      </c>
      <c r="Q13" s="200">
        <v>0.12</v>
      </c>
      <c r="R13" s="200">
        <v>5.79</v>
      </c>
      <c r="S13" s="200">
        <v>3.29</v>
      </c>
      <c r="T13" s="200">
        <v>0</v>
      </c>
      <c r="U13" s="200">
        <v>0.96</v>
      </c>
      <c r="V13" s="200">
        <v>1.57</v>
      </c>
      <c r="W13" s="200">
        <v>6.24</v>
      </c>
      <c r="X13" s="200">
        <v>20.59</v>
      </c>
      <c r="Y13" s="200">
        <v>0</v>
      </c>
      <c r="Z13" s="200">
        <v>58.44</v>
      </c>
      <c r="AA13" s="200">
        <v>19.97</v>
      </c>
      <c r="AB13" s="200">
        <v>0</v>
      </c>
      <c r="AC13" s="200">
        <v>0.62</v>
      </c>
      <c r="AD13" s="200">
        <v>14.84</v>
      </c>
      <c r="AE13" s="200">
        <v>0</v>
      </c>
      <c r="AF13" s="200">
        <v>0</v>
      </c>
      <c r="AG13" s="200">
        <v>52.06</v>
      </c>
      <c r="AH13" s="200">
        <v>0</v>
      </c>
      <c r="AI13" s="200">
        <v>12.53</v>
      </c>
      <c r="AJ13" s="200">
        <v>0</v>
      </c>
      <c r="AK13" s="200">
        <v>12.25</v>
      </c>
      <c r="AL13" s="200">
        <v>0</v>
      </c>
      <c r="AM13" s="200">
        <v>0</v>
      </c>
      <c r="AN13" s="200">
        <v>0</v>
      </c>
      <c r="AO13" s="200">
        <v>174.02</v>
      </c>
      <c r="AP13" s="200">
        <v>0</v>
      </c>
      <c r="AQ13" s="200">
        <v>0</v>
      </c>
      <c r="AR13" s="200">
        <v>0</v>
      </c>
      <c r="AS13" s="200">
        <v>16.989999999999998</v>
      </c>
      <c r="AT13" s="200">
        <v>0</v>
      </c>
      <c r="AU13" s="200">
        <v>0</v>
      </c>
      <c r="AV13" s="200">
        <v>0</v>
      </c>
      <c r="AW13" s="200">
        <v>0</v>
      </c>
      <c r="AX13" s="200">
        <v>0</v>
      </c>
      <c r="AY13" s="200">
        <v>0</v>
      </c>
    </row>
    <row r="14" spans="1:51">
      <c r="A14" t="s">
        <v>56</v>
      </c>
      <c r="B14" s="200">
        <v>0</v>
      </c>
      <c r="C14" s="200">
        <v>4.67</v>
      </c>
      <c r="D14" s="200">
        <v>9.34</v>
      </c>
      <c r="E14" s="200">
        <v>0</v>
      </c>
      <c r="F14" s="200">
        <v>0</v>
      </c>
      <c r="G14" s="200">
        <v>0</v>
      </c>
      <c r="H14" s="200">
        <v>0</v>
      </c>
      <c r="I14" s="200">
        <v>0</v>
      </c>
      <c r="J14" s="200">
        <v>14.12</v>
      </c>
      <c r="K14" s="200">
        <v>4.0199999999999996</v>
      </c>
      <c r="L14" s="200">
        <v>181.18</v>
      </c>
      <c r="M14" s="200">
        <v>1</v>
      </c>
      <c r="N14" s="200">
        <v>1.36</v>
      </c>
      <c r="O14" s="200">
        <v>0</v>
      </c>
      <c r="P14" s="200">
        <v>1.44</v>
      </c>
      <c r="Q14" s="200">
        <v>0.12</v>
      </c>
      <c r="R14" s="200">
        <v>5.79</v>
      </c>
      <c r="S14" s="200">
        <v>3.29</v>
      </c>
      <c r="T14" s="200">
        <v>0</v>
      </c>
      <c r="U14" s="200">
        <v>0.96</v>
      </c>
      <c r="V14" s="200">
        <v>1.57</v>
      </c>
      <c r="W14" s="200">
        <v>6.24</v>
      </c>
      <c r="X14" s="200">
        <v>20.59</v>
      </c>
      <c r="Y14" s="200">
        <v>0</v>
      </c>
      <c r="Z14" s="200">
        <v>58.44</v>
      </c>
      <c r="AA14" s="200">
        <v>19.97</v>
      </c>
      <c r="AB14" s="200">
        <v>0</v>
      </c>
      <c r="AC14" s="200">
        <v>0.62</v>
      </c>
      <c r="AD14" s="200">
        <v>14.84</v>
      </c>
      <c r="AE14" s="200">
        <v>0</v>
      </c>
      <c r="AF14" s="200">
        <v>0</v>
      </c>
      <c r="AG14" s="200">
        <v>52.06</v>
      </c>
      <c r="AH14" s="200">
        <v>0</v>
      </c>
      <c r="AI14" s="200">
        <v>12.53</v>
      </c>
      <c r="AJ14" s="200">
        <v>0</v>
      </c>
      <c r="AK14" s="200">
        <v>12.25</v>
      </c>
      <c r="AL14" s="200">
        <v>0</v>
      </c>
      <c r="AM14" s="200">
        <v>0</v>
      </c>
      <c r="AN14" s="200">
        <v>0</v>
      </c>
      <c r="AO14" s="200">
        <v>174.02</v>
      </c>
      <c r="AP14" s="200">
        <v>0</v>
      </c>
      <c r="AQ14" s="200">
        <v>0</v>
      </c>
      <c r="AR14" s="200">
        <v>0</v>
      </c>
      <c r="AS14" s="200">
        <v>16.989999999999998</v>
      </c>
      <c r="AT14" s="200">
        <v>0</v>
      </c>
      <c r="AU14" s="200">
        <v>0</v>
      </c>
      <c r="AV14" s="200">
        <v>0</v>
      </c>
      <c r="AW14" s="200">
        <v>0</v>
      </c>
      <c r="AX14" s="200">
        <v>0</v>
      </c>
      <c r="AY14" s="200">
        <v>0</v>
      </c>
    </row>
    <row r="15" spans="1:51">
      <c r="A15" t="s">
        <v>57</v>
      </c>
      <c r="B15" s="200">
        <v>0</v>
      </c>
      <c r="C15" s="200">
        <v>4.67</v>
      </c>
      <c r="D15" s="200">
        <v>9.34</v>
      </c>
      <c r="E15" s="200">
        <v>0</v>
      </c>
      <c r="F15" s="200">
        <v>0</v>
      </c>
      <c r="G15" s="200">
        <v>0</v>
      </c>
      <c r="H15" s="200">
        <v>0</v>
      </c>
      <c r="I15" s="200">
        <v>0</v>
      </c>
      <c r="J15" s="200">
        <v>14.12</v>
      </c>
      <c r="K15" s="200">
        <v>4.01</v>
      </c>
      <c r="L15" s="200">
        <v>181.15</v>
      </c>
      <c r="M15" s="200">
        <v>1</v>
      </c>
      <c r="N15" s="200">
        <v>1.36</v>
      </c>
      <c r="O15" s="200">
        <v>0</v>
      </c>
      <c r="P15" s="200">
        <v>1.44</v>
      </c>
      <c r="Q15" s="200">
        <v>0.12</v>
      </c>
      <c r="R15" s="200">
        <v>5.79</v>
      </c>
      <c r="S15" s="200">
        <v>3.29</v>
      </c>
      <c r="T15" s="200">
        <v>0</v>
      </c>
      <c r="U15" s="200">
        <v>0.96</v>
      </c>
      <c r="V15" s="200">
        <v>1.72</v>
      </c>
      <c r="W15" s="200">
        <v>6.24</v>
      </c>
      <c r="X15" s="200">
        <v>20.71</v>
      </c>
      <c r="Y15" s="200">
        <v>0</v>
      </c>
      <c r="Z15" s="200">
        <v>58.44</v>
      </c>
      <c r="AA15" s="200">
        <v>19.97</v>
      </c>
      <c r="AB15" s="200">
        <v>0</v>
      </c>
      <c r="AC15" s="200">
        <v>0.62</v>
      </c>
      <c r="AD15" s="200">
        <v>14.84</v>
      </c>
      <c r="AE15" s="200">
        <v>0</v>
      </c>
      <c r="AF15" s="200">
        <v>0</v>
      </c>
      <c r="AG15" s="200">
        <v>52.06</v>
      </c>
      <c r="AH15" s="200">
        <v>0</v>
      </c>
      <c r="AI15" s="200">
        <v>12.53</v>
      </c>
      <c r="AJ15" s="200">
        <v>0</v>
      </c>
      <c r="AK15" s="200">
        <v>12.25</v>
      </c>
      <c r="AL15" s="200">
        <v>0</v>
      </c>
      <c r="AM15" s="200">
        <v>0</v>
      </c>
      <c r="AN15" s="200">
        <v>0</v>
      </c>
      <c r="AO15" s="200">
        <v>174.02</v>
      </c>
      <c r="AP15" s="200">
        <v>0</v>
      </c>
      <c r="AQ15" s="200">
        <v>0</v>
      </c>
      <c r="AR15" s="200">
        <v>0</v>
      </c>
      <c r="AS15" s="200">
        <v>16.989999999999998</v>
      </c>
      <c r="AT15" s="200">
        <v>0</v>
      </c>
      <c r="AU15" s="200">
        <v>0</v>
      </c>
      <c r="AV15" s="200">
        <v>0</v>
      </c>
      <c r="AW15" s="200">
        <v>0</v>
      </c>
      <c r="AX15" s="200">
        <v>0</v>
      </c>
      <c r="AY15" s="200">
        <v>0</v>
      </c>
    </row>
    <row r="16" spans="1:51">
      <c r="A16" t="s">
        <v>58</v>
      </c>
      <c r="B16" s="200">
        <v>0</v>
      </c>
      <c r="C16" s="200">
        <v>4.67</v>
      </c>
      <c r="D16" s="200">
        <v>9.34</v>
      </c>
      <c r="E16" s="200">
        <v>0</v>
      </c>
      <c r="F16" s="200">
        <v>0</v>
      </c>
      <c r="G16" s="200">
        <v>0</v>
      </c>
      <c r="H16" s="200">
        <v>0</v>
      </c>
      <c r="I16" s="200">
        <v>0</v>
      </c>
      <c r="J16" s="200">
        <v>14.12</v>
      </c>
      <c r="K16" s="200">
        <v>4.01</v>
      </c>
      <c r="L16" s="200">
        <v>181.15</v>
      </c>
      <c r="M16" s="200">
        <v>1</v>
      </c>
      <c r="N16" s="200">
        <v>1.36</v>
      </c>
      <c r="O16" s="200">
        <v>0</v>
      </c>
      <c r="P16" s="200">
        <v>1.44</v>
      </c>
      <c r="Q16" s="200">
        <v>0.12</v>
      </c>
      <c r="R16" s="200">
        <v>5.79</v>
      </c>
      <c r="S16" s="200">
        <v>3.29</v>
      </c>
      <c r="T16" s="200">
        <v>0</v>
      </c>
      <c r="U16" s="200">
        <v>0.96</v>
      </c>
      <c r="V16" s="200">
        <v>1.72</v>
      </c>
      <c r="W16" s="200">
        <v>6.24</v>
      </c>
      <c r="X16" s="200">
        <v>20.71</v>
      </c>
      <c r="Y16" s="200">
        <v>0</v>
      </c>
      <c r="Z16" s="200">
        <v>58.44</v>
      </c>
      <c r="AA16" s="200">
        <v>19.97</v>
      </c>
      <c r="AB16" s="200">
        <v>0</v>
      </c>
      <c r="AC16" s="200">
        <v>0.62</v>
      </c>
      <c r="AD16" s="200">
        <v>14.84</v>
      </c>
      <c r="AE16" s="200">
        <v>0</v>
      </c>
      <c r="AF16" s="200">
        <v>0</v>
      </c>
      <c r="AG16" s="200">
        <v>52.06</v>
      </c>
      <c r="AH16" s="200">
        <v>0</v>
      </c>
      <c r="AI16" s="200">
        <v>12.53</v>
      </c>
      <c r="AJ16" s="200">
        <v>0</v>
      </c>
      <c r="AK16" s="200">
        <v>12.25</v>
      </c>
      <c r="AL16" s="200">
        <v>0</v>
      </c>
      <c r="AM16" s="200">
        <v>0</v>
      </c>
      <c r="AN16" s="200">
        <v>0</v>
      </c>
      <c r="AO16" s="200">
        <v>174.02</v>
      </c>
      <c r="AP16" s="200">
        <v>0</v>
      </c>
      <c r="AQ16" s="200">
        <v>0</v>
      </c>
      <c r="AR16" s="200">
        <v>0</v>
      </c>
      <c r="AS16" s="200">
        <v>16.989999999999998</v>
      </c>
      <c r="AT16" s="200">
        <v>0</v>
      </c>
      <c r="AU16" s="200">
        <v>0</v>
      </c>
      <c r="AV16" s="200">
        <v>0</v>
      </c>
      <c r="AW16" s="200">
        <v>0</v>
      </c>
      <c r="AX16" s="200">
        <v>0</v>
      </c>
      <c r="AY16" s="200">
        <v>0</v>
      </c>
    </row>
    <row r="17" spans="1:51">
      <c r="A17" t="s">
        <v>59</v>
      </c>
      <c r="B17" s="200">
        <v>0</v>
      </c>
      <c r="C17" s="200">
        <v>4.67</v>
      </c>
      <c r="D17" s="200">
        <v>9.34</v>
      </c>
      <c r="E17" s="200">
        <v>0</v>
      </c>
      <c r="F17" s="200">
        <v>0</v>
      </c>
      <c r="G17" s="200">
        <v>0</v>
      </c>
      <c r="H17" s="200">
        <v>0</v>
      </c>
      <c r="I17" s="200">
        <v>0</v>
      </c>
      <c r="J17" s="200">
        <v>14.12</v>
      </c>
      <c r="K17" s="200">
        <v>4.01</v>
      </c>
      <c r="L17" s="200">
        <v>181.15</v>
      </c>
      <c r="M17" s="200">
        <v>1</v>
      </c>
      <c r="N17" s="200">
        <v>1.36</v>
      </c>
      <c r="O17" s="200">
        <v>0</v>
      </c>
      <c r="P17" s="200">
        <v>1.44</v>
      </c>
      <c r="Q17" s="200">
        <v>0.12</v>
      </c>
      <c r="R17" s="200">
        <v>5.79</v>
      </c>
      <c r="S17" s="200">
        <v>3.29</v>
      </c>
      <c r="T17" s="200">
        <v>0</v>
      </c>
      <c r="U17" s="200">
        <v>0.96</v>
      </c>
      <c r="V17" s="200">
        <v>1.72</v>
      </c>
      <c r="W17" s="200">
        <v>6.24</v>
      </c>
      <c r="X17" s="200">
        <v>20.71</v>
      </c>
      <c r="Y17" s="200">
        <v>0</v>
      </c>
      <c r="Z17" s="200">
        <v>58.44</v>
      </c>
      <c r="AA17" s="200">
        <v>19.97</v>
      </c>
      <c r="AB17" s="200">
        <v>0</v>
      </c>
      <c r="AC17" s="200">
        <v>0.62</v>
      </c>
      <c r="AD17" s="200">
        <v>14.84</v>
      </c>
      <c r="AE17" s="200">
        <v>0</v>
      </c>
      <c r="AF17" s="200">
        <v>0</v>
      </c>
      <c r="AG17" s="200">
        <v>52.06</v>
      </c>
      <c r="AH17" s="200">
        <v>0</v>
      </c>
      <c r="AI17" s="200">
        <v>12.53</v>
      </c>
      <c r="AJ17" s="200">
        <v>0</v>
      </c>
      <c r="AK17" s="200">
        <v>12.25</v>
      </c>
      <c r="AL17" s="200">
        <v>0</v>
      </c>
      <c r="AM17" s="200">
        <v>0</v>
      </c>
      <c r="AN17" s="200">
        <v>0</v>
      </c>
      <c r="AO17" s="200">
        <v>174.02</v>
      </c>
      <c r="AP17" s="200">
        <v>0</v>
      </c>
      <c r="AQ17" s="200">
        <v>0</v>
      </c>
      <c r="AR17" s="200">
        <v>0</v>
      </c>
      <c r="AS17" s="200">
        <v>16.989999999999998</v>
      </c>
      <c r="AT17" s="200">
        <v>0</v>
      </c>
      <c r="AU17" s="200">
        <v>0</v>
      </c>
      <c r="AV17" s="200">
        <v>0</v>
      </c>
      <c r="AW17" s="200">
        <v>0</v>
      </c>
      <c r="AX17" s="200">
        <v>0</v>
      </c>
      <c r="AY17" s="200">
        <v>0</v>
      </c>
    </row>
    <row r="18" spans="1:51">
      <c r="A18" t="s">
        <v>60</v>
      </c>
      <c r="B18" s="200">
        <v>0</v>
      </c>
      <c r="C18" s="200">
        <v>4.67</v>
      </c>
      <c r="D18" s="200">
        <v>9.34</v>
      </c>
      <c r="E18" s="200">
        <v>0</v>
      </c>
      <c r="F18" s="200">
        <v>0</v>
      </c>
      <c r="G18" s="200">
        <v>0</v>
      </c>
      <c r="H18" s="200">
        <v>0</v>
      </c>
      <c r="I18" s="200">
        <v>0</v>
      </c>
      <c r="J18" s="200">
        <v>14.12</v>
      </c>
      <c r="K18" s="200">
        <v>4.01</v>
      </c>
      <c r="L18" s="200">
        <v>181.15</v>
      </c>
      <c r="M18" s="200">
        <v>1</v>
      </c>
      <c r="N18" s="200">
        <v>1.36</v>
      </c>
      <c r="O18" s="200">
        <v>0</v>
      </c>
      <c r="P18" s="200">
        <v>1.44</v>
      </c>
      <c r="Q18" s="200">
        <v>0.12</v>
      </c>
      <c r="R18" s="200">
        <v>5.79</v>
      </c>
      <c r="S18" s="200">
        <v>3.29</v>
      </c>
      <c r="T18" s="200">
        <v>0</v>
      </c>
      <c r="U18" s="200">
        <v>0.96</v>
      </c>
      <c r="V18" s="200">
        <v>1.72</v>
      </c>
      <c r="W18" s="200">
        <v>6.24</v>
      </c>
      <c r="X18" s="200">
        <v>20.71</v>
      </c>
      <c r="Y18" s="200">
        <v>0</v>
      </c>
      <c r="Z18" s="200">
        <v>58.44</v>
      </c>
      <c r="AA18" s="200">
        <v>19.97</v>
      </c>
      <c r="AB18" s="200">
        <v>0</v>
      </c>
      <c r="AC18" s="200">
        <v>0.62</v>
      </c>
      <c r="AD18" s="200">
        <v>14.84</v>
      </c>
      <c r="AE18" s="200">
        <v>0</v>
      </c>
      <c r="AF18" s="200">
        <v>0</v>
      </c>
      <c r="AG18" s="200">
        <v>52.06</v>
      </c>
      <c r="AH18" s="200">
        <v>0</v>
      </c>
      <c r="AI18" s="200">
        <v>12.53</v>
      </c>
      <c r="AJ18" s="200">
        <v>0</v>
      </c>
      <c r="AK18" s="200">
        <v>12.25</v>
      </c>
      <c r="AL18" s="200">
        <v>0</v>
      </c>
      <c r="AM18" s="200">
        <v>0</v>
      </c>
      <c r="AN18" s="200">
        <v>0</v>
      </c>
      <c r="AO18" s="200">
        <v>174.02</v>
      </c>
      <c r="AP18" s="200">
        <v>0</v>
      </c>
      <c r="AQ18" s="200">
        <v>0</v>
      </c>
      <c r="AR18" s="200">
        <v>0</v>
      </c>
      <c r="AS18" s="200">
        <v>16.989999999999998</v>
      </c>
      <c r="AT18" s="200">
        <v>0</v>
      </c>
      <c r="AU18" s="200">
        <v>0</v>
      </c>
      <c r="AV18" s="200">
        <v>0</v>
      </c>
      <c r="AW18" s="200">
        <v>0</v>
      </c>
      <c r="AX18" s="200">
        <v>0</v>
      </c>
      <c r="AY18" s="200">
        <v>0</v>
      </c>
    </row>
    <row r="19" spans="1:51">
      <c r="A19" t="s">
        <v>61</v>
      </c>
      <c r="B19" s="200">
        <v>0</v>
      </c>
      <c r="C19" s="200">
        <v>4.67</v>
      </c>
      <c r="D19" s="200">
        <v>9.34</v>
      </c>
      <c r="E19" s="200">
        <v>0</v>
      </c>
      <c r="F19" s="200">
        <v>0</v>
      </c>
      <c r="G19" s="200">
        <v>0</v>
      </c>
      <c r="H19" s="200">
        <v>0</v>
      </c>
      <c r="I19" s="200">
        <v>0</v>
      </c>
      <c r="J19" s="200">
        <v>14.12</v>
      </c>
      <c r="K19" s="200">
        <v>4.01</v>
      </c>
      <c r="L19" s="200">
        <v>181.15</v>
      </c>
      <c r="M19" s="200">
        <v>1</v>
      </c>
      <c r="N19" s="200">
        <v>1.36</v>
      </c>
      <c r="O19" s="200">
        <v>0</v>
      </c>
      <c r="P19" s="200">
        <v>1.44</v>
      </c>
      <c r="Q19" s="200">
        <v>0.12</v>
      </c>
      <c r="R19" s="200">
        <v>5.79</v>
      </c>
      <c r="S19" s="200">
        <v>3.29</v>
      </c>
      <c r="T19" s="200">
        <v>0</v>
      </c>
      <c r="U19" s="200">
        <v>0.96</v>
      </c>
      <c r="V19" s="200">
        <v>1.72</v>
      </c>
      <c r="W19" s="200">
        <v>6.24</v>
      </c>
      <c r="X19" s="200">
        <v>20.71</v>
      </c>
      <c r="Y19" s="200">
        <v>0</v>
      </c>
      <c r="Z19" s="200">
        <v>58.44</v>
      </c>
      <c r="AA19" s="200">
        <v>19.97</v>
      </c>
      <c r="AB19" s="200">
        <v>0</v>
      </c>
      <c r="AC19" s="200">
        <v>0.62</v>
      </c>
      <c r="AD19" s="200">
        <v>14.84</v>
      </c>
      <c r="AE19" s="200">
        <v>0</v>
      </c>
      <c r="AF19" s="200">
        <v>0</v>
      </c>
      <c r="AG19" s="200">
        <v>52.06</v>
      </c>
      <c r="AH19" s="200">
        <v>0</v>
      </c>
      <c r="AI19" s="200">
        <v>12.53</v>
      </c>
      <c r="AJ19" s="200">
        <v>0</v>
      </c>
      <c r="AK19" s="200">
        <v>12.25</v>
      </c>
      <c r="AL19" s="200">
        <v>0</v>
      </c>
      <c r="AM19" s="200">
        <v>0</v>
      </c>
      <c r="AN19" s="200">
        <v>0</v>
      </c>
      <c r="AO19" s="200">
        <v>174.02</v>
      </c>
      <c r="AP19" s="200">
        <v>0</v>
      </c>
      <c r="AQ19" s="200">
        <v>0</v>
      </c>
      <c r="AR19" s="200">
        <v>0</v>
      </c>
      <c r="AS19" s="200">
        <v>16.989999999999998</v>
      </c>
      <c r="AT19" s="200">
        <v>0</v>
      </c>
      <c r="AU19" s="200">
        <v>0</v>
      </c>
      <c r="AV19" s="200">
        <v>0</v>
      </c>
      <c r="AW19" s="200">
        <v>0</v>
      </c>
      <c r="AX19" s="200">
        <v>0</v>
      </c>
      <c r="AY19" s="200">
        <v>0</v>
      </c>
    </row>
    <row r="20" spans="1:51">
      <c r="A20" t="s">
        <v>62</v>
      </c>
      <c r="B20" s="200">
        <v>0</v>
      </c>
      <c r="C20" s="200">
        <v>4.67</v>
      </c>
      <c r="D20" s="200">
        <v>9.34</v>
      </c>
      <c r="E20" s="200">
        <v>0</v>
      </c>
      <c r="F20" s="200">
        <v>0</v>
      </c>
      <c r="G20" s="200">
        <v>0</v>
      </c>
      <c r="H20" s="200">
        <v>0</v>
      </c>
      <c r="I20" s="200">
        <v>0</v>
      </c>
      <c r="J20" s="200">
        <v>14.12</v>
      </c>
      <c r="K20" s="200">
        <v>4.01</v>
      </c>
      <c r="L20" s="200">
        <v>181.15</v>
      </c>
      <c r="M20" s="200">
        <v>1</v>
      </c>
      <c r="N20" s="200">
        <v>1.36</v>
      </c>
      <c r="O20" s="200">
        <v>0</v>
      </c>
      <c r="P20" s="200">
        <v>1.44</v>
      </c>
      <c r="Q20" s="200">
        <v>0.12</v>
      </c>
      <c r="R20" s="200">
        <v>5.79</v>
      </c>
      <c r="S20" s="200">
        <v>3.29</v>
      </c>
      <c r="T20" s="200">
        <v>0</v>
      </c>
      <c r="U20" s="200">
        <v>0.96</v>
      </c>
      <c r="V20" s="200">
        <v>1.72</v>
      </c>
      <c r="W20" s="200">
        <v>6.24</v>
      </c>
      <c r="X20" s="200">
        <v>20.71</v>
      </c>
      <c r="Y20" s="200">
        <v>0</v>
      </c>
      <c r="Z20" s="200">
        <v>58.44</v>
      </c>
      <c r="AA20" s="200">
        <v>19.97</v>
      </c>
      <c r="AB20" s="200">
        <v>0</v>
      </c>
      <c r="AC20" s="200">
        <v>0.62</v>
      </c>
      <c r="AD20" s="200">
        <v>14.84</v>
      </c>
      <c r="AE20" s="200">
        <v>0</v>
      </c>
      <c r="AF20" s="200">
        <v>0</v>
      </c>
      <c r="AG20" s="200">
        <v>52.06</v>
      </c>
      <c r="AH20" s="200">
        <v>0</v>
      </c>
      <c r="AI20" s="200">
        <v>12.53</v>
      </c>
      <c r="AJ20" s="200">
        <v>0</v>
      </c>
      <c r="AK20" s="200">
        <v>12.25</v>
      </c>
      <c r="AL20" s="200">
        <v>0</v>
      </c>
      <c r="AM20" s="200">
        <v>0</v>
      </c>
      <c r="AN20" s="200">
        <v>0</v>
      </c>
      <c r="AO20" s="200">
        <v>174.02</v>
      </c>
      <c r="AP20" s="200">
        <v>0</v>
      </c>
      <c r="AQ20" s="200">
        <v>0</v>
      </c>
      <c r="AR20" s="200">
        <v>0</v>
      </c>
      <c r="AS20" s="200">
        <v>16.989999999999998</v>
      </c>
      <c r="AT20" s="200">
        <v>0</v>
      </c>
      <c r="AU20" s="200">
        <v>0</v>
      </c>
      <c r="AV20" s="200">
        <v>0</v>
      </c>
      <c r="AW20" s="200">
        <v>0</v>
      </c>
      <c r="AX20" s="200">
        <v>0</v>
      </c>
      <c r="AY20" s="200">
        <v>0</v>
      </c>
    </row>
    <row r="21" spans="1:51">
      <c r="A21" t="s">
        <v>63</v>
      </c>
      <c r="B21" s="200">
        <v>0</v>
      </c>
      <c r="C21" s="200">
        <v>4.67</v>
      </c>
      <c r="D21" s="200">
        <v>9.34</v>
      </c>
      <c r="E21" s="200">
        <v>0</v>
      </c>
      <c r="F21" s="200">
        <v>0</v>
      </c>
      <c r="G21" s="200">
        <v>0</v>
      </c>
      <c r="H21" s="200">
        <v>0</v>
      </c>
      <c r="I21" s="200">
        <v>0</v>
      </c>
      <c r="J21" s="200">
        <v>14.12</v>
      </c>
      <c r="K21" s="200">
        <v>4.01</v>
      </c>
      <c r="L21" s="200">
        <v>181.15</v>
      </c>
      <c r="M21" s="200">
        <v>1</v>
      </c>
      <c r="N21" s="200">
        <v>1.36</v>
      </c>
      <c r="O21" s="200">
        <v>0</v>
      </c>
      <c r="P21" s="200">
        <v>1.44</v>
      </c>
      <c r="Q21" s="200">
        <v>0.12</v>
      </c>
      <c r="R21" s="200">
        <v>5.79</v>
      </c>
      <c r="S21" s="200">
        <v>3.29</v>
      </c>
      <c r="T21" s="200">
        <v>0</v>
      </c>
      <c r="U21" s="200">
        <v>0.96</v>
      </c>
      <c r="V21" s="200">
        <v>1.72</v>
      </c>
      <c r="W21" s="200">
        <v>6.24</v>
      </c>
      <c r="X21" s="200">
        <v>20.71</v>
      </c>
      <c r="Y21" s="200">
        <v>0</v>
      </c>
      <c r="Z21" s="200">
        <v>58.44</v>
      </c>
      <c r="AA21" s="200">
        <v>19.97</v>
      </c>
      <c r="AB21" s="200">
        <v>0</v>
      </c>
      <c r="AC21" s="200">
        <v>0.62</v>
      </c>
      <c r="AD21" s="200">
        <v>14.84</v>
      </c>
      <c r="AE21" s="200">
        <v>0</v>
      </c>
      <c r="AF21" s="200">
        <v>0</v>
      </c>
      <c r="AG21" s="200">
        <v>52.06</v>
      </c>
      <c r="AH21" s="200">
        <v>0</v>
      </c>
      <c r="AI21" s="200">
        <v>12.53</v>
      </c>
      <c r="AJ21" s="200">
        <v>0</v>
      </c>
      <c r="AK21" s="200">
        <v>12.25</v>
      </c>
      <c r="AL21" s="200">
        <v>0</v>
      </c>
      <c r="AM21" s="200">
        <v>0</v>
      </c>
      <c r="AN21" s="200">
        <v>0</v>
      </c>
      <c r="AO21" s="200">
        <v>174.02</v>
      </c>
      <c r="AP21" s="200">
        <v>0</v>
      </c>
      <c r="AQ21" s="200">
        <v>0</v>
      </c>
      <c r="AR21" s="200">
        <v>0</v>
      </c>
      <c r="AS21" s="200">
        <v>16.989999999999998</v>
      </c>
      <c r="AT21" s="200">
        <v>0</v>
      </c>
      <c r="AU21" s="200">
        <v>0</v>
      </c>
      <c r="AV21" s="200">
        <v>0</v>
      </c>
      <c r="AW21" s="200">
        <v>0</v>
      </c>
      <c r="AX21" s="200">
        <v>0</v>
      </c>
      <c r="AY21" s="200">
        <v>0</v>
      </c>
    </row>
    <row r="22" spans="1:51">
      <c r="A22" t="s">
        <v>64</v>
      </c>
      <c r="B22" s="200">
        <v>0</v>
      </c>
      <c r="C22" s="200">
        <v>4.67</v>
      </c>
      <c r="D22" s="200">
        <v>9.34</v>
      </c>
      <c r="E22" s="200">
        <v>0</v>
      </c>
      <c r="F22" s="200">
        <v>0</v>
      </c>
      <c r="G22" s="200">
        <v>0</v>
      </c>
      <c r="H22" s="200">
        <v>0</v>
      </c>
      <c r="I22" s="200">
        <v>0</v>
      </c>
      <c r="J22" s="200">
        <v>14.12</v>
      </c>
      <c r="K22" s="200">
        <v>4.01</v>
      </c>
      <c r="L22" s="200">
        <v>181.15</v>
      </c>
      <c r="M22" s="200">
        <v>1</v>
      </c>
      <c r="N22" s="200">
        <v>1.36</v>
      </c>
      <c r="O22" s="200">
        <v>0</v>
      </c>
      <c r="P22" s="200">
        <v>1.44</v>
      </c>
      <c r="Q22" s="200">
        <v>0.12</v>
      </c>
      <c r="R22" s="200">
        <v>5.79</v>
      </c>
      <c r="S22" s="200">
        <v>3.29</v>
      </c>
      <c r="T22" s="200">
        <v>0</v>
      </c>
      <c r="U22" s="200">
        <v>0.96</v>
      </c>
      <c r="V22" s="200">
        <v>1.72</v>
      </c>
      <c r="W22" s="200">
        <v>6.24</v>
      </c>
      <c r="X22" s="200">
        <v>20.71</v>
      </c>
      <c r="Y22" s="200">
        <v>0</v>
      </c>
      <c r="Z22" s="200">
        <v>58.44</v>
      </c>
      <c r="AA22" s="200">
        <v>19.97</v>
      </c>
      <c r="AB22" s="200">
        <v>0</v>
      </c>
      <c r="AC22" s="200">
        <v>0.62</v>
      </c>
      <c r="AD22" s="200">
        <v>14.84</v>
      </c>
      <c r="AE22" s="200">
        <v>0</v>
      </c>
      <c r="AF22" s="200">
        <v>0</v>
      </c>
      <c r="AG22" s="200">
        <v>52.06</v>
      </c>
      <c r="AH22" s="200">
        <v>0</v>
      </c>
      <c r="AI22" s="200">
        <v>12.53</v>
      </c>
      <c r="AJ22" s="200">
        <v>0</v>
      </c>
      <c r="AK22" s="200">
        <v>12.25</v>
      </c>
      <c r="AL22" s="200">
        <v>0</v>
      </c>
      <c r="AM22" s="200">
        <v>0</v>
      </c>
      <c r="AN22" s="200">
        <v>0</v>
      </c>
      <c r="AO22" s="200">
        <v>174.02</v>
      </c>
      <c r="AP22" s="200">
        <v>0</v>
      </c>
      <c r="AQ22" s="200">
        <v>0</v>
      </c>
      <c r="AR22" s="200">
        <v>0</v>
      </c>
      <c r="AS22" s="200">
        <v>16.989999999999998</v>
      </c>
      <c r="AT22" s="200">
        <v>0</v>
      </c>
      <c r="AU22" s="200">
        <v>0</v>
      </c>
      <c r="AV22" s="200">
        <v>0</v>
      </c>
      <c r="AW22" s="200">
        <v>0</v>
      </c>
      <c r="AX22" s="200">
        <v>0</v>
      </c>
      <c r="AY22" s="200">
        <v>0</v>
      </c>
    </row>
    <row r="23" spans="1:51">
      <c r="A23" t="s">
        <v>65</v>
      </c>
      <c r="B23" s="200">
        <v>0</v>
      </c>
      <c r="C23" s="200">
        <v>4.67</v>
      </c>
      <c r="D23" s="200">
        <v>9.34</v>
      </c>
      <c r="E23" s="200">
        <v>0</v>
      </c>
      <c r="F23" s="200">
        <v>0</v>
      </c>
      <c r="G23" s="200">
        <v>0</v>
      </c>
      <c r="H23" s="200">
        <v>0</v>
      </c>
      <c r="I23" s="200">
        <v>0</v>
      </c>
      <c r="J23" s="200">
        <v>14.12</v>
      </c>
      <c r="K23" s="200">
        <v>4.01</v>
      </c>
      <c r="L23" s="200">
        <v>181.15</v>
      </c>
      <c r="M23" s="200">
        <v>1</v>
      </c>
      <c r="N23" s="200">
        <v>1.36</v>
      </c>
      <c r="O23" s="200">
        <v>0</v>
      </c>
      <c r="P23" s="200">
        <v>1.44</v>
      </c>
      <c r="Q23" s="200">
        <v>0.12</v>
      </c>
      <c r="R23" s="200">
        <v>5.79</v>
      </c>
      <c r="S23" s="200">
        <v>3.29</v>
      </c>
      <c r="T23" s="200">
        <v>0</v>
      </c>
      <c r="U23" s="200">
        <v>0.96</v>
      </c>
      <c r="V23" s="200">
        <v>1.72</v>
      </c>
      <c r="W23" s="200">
        <v>6.24</v>
      </c>
      <c r="X23" s="200">
        <v>21.2</v>
      </c>
      <c r="Y23" s="200">
        <v>0</v>
      </c>
      <c r="Z23" s="200">
        <v>58.44</v>
      </c>
      <c r="AA23" s="200">
        <v>19.97</v>
      </c>
      <c r="AB23" s="200">
        <v>0</v>
      </c>
      <c r="AC23" s="200">
        <v>0.62</v>
      </c>
      <c r="AD23" s="200">
        <v>14.84</v>
      </c>
      <c r="AE23" s="200">
        <v>0</v>
      </c>
      <c r="AF23" s="200">
        <v>0</v>
      </c>
      <c r="AG23" s="200">
        <v>52.06</v>
      </c>
      <c r="AH23" s="200">
        <v>0</v>
      </c>
      <c r="AI23" s="200">
        <v>12.53</v>
      </c>
      <c r="AJ23" s="200">
        <v>0</v>
      </c>
      <c r="AK23" s="200">
        <v>12.25</v>
      </c>
      <c r="AL23" s="200">
        <v>0</v>
      </c>
      <c r="AM23" s="200">
        <v>0</v>
      </c>
      <c r="AN23" s="200">
        <v>0</v>
      </c>
      <c r="AO23" s="200">
        <v>174.02</v>
      </c>
      <c r="AP23" s="200">
        <v>0</v>
      </c>
      <c r="AQ23" s="200">
        <v>0</v>
      </c>
      <c r="AR23" s="200">
        <v>0</v>
      </c>
      <c r="AS23" s="200">
        <v>16.989999999999998</v>
      </c>
      <c r="AT23" s="200">
        <v>0</v>
      </c>
      <c r="AU23" s="200">
        <v>0</v>
      </c>
      <c r="AV23" s="200">
        <v>0</v>
      </c>
      <c r="AW23" s="200">
        <v>0</v>
      </c>
      <c r="AX23" s="200">
        <v>0</v>
      </c>
      <c r="AY23" s="200">
        <v>0</v>
      </c>
    </row>
    <row r="24" spans="1:51">
      <c r="A24" t="s">
        <v>66</v>
      </c>
      <c r="B24" s="200">
        <v>0</v>
      </c>
      <c r="C24" s="200">
        <v>4.67</v>
      </c>
      <c r="D24" s="200">
        <v>9.34</v>
      </c>
      <c r="E24" s="200">
        <v>0</v>
      </c>
      <c r="F24" s="200">
        <v>0</v>
      </c>
      <c r="G24" s="200">
        <v>0</v>
      </c>
      <c r="H24" s="200">
        <v>0</v>
      </c>
      <c r="I24" s="200">
        <v>0</v>
      </c>
      <c r="J24" s="200">
        <v>14.12</v>
      </c>
      <c r="K24" s="200">
        <v>4.01</v>
      </c>
      <c r="L24" s="200">
        <v>181.15</v>
      </c>
      <c r="M24" s="200">
        <v>1</v>
      </c>
      <c r="N24" s="200">
        <v>1.36</v>
      </c>
      <c r="O24" s="200">
        <v>0</v>
      </c>
      <c r="P24" s="200">
        <v>1.44</v>
      </c>
      <c r="Q24" s="200">
        <v>0.12</v>
      </c>
      <c r="R24" s="200">
        <v>5.79</v>
      </c>
      <c r="S24" s="200">
        <v>3.29</v>
      </c>
      <c r="T24" s="200">
        <v>0</v>
      </c>
      <c r="U24" s="200">
        <v>0.96</v>
      </c>
      <c r="V24" s="200">
        <v>1.72</v>
      </c>
      <c r="W24" s="200">
        <v>6.24</v>
      </c>
      <c r="X24" s="200">
        <v>21.2</v>
      </c>
      <c r="Y24" s="200">
        <v>0</v>
      </c>
      <c r="Z24" s="200">
        <v>58.44</v>
      </c>
      <c r="AA24" s="200">
        <v>10.65</v>
      </c>
      <c r="AB24" s="200">
        <v>0</v>
      </c>
      <c r="AC24" s="200">
        <v>0.62</v>
      </c>
      <c r="AD24" s="200">
        <v>14.84</v>
      </c>
      <c r="AE24" s="200">
        <v>0</v>
      </c>
      <c r="AF24" s="200">
        <v>0</v>
      </c>
      <c r="AG24" s="200">
        <v>52.06</v>
      </c>
      <c r="AH24" s="200">
        <v>0</v>
      </c>
      <c r="AI24" s="200">
        <v>12.53</v>
      </c>
      <c r="AJ24" s="200">
        <v>0</v>
      </c>
      <c r="AK24" s="200">
        <v>12.25</v>
      </c>
      <c r="AL24" s="200">
        <v>0</v>
      </c>
      <c r="AM24" s="200">
        <v>0</v>
      </c>
      <c r="AN24" s="200">
        <v>0</v>
      </c>
      <c r="AO24" s="200">
        <v>174.02</v>
      </c>
      <c r="AP24" s="200">
        <v>0</v>
      </c>
      <c r="AQ24" s="200">
        <v>0</v>
      </c>
      <c r="AR24" s="200">
        <v>0</v>
      </c>
      <c r="AS24" s="200">
        <v>16.989999999999998</v>
      </c>
      <c r="AT24" s="200">
        <v>0</v>
      </c>
      <c r="AU24" s="200">
        <v>0</v>
      </c>
      <c r="AV24" s="200">
        <v>0</v>
      </c>
      <c r="AW24" s="200">
        <v>0</v>
      </c>
      <c r="AX24" s="200">
        <v>0</v>
      </c>
      <c r="AY24" s="200">
        <v>0</v>
      </c>
    </row>
    <row r="25" spans="1:51">
      <c r="A25" t="s">
        <v>67</v>
      </c>
      <c r="B25" s="200">
        <v>0</v>
      </c>
      <c r="C25" s="200">
        <v>4.67</v>
      </c>
      <c r="D25" s="200">
        <v>9.34</v>
      </c>
      <c r="E25" s="200">
        <v>0</v>
      </c>
      <c r="F25" s="200">
        <v>0</v>
      </c>
      <c r="G25" s="200">
        <v>0</v>
      </c>
      <c r="H25" s="200">
        <v>0</v>
      </c>
      <c r="I25" s="200">
        <v>0</v>
      </c>
      <c r="J25" s="200">
        <v>14.12</v>
      </c>
      <c r="K25" s="200">
        <v>4.0199999999999996</v>
      </c>
      <c r="L25" s="200">
        <v>181.62</v>
      </c>
      <c r="M25" s="200">
        <v>1</v>
      </c>
      <c r="N25" s="200">
        <v>1.36</v>
      </c>
      <c r="O25" s="200">
        <v>0</v>
      </c>
      <c r="P25" s="200">
        <v>1.44</v>
      </c>
      <c r="Q25" s="200">
        <v>0.12</v>
      </c>
      <c r="R25" s="200">
        <v>5.79</v>
      </c>
      <c r="S25" s="200">
        <v>3.59</v>
      </c>
      <c r="T25" s="200">
        <v>0</v>
      </c>
      <c r="U25" s="200">
        <v>0.96</v>
      </c>
      <c r="V25" s="200">
        <v>1.72</v>
      </c>
      <c r="W25" s="200">
        <v>6.54</v>
      </c>
      <c r="X25" s="200">
        <v>21.2</v>
      </c>
      <c r="Y25" s="200">
        <v>0</v>
      </c>
      <c r="Z25" s="200">
        <v>29.57</v>
      </c>
      <c r="AA25" s="200">
        <v>19.97</v>
      </c>
      <c r="AB25" s="200">
        <v>0</v>
      </c>
      <c r="AC25" s="200">
        <v>0.62</v>
      </c>
      <c r="AD25" s="200">
        <v>14.84</v>
      </c>
      <c r="AE25" s="200">
        <v>0</v>
      </c>
      <c r="AF25" s="200">
        <v>0</v>
      </c>
      <c r="AG25" s="200">
        <v>52.06</v>
      </c>
      <c r="AH25" s="200">
        <v>0</v>
      </c>
      <c r="AI25" s="200">
        <v>12.53</v>
      </c>
      <c r="AJ25" s="200">
        <v>0</v>
      </c>
      <c r="AK25" s="200">
        <v>14.71</v>
      </c>
      <c r="AL25" s="200">
        <v>0</v>
      </c>
      <c r="AM25" s="200">
        <v>0</v>
      </c>
      <c r="AN25" s="200">
        <v>0</v>
      </c>
      <c r="AO25" s="200">
        <v>174.02</v>
      </c>
      <c r="AP25" s="200">
        <v>0</v>
      </c>
      <c r="AQ25" s="200">
        <v>0</v>
      </c>
      <c r="AR25" s="200">
        <v>0</v>
      </c>
      <c r="AS25" s="200">
        <v>16.989999999999998</v>
      </c>
      <c r="AT25" s="200">
        <v>0</v>
      </c>
      <c r="AU25" s="200">
        <v>0</v>
      </c>
      <c r="AV25" s="200">
        <v>0</v>
      </c>
      <c r="AW25" s="200">
        <v>0</v>
      </c>
      <c r="AX25" s="200">
        <v>0</v>
      </c>
      <c r="AY25" s="200">
        <v>0</v>
      </c>
    </row>
    <row r="26" spans="1:51">
      <c r="A26" t="s">
        <v>68</v>
      </c>
      <c r="B26" s="200">
        <v>0</v>
      </c>
      <c r="C26" s="200">
        <v>4.67</v>
      </c>
      <c r="D26" s="200">
        <v>9.34</v>
      </c>
      <c r="E26" s="200">
        <v>0</v>
      </c>
      <c r="F26" s="200">
        <v>0</v>
      </c>
      <c r="G26" s="200">
        <v>0</v>
      </c>
      <c r="H26" s="200">
        <v>0</v>
      </c>
      <c r="I26" s="200">
        <v>0</v>
      </c>
      <c r="J26" s="200">
        <v>14.12</v>
      </c>
      <c r="K26" s="200">
        <v>4.0199999999999996</v>
      </c>
      <c r="L26" s="200">
        <v>125.79</v>
      </c>
      <c r="M26" s="200">
        <v>1</v>
      </c>
      <c r="N26" s="200">
        <v>1.36</v>
      </c>
      <c r="O26" s="200">
        <v>0</v>
      </c>
      <c r="P26" s="200">
        <v>1.44</v>
      </c>
      <c r="Q26" s="200">
        <v>0.12</v>
      </c>
      <c r="R26" s="200">
        <v>0.76</v>
      </c>
      <c r="S26" s="200">
        <v>3.29</v>
      </c>
      <c r="T26" s="200">
        <v>0</v>
      </c>
      <c r="U26" s="200">
        <v>0.96</v>
      </c>
      <c r="V26" s="200">
        <v>0.21</v>
      </c>
      <c r="W26" s="200">
        <v>0.53</v>
      </c>
      <c r="X26" s="200">
        <v>1.7</v>
      </c>
      <c r="Y26" s="200">
        <v>0</v>
      </c>
      <c r="Z26" s="200">
        <v>2.91</v>
      </c>
      <c r="AA26" s="200">
        <v>19.97</v>
      </c>
      <c r="AB26" s="200">
        <v>0</v>
      </c>
      <c r="AC26" s="200">
        <v>0.62</v>
      </c>
      <c r="AD26" s="200">
        <v>14.84</v>
      </c>
      <c r="AE26" s="200">
        <v>0</v>
      </c>
      <c r="AF26" s="200">
        <v>0</v>
      </c>
      <c r="AG26" s="200">
        <v>52.06</v>
      </c>
      <c r="AH26" s="200">
        <v>0</v>
      </c>
      <c r="AI26" s="200">
        <v>12.53</v>
      </c>
      <c r="AJ26" s="200">
        <v>0</v>
      </c>
      <c r="AK26" s="200">
        <v>14.71</v>
      </c>
      <c r="AL26" s="200">
        <v>0</v>
      </c>
      <c r="AM26" s="200">
        <v>0</v>
      </c>
      <c r="AN26" s="200">
        <v>0</v>
      </c>
      <c r="AO26" s="200">
        <v>174.02</v>
      </c>
      <c r="AP26" s="200">
        <v>0</v>
      </c>
      <c r="AQ26" s="200">
        <v>0</v>
      </c>
      <c r="AR26" s="200">
        <v>0</v>
      </c>
      <c r="AS26" s="200">
        <v>16.989999999999998</v>
      </c>
      <c r="AT26" s="200">
        <v>0</v>
      </c>
      <c r="AU26" s="200">
        <v>0</v>
      </c>
      <c r="AV26" s="200">
        <v>0</v>
      </c>
      <c r="AW26" s="200">
        <v>0</v>
      </c>
      <c r="AX26" s="200">
        <v>0</v>
      </c>
      <c r="AY26" s="200">
        <v>0</v>
      </c>
    </row>
    <row r="27" spans="1:51">
      <c r="A27" t="s">
        <v>69</v>
      </c>
      <c r="B27" s="200">
        <v>0</v>
      </c>
      <c r="C27" s="200">
        <v>4.67</v>
      </c>
      <c r="D27" s="200">
        <v>9.34</v>
      </c>
      <c r="E27" s="200">
        <v>0</v>
      </c>
      <c r="F27" s="200">
        <v>0</v>
      </c>
      <c r="G27" s="200">
        <v>0</v>
      </c>
      <c r="H27" s="200">
        <v>0</v>
      </c>
      <c r="I27" s="200">
        <v>0</v>
      </c>
      <c r="J27" s="200">
        <v>14.12</v>
      </c>
      <c r="K27" s="200">
        <v>4.0199999999999996</v>
      </c>
      <c r="L27" s="200">
        <v>77.66</v>
      </c>
      <c r="M27" s="200">
        <v>1</v>
      </c>
      <c r="N27" s="200">
        <v>1.36</v>
      </c>
      <c r="O27" s="200">
        <v>0</v>
      </c>
      <c r="P27" s="200">
        <v>1.44</v>
      </c>
      <c r="Q27" s="200">
        <v>0.12</v>
      </c>
      <c r="R27" s="200">
        <v>5.79</v>
      </c>
      <c r="S27" s="200">
        <v>3.29</v>
      </c>
      <c r="T27" s="200">
        <v>0</v>
      </c>
      <c r="U27" s="200">
        <v>0.96</v>
      </c>
      <c r="V27" s="200">
        <v>1.72</v>
      </c>
      <c r="W27" s="200">
        <v>0.82</v>
      </c>
      <c r="X27" s="200">
        <v>1.7</v>
      </c>
      <c r="Y27" s="200">
        <v>0</v>
      </c>
      <c r="Z27" s="200">
        <v>2.91</v>
      </c>
      <c r="AA27" s="200">
        <v>19.97</v>
      </c>
      <c r="AB27" s="200">
        <v>0</v>
      </c>
      <c r="AC27" s="200">
        <v>0.62</v>
      </c>
      <c r="AD27" s="200">
        <v>14.84</v>
      </c>
      <c r="AE27" s="200">
        <v>0</v>
      </c>
      <c r="AF27" s="200">
        <v>0</v>
      </c>
      <c r="AG27" s="200">
        <v>52.06</v>
      </c>
      <c r="AH27" s="200">
        <v>0</v>
      </c>
      <c r="AI27" s="200">
        <v>12.53</v>
      </c>
      <c r="AJ27" s="200">
        <v>0</v>
      </c>
      <c r="AK27" s="200">
        <v>19.61</v>
      </c>
      <c r="AL27" s="200">
        <v>0</v>
      </c>
      <c r="AM27" s="200">
        <v>0</v>
      </c>
      <c r="AN27" s="200">
        <v>0</v>
      </c>
      <c r="AO27" s="200">
        <v>174.02</v>
      </c>
      <c r="AP27" s="200">
        <v>0</v>
      </c>
      <c r="AQ27" s="200">
        <v>0</v>
      </c>
      <c r="AR27" s="200">
        <v>0</v>
      </c>
      <c r="AS27" s="200">
        <v>16.989999999999998</v>
      </c>
      <c r="AT27" s="200">
        <v>0</v>
      </c>
      <c r="AU27" s="200">
        <v>0</v>
      </c>
      <c r="AV27" s="200">
        <v>0</v>
      </c>
      <c r="AW27" s="200">
        <v>0</v>
      </c>
      <c r="AX27" s="200">
        <v>0</v>
      </c>
      <c r="AY27" s="200">
        <v>0</v>
      </c>
    </row>
    <row r="28" spans="1:51">
      <c r="A28" t="s">
        <v>70</v>
      </c>
      <c r="B28" s="200">
        <v>0</v>
      </c>
      <c r="C28" s="200">
        <v>4.67</v>
      </c>
      <c r="D28" s="200">
        <v>9.34</v>
      </c>
      <c r="E28" s="200">
        <v>0</v>
      </c>
      <c r="F28" s="200">
        <v>0</v>
      </c>
      <c r="G28" s="200">
        <v>0</v>
      </c>
      <c r="H28" s="200">
        <v>0</v>
      </c>
      <c r="I28" s="200">
        <v>0</v>
      </c>
      <c r="J28" s="200">
        <v>14.12</v>
      </c>
      <c r="K28" s="200">
        <v>0.53</v>
      </c>
      <c r="L28" s="200">
        <v>26.67</v>
      </c>
      <c r="M28" s="200">
        <v>1</v>
      </c>
      <c r="N28" s="200">
        <v>1.36</v>
      </c>
      <c r="O28" s="200">
        <v>0</v>
      </c>
      <c r="P28" s="200">
        <v>1.44</v>
      </c>
      <c r="Q28" s="200">
        <v>0.12</v>
      </c>
      <c r="R28" s="200">
        <v>0.49</v>
      </c>
      <c r="S28" s="200">
        <v>0.3</v>
      </c>
      <c r="T28" s="200">
        <v>0</v>
      </c>
      <c r="U28" s="200">
        <v>0.96</v>
      </c>
      <c r="V28" s="200">
        <v>0.21</v>
      </c>
      <c r="W28" s="200">
        <v>0.53</v>
      </c>
      <c r="X28" s="200">
        <v>1.7</v>
      </c>
      <c r="Y28" s="200">
        <v>0</v>
      </c>
      <c r="Z28" s="200">
        <v>2.91</v>
      </c>
      <c r="AA28" s="200">
        <v>1.04</v>
      </c>
      <c r="AB28" s="200">
        <v>0</v>
      </c>
      <c r="AC28" s="200">
        <v>0.62</v>
      </c>
      <c r="AD28" s="200">
        <v>14.84</v>
      </c>
      <c r="AE28" s="200">
        <v>0</v>
      </c>
      <c r="AF28" s="200">
        <v>0</v>
      </c>
      <c r="AG28" s="200">
        <v>52.06</v>
      </c>
      <c r="AH28" s="200">
        <v>0</v>
      </c>
      <c r="AI28" s="200">
        <v>12.53</v>
      </c>
      <c r="AJ28" s="200">
        <v>0</v>
      </c>
      <c r="AK28" s="200">
        <v>0</v>
      </c>
      <c r="AL28" s="200">
        <v>0</v>
      </c>
      <c r="AM28" s="200">
        <v>0</v>
      </c>
      <c r="AN28" s="200">
        <v>0</v>
      </c>
      <c r="AO28" s="200">
        <v>174.02</v>
      </c>
      <c r="AP28" s="200">
        <v>0</v>
      </c>
      <c r="AQ28" s="200">
        <v>0</v>
      </c>
      <c r="AR28" s="200">
        <v>0</v>
      </c>
      <c r="AS28" s="200">
        <v>16.989999999999998</v>
      </c>
      <c r="AT28" s="200">
        <v>0</v>
      </c>
      <c r="AU28" s="200">
        <v>0</v>
      </c>
      <c r="AV28" s="200">
        <v>0</v>
      </c>
      <c r="AW28" s="200">
        <v>0</v>
      </c>
      <c r="AX28" s="200">
        <v>0</v>
      </c>
      <c r="AY28" s="200">
        <v>0</v>
      </c>
    </row>
    <row r="29" spans="1:51">
      <c r="A29" t="s">
        <v>71</v>
      </c>
      <c r="B29" s="200">
        <v>0</v>
      </c>
      <c r="C29" s="200">
        <v>4.67</v>
      </c>
      <c r="D29" s="200">
        <v>9.34</v>
      </c>
      <c r="E29" s="200">
        <v>0</v>
      </c>
      <c r="F29" s="200">
        <v>0</v>
      </c>
      <c r="G29" s="200">
        <v>0</v>
      </c>
      <c r="H29" s="200">
        <v>0</v>
      </c>
      <c r="I29" s="200">
        <v>0</v>
      </c>
      <c r="J29" s="200">
        <v>14.12</v>
      </c>
      <c r="K29" s="200">
        <v>0.35</v>
      </c>
      <c r="L29" s="200">
        <v>14.46</v>
      </c>
      <c r="M29" s="200">
        <v>1</v>
      </c>
      <c r="N29" s="200">
        <v>1.36</v>
      </c>
      <c r="O29" s="200">
        <v>0</v>
      </c>
      <c r="P29" s="200">
        <v>1.44</v>
      </c>
      <c r="Q29" s="200">
        <v>0.12</v>
      </c>
      <c r="R29" s="200">
        <v>0.49</v>
      </c>
      <c r="S29" s="200">
        <v>0.3</v>
      </c>
      <c r="T29" s="200">
        <v>0</v>
      </c>
      <c r="U29" s="200">
        <v>0.96</v>
      </c>
      <c r="V29" s="200">
        <v>0.69</v>
      </c>
      <c r="W29" s="200">
        <v>0.53</v>
      </c>
      <c r="X29" s="200">
        <v>1.7</v>
      </c>
      <c r="Y29" s="200">
        <v>0</v>
      </c>
      <c r="Z29" s="200">
        <v>2.91</v>
      </c>
      <c r="AA29" s="200">
        <v>1.04</v>
      </c>
      <c r="AB29" s="200">
        <v>0</v>
      </c>
      <c r="AC29" s="200">
        <v>0.62</v>
      </c>
      <c r="AD29" s="200">
        <v>14.84</v>
      </c>
      <c r="AE29" s="200">
        <v>0</v>
      </c>
      <c r="AF29" s="200">
        <v>0</v>
      </c>
      <c r="AG29" s="200">
        <v>52.06</v>
      </c>
      <c r="AH29" s="200">
        <v>0</v>
      </c>
      <c r="AI29" s="200">
        <v>12.53</v>
      </c>
      <c r="AJ29" s="200">
        <v>0</v>
      </c>
      <c r="AK29" s="200">
        <v>0</v>
      </c>
      <c r="AL29" s="200">
        <v>0</v>
      </c>
      <c r="AM29" s="200">
        <v>0</v>
      </c>
      <c r="AN29" s="200">
        <v>0</v>
      </c>
      <c r="AO29" s="200">
        <v>174.02</v>
      </c>
      <c r="AP29" s="200">
        <v>0</v>
      </c>
      <c r="AQ29" s="200">
        <v>0</v>
      </c>
      <c r="AR29" s="200">
        <v>0</v>
      </c>
      <c r="AS29" s="200">
        <v>16.989999999999998</v>
      </c>
      <c r="AT29" s="200">
        <v>0</v>
      </c>
      <c r="AU29" s="200">
        <v>0</v>
      </c>
      <c r="AV29" s="200">
        <v>0</v>
      </c>
      <c r="AW29" s="200">
        <v>0</v>
      </c>
      <c r="AX29" s="200">
        <v>0</v>
      </c>
      <c r="AY29" s="200">
        <v>0</v>
      </c>
    </row>
    <row r="30" spans="1:51">
      <c r="A30" t="s">
        <v>72</v>
      </c>
      <c r="B30" s="200">
        <v>0</v>
      </c>
      <c r="C30" s="200">
        <v>4.67</v>
      </c>
      <c r="D30" s="200">
        <v>9.34</v>
      </c>
      <c r="E30" s="200">
        <v>0</v>
      </c>
      <c r="F30" s="200">
        <v>0</v>
      </c>
      <c r="G30" s="200">
        <v>0</v>
      </c>
      <c r="H30" s="200">
        <v>0</v>
      </c>
      <c r="I30" s="200">
        <v>0</v>
      </c>
      <c r="J30" s="200">
        <v>14.12</v>
      </c>
      <c r="K30" s="200">
        <v>0.35</v>
      </c>
      <c r="L30" s="200">
        <v>14.46</v>
      </c>
      <c r="M30" s="200">
        <v>1</v>
      </c>
      <c r="N30" s="200">
        <v>1.36</v>
      </c>
      <c r="O30" s="200">
        <v>0</v>
      </c>
      <c r="P30" s="200">
        <v>1.44</v>
      </c>
      <c r="Q30" s="200">
        <v>0.12</v>
      </c>
      <c r="R30" s="200">
        <v>0.49</v>
      </c>
      <c r="S30" s="200">
        <v>0.3</v>
      </c>
      <c r="T30" s="200">
        <v>0</v>
      </c>
      <c r="U30" s="200">
        <v>0.96</v>
      </c>
      <c r="V30" s="200">
        <v>0.69</v>
      </c>
      <c r="W30" s="200">
        <v>0.53</v>
      </c>
      <c r="X30" s="200">
        <v>1.7</v>
      </c>
      <c r="Y30" s="200">
        <v>0</v>
      </c>
      <c r="Z30" s="200">
        <v>2.91</v>
      </c>
      <c r="AA30" s="200">
        <v>1.04</v>
      </c>
      <c r="AB30" s="200">
        <v>0</v>
      </c>
      <c r="AC30" s="200">
        <v>0.62</v>
      </c>
      <c r="AD30" s="200">
        <v>14.84</v>
      </c>
      <c r="AE30" s="200">
        <v>0</v>
      </c>
      <c r="AF30" s="200">
        <v>0</v>
      </c>
      <c r="AG30" s="200">
        <v>52.06</v>
      </c>
      <c r="AH30" s="200">
        <v>0</v>
      </c>
      <c r="AI30" s="200">
        <v>12.53</v>
      </c>
      <c r="AJ30" s="200">
        <v>0</v>
      </c>
      <c r="AK30" s="200">
        <v>0</v>
      </c>
      <c r="AL30" s="200">
        <v>0</v>
      </c>
      <c r="AM30" s="200">
        <v>0</v>
      </c>
      <c r="AN30" s="200">
        <v>0</v>
      </c>
      <c r="AO30" s="200">
        <v>174.02</v>
      </c>
      <c r="AP30" s="200">
        <v>0</v>
      </c>
      <c r="AQ30" s="200">
        <v>0</v>
      </c>
      <c r="AR30" s="200">
        <v>0</v>
      </c>
      <c r="AS30" s="200">
        <v>16.989999999999998</v>
      </c>
      <c r="AT30" s="200">
        <v>0</v>
      </c>
      <c r="AU30" s="200">
        <v>0</v>
      </c>
      <c r="AV30" s="200">
        <v>0</v>
      </c>
      <c r="AW30" s="200">
        <v>0</v>
      </c>
      <c r="AX30" s="200">
        <v>0</v>
      </c>
      <c r="AY30" s="200">
        <v>0</v>
      </c>
    </row>
    <row r="31" spans="1:51">
      <c r="A31" t="s">
        <v>73</v>
      </c>
      <c r="B31" s="200">
        <v>0</v>
      </c>
      <c r="C31" s="200">
        <v>4.67</v>
      </c>
      <c r="D31" s="200">
        <v>9.34</v>
      </c>
      <c r="E31" s="200">
        <v>0</v>
      </c>
      <c r="F31" s="200">
        <v>0</v>
      </c>
      <c r="G31" s="200">
        <v>0</v>
      </c>
      <c r="H31" s="200">
        <v>0</v>
      </c>
      <c r="I31" s="200">
        <v>0</v>
      </c>
      <c r="J31" s="200">
        <v>14.12</v>
      </c>
      <c r="K31" s="200">
        <v>0.35</v>
      </c>
      <c r="L31" s="200">
        <v>14.46</v>
      </c>
      <c r="M31" s="200">
        <v>1</v>
      </c>
      <c r="N31" s="200">
        <v>1.36</v>
      </c>
      <c r="O31" s="200">
        <v>0</v>
      </c>
      <c r="P31" s="200">
        <v>1.44</v>
      </c>
      <c r="Q31" s="200">
        <v>0.12</v>
      </c>
      <c r="R31" s="200">
        <v>0.49</v>
      </c>
      <c r="S31" s="200">
        <v>0.3</v>
      </c>
      <c r="T31" s="200">
        <v>0</v>
      </c>
      <c r="U31" s="200">
        <v>0.96</v>
      </c>
      <c r="V31" s="200">
        <v>0.69</v>
      </c>
      <c r="W31" s="200">
        <v>0.53</v>
      </c>
      <c r="X31" s="200">
        <v>1.7</v>
      </c>
      <c r="Y31" s="200">
        <v>0</v>
      </c>
      <c r="Z31" s="200">
        <v>2.91</v>
      </c>
      <c r="AA31" s="200">
        <v>1.04</v>
      </c>
      <c r="AB31" s="200">
        <v>0</v>
      </c>
      <c r="AC31" s="200">
        <v>0.62</v>
      </c>
      <c r="AD31" s="200">
        <v>14.84</v>
      </c>
      <c r="AE31" s="200">
        <v>0</v>
      </c>
      <c r="AF31" s="200">
        <v>0</v>
      </c>
      <c r="AG31" s="200">
        <v>52.06</v>
      </c>
      <c r="AH31" s="200">
        <v>0</v>
      </c>
      <c r="AI31" s="200">
        <v>12.53</v>
      </c>
      <c r="AJ31" s="200">
        <v>0</v>
      </c>
      <c r="AK31" s="200">
        <v>0</v>
      </c>
      <c r="AL31" s="200">
        <v>0</v>
      </c>
      <c r="AM31" s="200">
        <v>0</v>
      </c>
      <c r="AN31" s="200">
        <v>0</v>
      </c>
      <c r="AO31" s="200">
        <v>174.02</v>
      </c>
      <c r="AP31" s="200">
        <v>0</v>
      </c>
      <c r="AQ31" s="200">
        <v>0</v>
      </c>
      <c r="AR31" s="200">
        <v>0</v>
      </c>
      <c r="AS31" s="200">
        <v>16.989999999999998</v>
      </c>
      <c r="AT31" s="200">
        <v>0</v>
      </c>
      <c r="AU31" s="200">
        <v>0</v>
      </c>
      <c r="AV31" s="200">
        <v>0</v>
      </c>
      <c r="AW31" s="200">
        <v>0</v>
      </c>
      <c r="AX31" s="200">
        <v>0</v>
      </c>
      <c r="AY31" s="200">
        <v>0</v>
      </c>
    </row>
    <row r="32" spans="1:51">
      <c r="A32" t="s">
        <v>74</v>
      </c>
      <c r="B32" s="200">
        <v>0</v>
      </c>
      <c r="C32" s="200">
        <v>4.67</v>
      </c>
      <c r="D32" s="200">
        <v>9.34</v>
      </c>
      <c r="E32" s="200">
        <v>0</v>
      </c>
      <c r="F32" s="200">
        <v>0</v>
      </c>
      <c r="G32" s="200">
        <v>0</v>
      </c>
      <c r="H32" s="200">
        <v>0</v>
      </c>
      <c r="I32" s="200">
        <v>0</v>
      </c>
      <c r="J32" s="200">
        <v>14.12</v>
      </c>
      <c r="K32" s="200">
        <v>0.35</v>
      </c>
      <c r="L32" s="200">
        <v>14.46</v>
      </c>
      <c r="M32" s="200">
        <v>1</v>
      </c>
      <c r="N32" s="200">
        <v>1.36</v>
      </c>
      <c r="O32" s="200">
        <v>0</v>
      </c>
      <c r="P32" s="200">
        <v>1.44</v>
      </c>
      <c r="Q32" s="200">
        <v>0.12</v>
      </c>
      <c r="R32" s="200">
        <v>0.49</v>
      </c>
      <c r="S32" s="200">
        <v>0.3</v>
      </c>
      <c r="T32" s="200">
        <v>0</v>
      </c>
      <c r="U32" s="200">
        <v>0.96</v>
      </c>
      <c r="V32" s="200">
        <v>0.69</v>
      </c>
      <c r="W32" s="200">
        <v>0.53</v>
      </c>
      <c r="X32" s="200">
        <v>1.7</v>
      </c>
      <c r="Y32" s="200">
        <v>0</v>
      </c>
      <c r="Z32" s="200">
        <v>2.91</v>
      </c>
      <c r="AA32" s="200">
        <v>1.04</v>
      </c>
      <c r="AB32" s="200">
        <v>0</v>
      </c>
      <c r="AC32" s="200">
        <v>0.62</v>
      </c>
      <c r="AD32" s="200">
        <v>14.84</v>
      </c>
      <c r="AE32" s="200">
        <v>0</v>
      </c>
      <c r="AF32" s="200">
        <v>0</v>
      </c>
      <c r="AG32" s="200">
        <v>52.06</v>
      </c>
      <c r="AH32" s="200">
        <v>0</v>
      </c>
      <c r="AI32" s="200">
        <v>12.53</v>
      </c>
      <c r="AJ32" s="200">
        <v>0</v>
      </c>
      <c r="AK32" s="200">
        <v>0</v>
      </c>
      <c r="AL32" s="200">
        <v>0</v>
      </c>
      <c r="AM32" s="200">
        <v>0</v>
      </c>
      <c r="AN32" s="200">
        <v>0</v>
      </c>
      <c r="AO32" s="200">
        <v>174.02</v>
      </c>
      <c r="AP32" s="200">
        <v>0</v>
      </c>
      <c r="AQ32" s="200">
        <v>0</v>
      </c>
      <c r="AR32" s="200">
        <v>0</v>
      </c>
      <c r="AS32" s="200">
        <v>16.989999999999998</v>
      </c>
      <c r="AT32" s="200">
        <v>0</v>
      </c>
      <c r="AU32" s="200">
        <v>0</v>
      </c>
      <c r="AV32" s="200">
        <v>0</v>
      </c>
      <c r="AW32" s="200">
        <v>0</v>
      </c>
      <c r="AX32" s="200">
        <v>0</v>
      </c>
      <c r="AY32" s="200">
        <v>0</v>
      </c>
    </row>
    <row r="33" spans="1:51">
      <c r="A33" t="s">
        <v>75</v>
      </c>
      <c r="B33" s="200">
        <v>0</v>
      </c>
      <c r="C33" s="200">
        <v>4.67</v>
      </c>
      <c r="D33" s="200">
        <v>9.34</v>
      </c>
      <c r="E33" s="200">
        <v>0</v>
      </c>
      <c r="F33" s="200">
        <v>0</v>
      </c>
      <c r="G33" s="200">
        <v>0</v>
      </c>
      <c r="H33" s="200">
        <v>0</v>
      </c>
      <c r="I33" s="200">
        <v>0</v>
      </c>
      <c r="J33" s="200">
        <v>14.12</v>
      </c>
      <c r="K33" s="200">
        <v>0.35</v>
      </c>
      <c r="L33" s="200">
        <v>14.46</v>
      </c>
      <c r="M33" s="200">
        <v>1</v>
      </c>
      <c r="N33" s="200">
        <v>1.36</v>
      </c>
      <c r="O33" s="200">
        <v>0</v>
      </c>
      <c r="P33" s="200">
        <v>1.44</v>
      </c>
      <c r="Q33" s="200">
        <v>0.12</v>
      </c>
      <c r="R33" s="200">
        <v>0.49</v>
      </c>
      <c r="S33" s="200">
        <v>0.3</v>
      </c>
      <c r="T33" s="200">
        <v>0</v>
      </c>
      <c r="U33" s="200">
        <v>0.96</v>
      </c>
      <c r="V33" s="200">
        <v>0.69</v>
      </c>
      <c r="W33" s="200">
        <v>0.53</v>
      </c>
      <c r="X33" s="200">
        <v>1.7</v>
      </c>
      <c r="Y33" s="200">
        <v>0</v>
      </c>
      <c r="Z33" s="200">
        <v>2.91</v>
      </c>
      <c r="AA33" s="200">
        <v>1.04</v>
      </c>
      <c r="AB33" s="200">
        <v>0</v>
      </c>
      <c r="AC33" s="200">
        <v>0.62</v>
      </c>
      <c r="AD33" s="200">
        <v>14.84</v>
      </c>
      <c r="AE33" s="200">
        <v>0</v>
      </c>
      <c r="AF33" s="200">
        <v>0</v>
      </c>
      <c r="AG33" s="200">
        <v>52.06</v>
      </c>
      <c r="AH33" s="200">
        <v>0</v>
      </c>
      <c r="AI33" s="200">
        <v>12.53</v>
      </c>
      <c r="AJ33" s="200">
        <v>0</v>
      </c>
      <c r="AK33" s="200">
        <v>0</v>
      </c>
      <c r="AL33" s="200">
        <v>0</v>
      </c>
      <c r="AM33" s="200">
        <v>0</v>
      </c>
      <c r="AN33" s="200">
        <v>0</v>
      </c>
      <c r="AO33" s="200">
        <v>174.02</v>
      </c>
      <c r="AP33" s="200">
        <v>0</v>
      </c>
      <c r="AQ33" s="200">
        <v>0</v>
      </c>
      <c r="AR33" s="200">
        <v>0</v>
      </c>
      <c r="AS33" s="200">
        <v>16.989999999999998</v>
      </c>
      <c r="AT33" s="200">
        <v>0</v>
      </c>
      <c r="AU33" s="200">
        <v>0</v>
      </c>
      <c r="AV33" s="200">
        <v>0</v>
      </c>
      <c r="AW33" s="200">
        <v>0</v>
      </c>
      <c r="AX33" s="200">
        <v>0</v>
      </c>
      <c r="AY33" s="200">
        <v>0</v>
      </c>
    </row>
    <row r="34" spans="1:51">
      <c r="A34" t="s">
        <v>76</v>
      </c>
      <c r="B34" s="200">
        <v>0</v>
      </c>
      <c r="C34" s="200">
        <v>4.67</v>
      </c>
      <c r="D34" s="200">
        <v>9.34</v>
      </c>
      <c r="E34" s="200">
        <v>0</v>
      </c>
      <c r="F34" s="200">
        <v>0</v>
      </c>
      <c r="G34" s="200">
        <v>0</v>
      </c>
      <c r="H34" s="200">
        <v>0</v>
      </c>
      <c r="I34" s="200">
        <v>0</v>
      </c>
      <c r="J34" s="200">
        <v>14.12</v>
      </c>
      <c r="K34" s="200">
        <v>0.35</v>
      </c>
      <c r="L34" s="200">
        <v>14.46</v>
      </c>
      <c r="M34" s="200">
        <v>1</v>
      </c>
      <c r="N34" s="200">
        <v>1.36</v>
      </c>
      <c r="O34" s="200">
        <v>0</v>
      </c>
      <c r="P34" s="200">
        <v>1.44</v>
      </c>
      <c r="Q34" s="200">
        <v>0.12</v>
      </c>
      <c r="R34" s="200">
        <v>0.49</v>
      </c>
      <c r="S34" s="200">
        <v>0.3</v>
      </c>
      <c r="T34" s="200">
        <v>0</v>
      </c>
      <c r="U34" s="200">
        <v>0.96</v>
      </c>
      <c r="V34" s="200">
        <v>0.69</v>
      </c>
      <c r="W34" s="200">
        <v>0.53</v>
      </c>
      <c r="X34" s="200">
        <v>1.7</v>
      </c>
      <c r="Y34" s="200">
        <v>0</v>
      </c>
      <c r="Z34" s="200">
        <v>2.91</v>
      </c>
      <c r="AA34" s="200">
        <v>1.04</v>
      </c>
      <c r="AB34" s="200">
        <v>0</v>
      </c>
      <c r="AC34" s="200">
        <v>0.62</v>
      </c>
      <c r="AD34" s="200">
        <v>14.84</v>
      </c>
      <c r="AE34" s="200">
        <v>0</v>
      </c>
      <c r="AF34" s="200">
        <v>0</v>
      </c>
      <c r="AG34" s="200">
        <v>52.06</v>
      </c>
      <c r="AH34" s="200">
        <v>0</v>
      </c>
      <c r="AI34" s="200">
        <v>12.53</v>
      </c>
      <c r="AJ34" s="200">
        <v>0</v>
      </c>
      <c r="AK34" s="200">
        <v>0</v>
      </c>
      <c r="AL34" s="200">
        <v>0</v>
      </c>
      <c r="AM34" s="200">
        <v>0</v>
      </c>
      <c r="AN34" s="200">
        <v>0</v>
      </c>
      <c r="AO34" s="200">
        <v>174.02</v>
      </c>
      <c r="AP34" s="200">
        <v>0</v>
      </c>
      <c r="AQ34" s="200">
        <v>0</v>
      </c>
      <c r="AR34" s="200">
        <v>0</v>
      </c>
      <c r="AS34" s="200">
        <v>16.989999999999998</v>
      </c>
      <c r="AT34" s="200">
        <v>0</v>
      </c>
      <c r="AU34" s="200">
        <v>0</v>
      </c>
      <c r="AV34" s="200">
        <v>0</v>
      </c>
      <c r="AW34" s="200">
        <v>0</v>
      </c>
      <c r="AX34" s="200">
        <v>0</v>
      </c>
      <c r="AY34" s="200">
        <v>0</v>
      </c>
    </row>
    <row r="35" spans="1:51">
      <c r="A35" t="s">
        <v>77</v>
      </c>
      <c r="B35" s="200">
        <v>0</v>
      </c>
      <c r="C35" s="200">
        <v>4.67</v>
      </c>
      <c r="D35" s="200">
        <v>9.34</v>
      </c>
      <c r="E35" s="200">
        <v>0</v>
      </c>
      <c r="F35" s="200">
        <v>0</v>
      </c>
      <c r="G35" s="200">
        <v>16.989999999999998</v>
      </c>
      <c r="H35" s="200">
        <v>0</v>
      </c>
      <c r="I35" s="200">
        <v>0</v>
      </c>
      <c r="J35" s="200">
        <v>14.12</v>
      </c>
      <c r="K35" s="200">
        <v>0.35</v>
      </c>
      <c r="L35" s="200">
        <v>14.46</v>
      </c>
      <c r="M35" s="200">
        <v>1</v>
      </c>
      <c r="N35" s="200">
        <v>1.36</v>
      </c>
      <c r="O35" s="200">
        <v>0</v>
      </c>
      <c r="P35" s="200">
        <v>1.44</v>
      </c>
      <c r="Q35" s="200">
        <v>0.12</v>
      </c>
      <c r="R35" s="200">
        <v>0.49</v>
      </c>
      <c r="S35" s="200">
        <v>0.3</v>
      </c>
      <c r="T35" s="200">
        <v>0</v>
      </c>
      <c r="U35" s="200">
        <v>0.96</v>
      </c>
      <c r="V35" s="200">
        <v>0.69</v>
      </c>
      <c r="W35" s="200">
        <v>0.53</v>
      </c>
      <c r="X35" s="200">
        <v>1.7</v>
      </c>
      <c r="Y35" s="200">
        <v>0</v>
      </c>
      <c r="Z35" s="200">
        <v>2.91</v>
      </c>
      <c r="AA35" s="200">
        <v>1.04</v>
      </c>
      <c r="AB35" s="200">
        <v>0</v>
      </c>
      <c r="AC35" s="200">
        <v>0.62</v>
      </c>
      <c r="AD35" s="200">
        <v>14.84</v>
      </c>
      <c r="AE35" s="200">
        <v>0</v>
      </c>
      <c r="AF35" s="200">
        <v>0</v>
      </c>
      <c r="AG35" s="200">
        <v>52.06</v>
      </c>
      <c r="AH35" s="200">
        <v>0</v>
      </c>
      <c r="AI35" s="200">
        <v>12.53</v>
      </c>
      <c r="AJ35" s="200">
        <v>0</v>
      </c>
      <c r="AK35" s="200">
        <v>0</v>
      </c>
      <c r="AL35" s="200">
        <v>0</v>
      </c>
      <c r="AM35" s="200">
        <v>0</v>
      </c>
      <c r="AN35" s="200">
        <v>0</v>
      </c>
      <c r="AO35" s="200">
        <v>174.02</v>
      </c>
      <c r="AP35" s="200">
        <v>0</v>
      </c>
      <c r="AQ35" s="200">
        <v>0</v>
      </c>
      <c r="AR35" s="200">
        <v>0</v>
      </c>
      <c r="AS35" s="200">
        <v>0</v>
      </c>
      <c r="AT35" s="200">
        <v>0</v>
      </c>
      <c r="AU35" s="200">
        <v>0</v>
      </c>
      <c r="AV35" s="200">
        <v>0</v>
      </c>
      <c r="AW35" s="200">
        <v>0</v>
      </c>
      <c r="AX35" s="200">
        <v>0</v>
      </c>
      <c r="AY35" s="200">
        <v>0</v>
      </c>
    </row>
    <row r="36" spans="1:51">
      <c r="A36" t="s">
        <v>78</v>
      </c>
      <c r="B36" s="200">
        <v>0</v>
      </c>
      <c r="C36" s="200">
        <v>4.67</v>
      </c>
      <c r="D36" s="200">
        <v>9.34</v>
      </c>
      <c r="E36" s="200">
        <v>0</v>
      </c>
      <c r="F36" s="200">
        <v>0</v>
      </c>
      <c r="G36" s="200">
        <v>16.989999999999998</v>
      </c>
      <c r="H36" s="200">
        <v>0</v>
      </c>
      <c r="I36" s="200">
        <v>0</v>
      </c>
      <c r="J36" s="200">
        <v>14.12</v>
      </c>
      <c r="K36" s="200">
        <v>0.35</v>
      </c>
      <c r="L36" s="200">
        <v>14.46</v>
      </c>
      <c r="M36" s="200">
        <v>1</v>
      </c>
      <c r="N36" s="200">
        <v>1.36</v>
      </c>
      <c r="O36" s="200">
        <v>0</v>
      </c>
      <c r="P36" s="200">
        <v>1.44</v>
      </c>
      <c r="Q36" s="200">
        <v>0.12</v>
      </c>
      <c r="R36" s="200">
        <v>0.49</v>
      </c>
      <c r="S36" s="200">
        <v>0.3</v>
      </c>
      <c r="T36" s="200">
        <v>0</v>
      </c>
      <c r="U36" s="200">
        <v>0.96</v>
      </c>
      <c r="V36" s="200">
        <v>0.69</v>
      </c>
      <c r="W36" s="200">
        <v>0.53</v>
      </c>
      <c r="X36" s="200">
        <v>1.7</v>
      </c>
      <c r="Y36" s="200">
        <v>0</v>
      </c>
      <c r="Z36" s="200">
        <v>2.91</v>
      </c>
      <c r="AA36" s="200">
        <v>1.04</v>
      </c>
      <c r="AB36" s="200">
        <v>0</v>
      </c>
      <c r="AC36" s="200">
        <v>0.62</v>
      </c>
      <c r="AD36" s="200">
        <v>14.84</v>
      </c>
      <c r="AE36" s="200">
        <v>0</v>
      </c>
      <c r="AF36" s="200">
        <v>0</v>
      </c>
      <c r="AG36" s="200">
        <v>52.06</v>
      </c>
      <c r="AH36" s="200">
        <v>0</v>
      </c>
      <c r="AI36" s="200">
        <v>12.53</v>
      </c>
      <c r="AJ36" s="200">
        <v>0</v>
      </c>
      <c r="AK36" s="200">
        <v>0</v>
      </c>
      <c r="AL36" s="200">
        <v>0</v>
      </c>
      <c r="AM36" s="200">
        <v>0</v>
      </c>
      <c r="AN36" s="200">
        <v>0</v>
      </c>
      <c r="AO36" s="200">
        <v>174.02</v>
      </c>
      <c r="AP36" s="200">
        <v>0</v>
      </c>
      <c r="AQ36" s="200">
        <v>0</v>
      </c>
      <c r="AR36" s="200">
        <v>0</v>
      </c>
      <c r="AS36" s="200">
        <v>0</v>
      </c>
      <c r="AT36" s="200">
        <v>0</v>
      </c>
      <c r="AU36" s="200">
        <v>0</v>
      </c>
      <c r="AV36" s="200">
        <v>0</v>
      </c>
      <c r="AW36" s="200">
        <v>0</v>
      </c>
      <c r="AX36" s="200">
        <v>0</v>
      </c>
      <c r="AY36" s="200">
        <v>0</v>
      </c>
    </row>
    <row r="37" spans="1:51">
      <c r="A37" t="s">
        <v>79</v>
      </c>
      <c r="B37" s="200">
        <v>0</v>
      </c>
      <c r="C37" s="200">
        <v>4.67</v>
      </c>
      <c r="D37" s="200">
        <v>9.34</v>
      </c>
      <c r="E37" s="200">
        <v>0</v>
      </c>
      <c r="F37" s="200">
        <v>0</v>
      </c>
      <c r="G37" s="200">
        <v>16.989999999999998</v>
      </c>
      <c r="H37" s="200">
        <v>0</v>
      </c>
      <c r="I37" s="200">
        <v>0</v>
      </c>
      <c r="J37" s="200">
        <v>14.12</v>
      </c>
      <c r="K37" s="200">
        <v>0.35</v>
      </c>
      <c r="L37" s="200">
        <v>14.46</v>
      </c>
      <c r="M37" s="200">
        <v>1</v>
      </c>
      <c r="N37" s="200">
        <v>1.36</v>
      </c>
      <c r="O37" s="200">
        <v>0</v>
      </c>
      <c r="P37" s="200">
        <v>1.44</v>
      </c>
      <c r="Q37" s="200">
        <v>0.12</v>
      </c>
      <c r="R37" s="200">
        <v>0.49</v>
      </c>
      <c r="S37" s="200">
        <v>0.3</v>
      </c>
      <c r="T37" s="200">
        <v>0</v>
      </c>
      <c r="U37" s="200">
        <v>0.96</v>
      </c>
      <c r="V37" s="200">
        <v>0.69</v>
      </c>
      <c r="W37" s="200">
        <v>0.53</v>
      </c>
      <c r="X37" s="200">
        <v>1.7</v>
      </c>
      <c r="Y37" s="200">
        <v>0</v>
      </c>
      <c r="Z37" s="200">
        <v>2.91</v>
      </c>
      <c r="AA37" s="200">
        <v>1.04</v>
      </c>
      <c r="AB37" s="200">
        <v>0</v>
      </c>
      <c r="AC37" s="200">
        <v>0.62</v>
      </c>
      <c r="AD37" s="200">
        <v>14.84</v>
      </c>
      <c r="AE37" s="200">
        <v>0</v>
      </c>
      <c r="AF37" s="200">
        <v>0</v>
      </c>
      <c r="AG37" s="200">
        <v>52.06</v>
      </c>
      <c r="AH37" s="200">
        <v>0</v>
      </c>
      <c r="AI37" s="200">
        <v>12.53</v>
      </c>
      <c r="AJ37" s="200">
        <v>0</v>
      </c>
      <c r="AK37" s="200">
        <v>0</v>
      </c>
      <c r="AL37" s="200">
        <v>0</v>
      </c>
      <c r="AM37" s="200">
        <v>0</v>
      </c>
      <c r="AN37" s="200">
        <v>0</v>
      </c>
      <c r="AO37" s="200">
        <v>174.02</v>
      </c>
      <c r="AP37" s="200">
        <v>0</v>
      </c>
      <c r="AQ37" s="200">
        <v>0</v>
      </c>
      <c r="AR37" s="200">
        <v>0</v>
      </c>
      <c r="AS37" s="200">
        <v>0</v>
      </c>
      <c r="AT37" s="200">
        <v>0</v>
      </c>
      <c r="AU37" s="200">
        <v>0</v>
      </c>
      <c r="AV37" s="200">
        <v>0</v>
      </c>
      <c r="AW37" s="200">
        <v>0</v>
      </c>
      <c r="AX37" s="200">
        <v>0</v>
      </c>
      <c r="AY37" s="200">
        <v>0</v>
      </c>
    </row>
    <row r="38" spans="1:51">
      <c r="A38" t="s">
        <v>80</v>
      </c>
      <c r="B38" s="200">
        <v>0</v>
      </c>
      <c r="C38" s="200">
        <v>4.67</v>
      </c>
      <c r="D38" s="200">
        <v>9.34</v>
      </c>
      <c r="E38" s="200">
        <v>0</v>
      </c>
      <c r="F38" s="200">
        <v>0</v>
      </c>
      <c r="G38" s="200">
        <v>16.989999999999998</v>
      </c>
      <c r="H38" s="200">
        <v>0</v>
      </c>
      <c r="I38" s="200">
        <v>0</v>
      </c>
      <c r="J38" s="200">
        <v>14.12</v>
      </c>
      <c r="K38" s="200">
        <v>0.35</v>
      </c>
      <c r="L38" s="200">
        <v>14.46</v>
      </c>
      <c r="M38" s="200">
        <v>1</v>
      </c>
      <c r="N38" s="200">
        <v>1.36</v>
      </c>
      <c r="O38" s="200">
        <v>0</v>
      </c>
      <c r="P38" s="200">
        <v>1.44</v>
      </c>
      <c r="Q38" s="200">
        <v>0.12</v>
      </c>
      <c r="R38" s="200">
        <v>0.49</v>
      </c>
      <c r="S38" s="200">
        <v>0.3</v>
      </c>
      <c r="T38" s="200">
        <v>0</v>
      </c>
      <c r="U38" s="200">
        <v>0.96</v>
      </c>
      <c r="V38" s="200">
        <v>0.69</v>
      </c>
      <c r="W38" s="200">
        <v>0.53</v>
      </c>
      <c r="X38" s="200">
        <v>1.7</v>
      </c>
      <c r="Y38" s="200">
        <v>0</v>
      </c>
      <c r="Z38" s="200">
        <v>2.91</v>
      </c>
      <c r="AA38" s="200">
        <v>1.04</v>
      </c>
      <c r="AB38" s="200">
        <v>0</v>
      </c>
      <c r="AC38" s="200">
        <v>0.62</v>
      </c>
      <c r="AD38" s="200">
        <v>14.84</v>
      </c>
      <c r="AE38" s="200">
        <v>0</v>
      </c>
      <c r="AF38" s="200">
        <v>0</v>
      </c>
      <c r="AG38" s="200">
        <v>52.06</v>
      </c>
      <c r="AH38" s="200">
        <v>0</v>
      </c>
      <c r="AI38" s="200">
        <v>12.53</v>
      </c>
      <c r="AJ38" s="200">
        <v>0</v>
      </c>
      <c r="AK38" s="200">
        <v>0</v>
      </c>
      <c r="AL38" s="200">
        <v>0</v>
      </c>
      <c r="AM38" s="200">
        <v>0</v>
      </c>
      <c r="AN38" s="200">
        <v>0</v>
      </c>
      <c r="AO38" s="200">
        <v>174.02</v>
      </c>
      <c r="AP38" s="200">
        <v>0</v>
      </c>
      <c r="AQ38" s="200">
        <v>0</v>
      </c>
      <c r="AR38" s="200">
        <v>0</v>
      </c>
      <c r="AS38" s="200">
        <v>0</v>
      </c>
      <c r="AT38" s="200">
        <v>0</v>
      </c>
      <c r="AU38" s="200">
        <v>0</v>
      </c>
      <c r="AV38" s="200">
        <v>0</v>
      </c>
      <c r="AW38" s="200">
        <v>0</v>
      </c>
      <c r="AX38" s="200">
        <v>0</v>
      </c>
      <c r="AY38" s="200">
        <v>0</v>
      </c>
    </row>
    <row r="39" spans="1:51">
      <c r="A39" t="s">
        <v>81</v>
      </c>
      <c r="B39" s="200">
        <v>0</v>
      </c>
      <c r="C39" s="200">
        <v>4.67</v>
      </c>
      <c r="D39" s="200">
        <v>9.34</v>
      </c>
      <c r="E39" s="200">
        <v>0</v>
      </c>
      <c r="F39" s="200">
        <v>0</v>
      </c>
      <c r="G39" s="200">
        <v>16.989999999999998</v>
      </c>
      <c r="H39" s="200">
        <v>0</v>
      </c>
      <c r="I39" s="200">
        <v>0</v>
      </c>
      <c r="J39" s="200">
        <v>14.12</v>
      </c>
      <c r="K39" s="200">
        <v>0.35</v>
      </c>
      <c r="L39" s="200">
        <v>14.46</v>
      </c>
      <c r="M39" s="200">
        <v>1</v>
      </c>
      <c r="N39" s="200">
        <v>1.36</v>
      </c>
      <c r="O39" s="200">
        <v>0</v>
      </c>
      <c r="P39" s="200">
        <v>1.44</v>
      </c>
      <c r="Q39" s="200">
        <v>0.12</v>
      </c>
      <c r="R39" s="200">
        <v>0.49</v>
      </c>
      <c r="S39" s="200">
        <v>0.3</v>
      </c>
      <c r="T39" s="200">
        <v>0</v>
      </c>
      <c r="U39" s="200">
        <v>0.96</v>
      </c>
      <c r="V39" s="200">
        <v>0.69</v>
      </c>
      <c r="W39" s="200">
        <v>0.53</v>
      </c>
      <c r="X39" s="200">
        <v>1.7</v>
      </c>
      <c r="Y39" s="200">
        <v>0</v>
      </c>
      <c r="Z39" s="200">
        <v>2.91</v>
      </c>
      <c r="AA39" s="200">
        <v>1.04</v>
      </c>
      <c r="AB39" s="200">
        <v>0</v>
      </c>
      <c r="AC39" s="200">
        <v>0.62</v>
      </c>
      <c r="AD39" s="200">
        <v>14.84</v>
      </c>
      <c r="AE39" s="200">
        <v>0</v>
      </c>
      <c r="AF39" s="200">
        <v>0</v>
      </c>
      <c r="AG39" s="200">
        <v>52.06</v>
      </c>
      <c r="AH39" s="200">
        <v>0</v>
      </c>
      <c r="AI39" s="200">
        <v>12.53</v>
      </c>
      <c r="AJ39" s="200">
        <v>0</v>
      </c>
      <c r="AK39" s="200">
        <v>0</v>
      </c>
      <c r="AL39" s="200">
        <v>0</v>
      </c>
      <c r="AM39" s="200">
        <v>0</v>
      </c>
      <c r="AN39" s="200">
        <v>0</v>
      </c>
      <c r="AO39" s="200">
        <v>174.02</v>
      </c>
      <c r="AP39" s="200">
        <v>0</v>
      </c>
      <c r="AQ39" s="200">
        <v>0</v>
      </c>
      <c r="AR39" s="200">
        <v>0</v>
      </c>
      <c r="AS39" s="200">
        <v>0</v>
      </c>
      <c r="AT39" s="200">
        <v>0</v>
      </c>
      <c r="AU39" s="200">
        <v>0</v>
      </c>
      <c r="AV39" s="200">
        <v>0</v>
      </c>
      <c r="AW39" s="200">
        <v>0</v>
      </c>
      <c r="AX39" s="200">
        <v>0</v>
      </c>
      <c r="AY39" s="200">
        <v>0</v>
      </c>
    </row>
    <row r="40" spans="1:51">
      <c r="A40" t="s">
        <v>82</v>
      </c>
      <c r="B40" s="200">
        <v>0</v>
      </c>
      <c r="C40" s="200">
        <v>4.67</v>
      </c>
      <c r="D40" s="200">
        <v>9.34</v>
      </c>
      <c r="E40" s="200">
        <v>0</v>
      </c>
      <c r="F40" s="200">
        <v>0</v>
      </c>
      <c r="G40" s="200">
        <v>16.989999999999998</v>
      </c>
      <c r="H40" s="200">
        <v>0</v>
      </c>
      <c r="I40" s="200">
        <v>0</v>
      </c>
      <c r="J40" s="200">
        <v>14.12</v>
      </c>
      <c r="K40" s="200">
        <v>0.35</v>
      </c>
      <c r="L40" s="200">
        <v>14.46</v>
      </c>
      <c r="M40" s="200">
        <v>1</v>
      </c>
      <c r="N40" s="200">
        <v>1.36</v>
      </c>
      <c r="O40" s="200">
        <v>0</v>
      </c>
      <c r="P40" s="200">
        <v>1.44</v>
      </c>
      <c r="Q40" s="200">
        <v>0.12</v>
      </c>
      <c r="R40" s="200">
        <v>0.49</v>
      </c>
      <c r="S40" s="200">
        <v>0.3</v>
      </c>
      <c r="T40" s="200">
        <v>0</v>
      </c>
      <c r="U40" s="200">
        <v>0.96</v>
      </c>
      <c r="V40" s="200">
        <v>0.69</v>
      </c>
      <c r="W40" s="200">
        <v>0.53</v>
      </c>
      <c r="X40" s="200">
        <v>1.7</v>
      </c>
      <c r="Y40" s="200">
        <v>0</v>
      </c>
      <c r="Z40" s="200">
        <v>2.91</v>
      </c>
      <c r="AA40" s="200">
        <v>1.04</v>
      </c>
      <c r="AB40" s="200">
        <v>0</v>
      </c>
      <c r="AC40" s="200">
        <v>0.62</v>
      </c>
      <c r="AD40" s="200">
        <v>14.84</v>
      </c>
      <c r="AE40" s="200">
        <v>0</v>
      </c>
      <c r="AF40" s="200">
        <v>0</v>
      </c>
      <c r="AG40" s="200">
        <v>52.06</v>
      </c>
      <c r="AH40" s="200">
        <v>0</v>
      </c>
      <c r="AI40" s="200">
        <v>12.53</v>
      </c>
      <c r="AJ40" s="200">
        <v>0</v>
      </c>
      <c r="AK40" s="200">
        <v>0</v>
      </c>
      <c r="AL40" s="200">
        <v>0</v>
      </c>
      <c r="AM40" s="200">
        <v>0</v>
      </c>
      <c r="AN40" s="200">
        <v>0</v>
      </c>
      <c r="AO40" s="200">
        <v>174.02</v>
      </c>
      <c r="AP40" s="200">
        <v>0</v>
      </c>
      <c r="AQ40" s="200">
        <v>0</v>
      </c>
      <c r="AR40" s="200">
        <v>0</v>
      </c>
      <c r="AS40" s="200">
        <v>0</v>
      </c>
      <c r="AT40" s="200">
        <v>0</v>
      </c>
      <c r="AU40" s="200">
        <v>0</v>
      </c>
      <c r="AV40" s="200">
        <v>0</v>
      </c>
      <c r="AW40" s="200">
        <v>0</v>
      </c>
      <c r="AX40" s="200">
        <v>0</v>
      </c>
      <c r="AY40" s="200">
        <v>0</v>
      </c>
    </row>
    <row r="41" spans="1:51">
      <c r="A41" t="s">
        <v>83</v>
      </c>
      <c r="B41" s="200">
        <v>0</v>
      </c>
      <c r="C41" s="200">
        <v>4.67</v>
      </c>
      <c r="D41" s="200">
        <v>9.34</v>
      </c>
      <c r="E41" s="200">
        <v>0</v>
      </c>
      <c r="F41" s="200">
        <v>0</v>
      </c>
      <c r="G41" s="200">
        <v>16.989999999999998</v>
      </c>
      <c r="H41" s="200">
        <v>0</v>
      </c>
      <c r="I41" s="200">
        <v>0</v>
      </c>
      <c r="J41" s="200">
        <v>14.12</v>
      </c>
      <c r="K41" s="200">
        <v>0.35</v>
      </c>
      <c r="L41" s="200">
        <v>14.46</v>
      </c>
      <c r="M41" s="200">
        <v>1</v>
      </c>
      <c r="N41" s="200">
        <v>1.36</v>
      </c>
      <c r="O41" s="200">
        <v>0</v>
      </c>
      <c r="P41" s="200">
        <v>1.44</v>
      </c>
      <c r="Q41" s="200">
        <v>0.12</v>
      </c>
      <c r="R41" s="200">
        <v>0.49</v>
      </c>
      <c r="S41" s="200">
        <v>0.3</v>
      </c>
      <c r="T41" s="200">
        <v>0</v>
      </c>
      <c r="U41" s="200">
        <v>0.96</v>
      </c>
      <c r="V41" s="200">
        <v>0.69</v>
      </c>
      <c r="W41" s="200">
        <v>0.53</v>
      </c>
      <c r="X41" s="200">
        <v>1.7</v>
      </c>
      <c r="Y41" s="200">
        <v>0</v>
      </c>
      <c r="Z41" s="200">
        <v>2.91</v>
      </c>
      <c r="AA41" s="200">
        <v>1.04</v>
      </c>
      <c r="AB41" s="200">
        <v>0</v>
      </c>
      <c r="AC41" s="200">
        <v>0.62</v>
      </c>
      <c r="AD41" s="200">
        <v>14.84</v>
      </c>
      <c r="AE41" s="200">
        <v>0</v>
      </c>
      <c r="AF41" s="200">
        <v>0</v>
      </c>
      <c r="AG41" s="200">
        <v>52.06</v>
      </c>
      <c r="AH41" s="200">
        <v>0</v>
      </c>
      <c r="AI41" s="200">
        <v>12.53</v>
      </c>
      <c r="AJ41" s="200">
        <v>0</v>
      </c>
      <c r="AK41" s="200">
        <v>0</v>
      </c>
      <c r="AL41" s="200">
        <v>0</v>
      </c>
      <c r="AM41" s="200">
        <v>0</v>
      </c>
      <c r="AN41" s="200">
        <v>0</v>
      </c>
      <c r="AO41" s="200">
        <v>174.02</v>
      </c>
      <c r="AP41" s="200">
        <v>0</v>
      </c>
      <c r="AQ41" s="200">
        <v>0</v>
      </c>
      <c r="AR41" s="200">
        <v>0</v>
      </c>
      <c r="AS41" s="200">
        <v>0</v>
      </c>
      <c r="AT41" s="200">
        <v>0</v>
      </c>
      <c r="AU41" s="200">
        <v>0</v>
      </c>
      <c r="AV41" s="200">
        <v>0</v>
      </c>
      <c r="AW41" s="200">
        <v>0</v>
      </c>
      <c r="AX41" s="200">
        <v>0</v>
      </c>
      <c r="AY41" s="200">
        <v>0</v>
      </c>
    </row>
    <row r="42" spans="1:51">
      <c r="A42" t="s">
        <v>84</v>
      </c>
      <c r="B42" s="200">
        <v>0</v>
      </c>
      <c r="C42" s="200">
        <v>4.67</v>
      </c>
      <c r="D42" s="200">
        <v>9.34</v>
      </c>
      <c r="E42" s="200">
        <v>0</v>
      </c>
      <c r="F42" s="200">
        <v>0</v>
      </c>
      <c r="G42" s="200">
        <v>16.989999999999998</v>
      </c>
      <c r="H42" s="200">
        <v>0</v>
      </c>
      <c r="I42" s="200">
        <v>0</v>
      </c>
      <c r="J42" s="200">
        <v>14.12</v>
      </c>
      <c r="K42" s="200">
        <v>0.35</v>
      </c>
      <c r="L42" s="200">
        <v>14.46</v>
      </c>
      <c r="M42" s="200">
        <v>1</v>
      </c>
      <c r="N42" s="200">
        <v>1.36</v>
      </c>
      <c r="O42" s="200">
        <v>0</v>
      </c>
      <c r="P42" s="200">
        <v>1.44</v>
      </c>
      <c r="Q42" s="200">
        <v>0.12</v>
      </c>
      <c r="R42" s="200">
        <v>0.49</v>
      </c>
      <c r="S42" s="200">
        <v>0.3</v>
      </c>
      <c r="T42" s="200">
        <v>0</v>
      </c>
      <c r="U42" s="200">
        <v>0.96</v>
      </c>
      <c r="V42" s="200">
        <v>0.69</v>
      </c>
      <c r="W42" s="200">
        <v>0.53</v>
      </c>
      <c r="X42" s="200">
        <v>1.7</v>
      </c>
      <c r="Y42" s="200">
        <v>0</v>
      </c>
      <c r="Z42" s="200">
        <v>2.91</v>
      </c>
      <c r="AA42" s="200">
        <v>1.04</v>
      </c>
      <c r="AB42" s="200">
        <v>0</v>
      </c>
      <c r="AC42" s="200">
        <v>0.62</v>
      </c>
      <c r="AD42" s="200">
        <v>14.84</v>
      </c>
      <c r="AE42" s="200">
        <v>0</v>
      </c>
      <c r="AF42" s="200">
        <v>0</v>
      </c>
      <c r="AG42" s="200">
        <v>52.06</v>
      </c>
      <c r="AH42" s="200">
        <v>0</v>
      </c>
      <c r="AI42" s="200">
        <v>12.53</v>
      </c>
      <c r="AJ42" s="200">
        <v>0</v>
      </c>
      <c r="AK42" s="200">
        <v>0</v>
      </c>
      <c r="AL42" s="200">
        <v>0</v>
      </c>
      <c r="AM42" s="200">
        <v>0</v>
      </c>
      <c r="AN42" s="200">
        <v>0</v>
      </c>
      <c r="AO42" s="200">
        <v>174.02</v>
      </c>
      <c r="AP42" s="200">
        <v>0</v>
      </c>
      <c r="AQ42" s="200">
        <v>0</v>
      </c>
      <c r="AR42" s="200">
        <v>0</v>
      </c>
      <c r="AS42" s="200">
        <v>0</v>
      </c>
      <c r="AT42" s="200">
        <v>0</v>
      </c>
      <c r="AU42" s="200">
        <v>0</v>
      </c>
      <c r="AV42" s="200">
        <v>0</v>
      </c>
      <c r="AW42" s="200">
        <v>0</v>
      </c>
      <c r="AX42" s="200">
        <v>0</v>
      </c>
      <c r="AY42" s="200">
        <v>0</v>
      </c>
    </row>
    <row r="43" spans="1:51">
      <c r="A43" t="s">
        <v>85</v>
      </c>
      <c r="B43" s="200">
        <v>0</v>
      </c>
      <c r="C43" s="200">
        <v>4.67</v>
      </c>
      <c r="D43" s="200">
        <v>9.34</v>
      </c>
      <c r="E43" s="200">
        <v>0</v>
      </c>
      <c r="F43" s="200">
        <v>0</v>
      </c>
      <c r="G43" s="200">
        <v>16.989999999999998</v>
      </c>
      <c r="H43" s="200">
        <v>0</v>
      </c>
      <c r="I43" s="200">
        <v>0</v>
      </c>
      <c r="J43" s="200">
        <v>14.12</v>
      </c>
      <c r="K43" s="200">
        <v>0.35</v>
      </c>
      <c r="L43" s="200">
        <v>14.46</v>
      </c>
      <c r="M43" s="200">
        <v>1</v>
      </c>
      <c r="N43" s="200">
        <v>1.36</v>
      </c>
      <c r="O43" s="200">
        <v>0</v>
      </c>
      <c r="P43" s="200">
        <v>1.44</v>
      </c>
      <c r="Q43" s="200">
        <v>0.12</v>
      </c>
      <c r="R43" s="200">
        <v>0.49</v>
      </c>
      <c r="S43" s="200">
        <v>0.3</v>
      </c>
      <c r="T43" s="200">
        <v>0</v>
      </c>
      <c r="U43" s="200">
        <v>0.96</v>
      </c>
      <c r="V43" s="200">
        <v>0.69</v>
      </c>
      <c r="W43" s="200">
        <v>0.53</v>
      </c>
      <c r="X43" s="200">
        <v>1.7</v>
      </c>
      <c r="Y43" s="200">
        <v>0</v>
      </c>
      <c r="Z43" s="200">
        <v>2.91</v>
      </c>
      <c r="AA43" s="200">
        <v>1.04</v>
      </c>
      <c r="AB43" s="200">
        <v>0</v>
      </c>
      <c r="AC43" s="200">
        <v>0.62</v>
      </c>
      <c r="AD43" s="200">
        <v>14.84</v>
      </c>
      <c r="AE43" s="200">
        <v>0</v>
      </c>
      <c r="AF43" s="200">
        <v>0</v>
      </c>
      <c r="AG43" s="200">
        <v>52.06</v>
      </c>
      <c r="AH43" s="200">
        <v>0</v>
      </c>
      <c r="AI43" s="200">
        <v>12.53</v>
      </c>
      <c r="AJ43" s="200">
        <v>0</v>
      </c>
      <c r="AK43" s="200">
        <v>0</v>
      </c>
      <c r="AL43" s="200">
        <v>0</v>
      </c>
      <c r="AM43" s="200">
        <v>0</v>
      </c>
      <c r="AN43" s="200">
        <v>0</v>
      </c>
      <c r="AO43" s="200">
        <v>174.02</v>
      </c>
      <c r="AP43" s="200">
        <v>0</v>
      </c>
      <c r="AQ43" s="200">
        <v>0</v>
      </c>
      <c r="AR43" s="200">
        <v>0</v>
      </c>
      <c r="AS43" s="200">
        <v>0</v>
      </c>
      <c r="AT43" s="200">
        <v>0</v>
      </c>
      <c r="AU43" s="200">
        <v>0</v>
      </c>
      <c r="AV43" s="200">
        <v>0</v>
      </c>
      <c r="AW43" s="200">
        <v>0</v>
      </c>
      <c r="AX43" s="200">
        <v>0</v>
      </c>
      <c r="AY43" s="200">
        <v>0</v>
      </c>
    </row>
    <row r="44" spans="1:51">
      <c r="A44" t="s">
        <v>86</v>
      </c>
      <c r="B44" s="200">
        <v>0</v>
      </c>
      <c r="C44" s="200">
        <v>4.67</v>
      </c>
      <c r="D44" s="200">
        <v>9.34</v>
      </c>
      <c r="E44" s="200">
        <v>0</v>
      </c>
      <c r="F44" s="200">
        <v>0</v>
      </c>
      <c r="G44" s="200">
        <v>16.989999999999998</v>
      </c>
      <c r="H44" s="200">
        <v>0</v>
      </c>
      <c r="I44" s="200">
        <v>0</v>
      </c>
      <c r="J44" s="200">
        <v>14.12</v>
      </c>
      <c r="K44" s="200">
        <v>0.35</v>
      </c>
      <c r="L44" s="200">
        <v>14.46</v>
      </c>
      <c r="M44" s="200">
        <v>1</v>
      </c>
      <c r="N44" s="200">
        <v>1.36</v>
      </c>
      <c r="O44" s="200">
        <v>0</v>
      </c>
      <c r="P44" s="200">
        <v>1.44</v>
      </c>
      <c r="Q44" s="200">
        <v>0.12</v>
      </c>
      <c r="R44" s="200">
        <v>0.49</v>
      </c>
      <c r="S44" s="200">
        <v>0.3</v>
      </c>
      <c r="T44" s="200">
        <v>0</v>
      </c>
      <c r="U44" s="200">
        <v>0.96</v>
      </c>
      <c r="V44" s="200">
        <v>0.69</v>
      </c>
      <c r="W44" s="200">
        <v>0.53</v>
      </c>
      <c r="X44" s="200">
        <v>1.7</v>
      </c>
      <c r="Y44" s="200">
        <v>0</v>
      </c>
      <c r="Z44" s="200">
        <v>2.91</v>
      </c>
      <c r="AA44" s="200">
        <v>1.04</v>
      </c>
      <c r="AB44" s="200">
        <v>0</v>
      </c>
      <c r="AC44" s="200">
        <v>0.62</v>
      </c>
      <c r="AD44" s="200">
        <v>14.84</v>
      </c>
      <c r="AE44" s="200">
        <v>0</v>
      </c>
      <c r="AF44" s="200">
        <v>0</v>
      </c>
      <c r="AG44" s="200">
        <v>52.06</v>
      </c>
      <c r="AH44" s="200">
        <v>0</v>
      </c>
      <c r="AI44" s="200">
        <v>12.53</v>
      </c>
      <c r="AJ44" s="200">
        <v>0</v>
      </c>
      <c r="AK44" s="200">
        <v>0</v>
      </c>
      <c r="AL44" s="200">
        <v>0</v>
      </c>
      <c r="AM44" s="200">
        <v>0</v>
      </c>
      <c r="AN44" s="200">
        <v>0</v>
      </c>
      <c r="AO44" s="200">
        <v>174.02</v>
      </c>
      <c r="AP44" s="200">
        <v>0</v>
      </c>
      <c r="AQ44" s="200">
        <v>0</v>
      </c>
      <c r="AR44" s="200">
        <v>0</v>
      </c>
      <c r="AS44" s="200">
        <v>0</v>
      </c>
      <c r="AT44" s="200">
        <v>0</v>
      </c>
      <c r="AU44" s="200">
        <v>0</v>
      </c>
      <c r="AV44" s="200">
        <v>0</v>
      </c>
      <c r="AW44" s="200">
        <v>0</v>
      </c>
      <c r="AX44" s="200">
        <v>0</v>
      </c>
      <c r="AY44" s="200">
        <v>0</v>
      </c>
    </row>
    <row r="45" spans="1:51">
      <c r="A45" t="s">
        <v>87</v>
      </c>
      <c r="B45" s="200">
        <v>0</v>
      </c>
      <c r="C45" s="200">
        <v>4.67</v>
      </c>
      <c r="D45" s="200">
        <v>9.34</v>
      </c>
      <c r="E45" s="200">
        <v>0</v>
      </c>
      <c r="F45" s="200">
        <v>0</v>
      </c>
      <c r="G45" s="200">
        <v>16.989999999999998</v>
      </c>
      <c r="H45" s="200">
        <v>0</v>
      </c>
      <c r="I45" s="200">
        <v>0</v>
      </c>
      <c r="J45" s="200">
        <v>14.12</v>
      </c>
      <c r="K45" s="200">
        <v>0.35</v>
      </c>
      <c r="L45" s="200">
        <v>14.46</v>
      </c>
      <c r="M45" s="200">
        <v>1</v>
      </c>
      <c r="N45" s="200">
        <v>1.36</v>
      </c>
      <c r="O45" s="200">
        <v>0</v>
      </c>
      <c r="P45" s="200">
        <v>1.44</v>
      </c>
      <c r="Q45" s="200">
        <v>0.12</v>
      </c>
      <c r="R45" s="200">
        <v>0.49</v>
      </c>
      <c r="S45" s="200">
        <v>0.3</v>
      </c>
      <c r="T45" s="200">
        <v>0</v>
      </c>
      <c r="U45" s="200">
        <v>0.96</v>
      </c>
      <c r="V45" s="200">
        <v>0.69</v>
      </c>
      <c r="W45" s="200">
        <v>0.53</v>
      </c>
      <c r="X45" s="200">
        <v>1.7</v>
      </c>
      <c r="Y45" s="200">
        <v>0</v>
      </c>
      <c r="Z45" s="200">
        <v>2.91</v>
      </c>
      <c r="AA45" s="200">
        <v>1.04</v>
      </c>
      <c r="AB45" s="200">
        <v>0</v>
      </c>
      <c r="AC45" s="200">
        <v>0.62</v>
      </c>
      <c r="AD45" s="200">
        <v>14.84</v>
      </c>
      <c r="AE45" s="200">
        <v>0</v>
      </c>
      <c r="AF45" s="200">
        <v>0</v>
      </c>
      <c r="AG45" s="200">
        <v>52.06</v>
      </c>
      <c r="AH45" s="200">
        <v>0</v>
      </c>
      <c r="AI45" s="200">
        <v>12.53</v>
      </c>
      <c r="AJ45" s="200">
        <v>0</v>
      </c>
      <c r="AK45" s="200">
        <v>0</v>
      </c>
      <c r="AL45" s="200">
        <v>0</v>
      </c>
      <c r="AM45" s="200">
        <v>0</v>
      </c>
      <c r="AN45" s="200">
        <v>0</v>
      </c>
      <c r="AO45" s="200">
        <v>174.02</v>
      </c>
      <c r="AP45" s="200">
        <v>0</v>
      </c>
      <c r="AQ45" s="200">
        <v>0</v>
      </c>
      <c r="AR45" s="200">
        <v>0</v>
      </c>
      <c r="AS45" s="200">
        <v>0</v>
      </c>
      <c r="AT45" s="200">
        <v>0</v>
      </c>
      <c r="AU45" s="200">
        <v>0</v>
      </c>
      <c r="AV45" s="200">
        <v>0</v>
      </c>
      <c r="AW45" s="200">
        <v>0</v>
      </c>
      <c r="AX45" s="200">
        <v>0</v>
      </c>
      <c r="AY45" s="200">
        <v>0</v>
      </c>
    </row>
    <row r="46" spans="1:51">
      <c r="A46" t="s">
        <v>88</v>
      </c>
      <c r="B46" s="200">
        <v>0</v>
      </c>
      <c r="C46" s="200">
        <v>4.67</v>
      </c>
      <c r="D46" s="200">
        <v>9.34</v>
      </c>
      <c r="E46" s="200">
        <v>0</v>
      </c>
      <c r="F46" s="200">
        <v>0</v>
      </c>
      <c r="G46" s="200">
        <v>16.989999999999998</v>
      </c>
      <c r="H46" s="200">
        <v>0</v>
      </c>
      <c r="I46" s="200">
        <v>0</v>
      </c>
      <c r="J46" s="200">
        <v>14.12</v>
      </c>
      <c r="K46" s="200">
        <v>0.35</v>
      </c>
      <c r="L46" s="200">
        <v>14.46</v>
      </c>
      <c r="M46" s="200">
        <v>1</v>
      </c>
      <c r="N46" s="200">
        <v>1.36</v>
      </c>
      <c r="O46" s="200">
        <v>0</v>
      </c>
      <c r="P46" s="200">
        <v>1.44</v>
      </c>
      <c r="Q46" s="200">
        <v>0.12</v>
      </c>
      <c r="R46" s="200">
        <v>0.49</v>
      </c>
      <c r="S46" s="200">
        <v>0.3</v>
      </c>
      <c r="T46" s="200">
        <v>0</v>
      </c>
      <c r="U46" s="200">
        <v>0.96</v>
      </c>
      <c r="V46" s="200">
        <v>0.69</v>
      </c>
      <c r="W46" s="200">
        <v>0.53</v>
      </c>
      <c r="X46" s="200">
        <v>1.7</v>
      </c>
      <c r="Y46" s="200">
        <v>0</v>
      </c>
      <c r="Z46" s="200">
        <v>2.91</v>
      </c>
      <c r="AA46" s="200">
        <v>1.04</v>
      </c>
      <c r="AB46" s="200">
        <v>0</v>
      </c>
      <c r="AC46" s="200">
        <v>0.62</v>
      </c>
      <c r="AD46" s="200">
        <v>14.84</v>
      </c>
      <c r="AE46" s="200">
        <v>0</v>
      </c>
      <c r="AF46" s="200">
        <v>0</v>
      </c>
      <c r="AG46" s="200">
        <v>52.06</v>
      </c>
      <c r="AH46" s="200">
        <v>0</v>
      </c>
      <c r="AI46" s="200">
        <v>12.53</v>
      </c>
      <c r="AJ46" s="200">
        <v>0</v>
      </c>
      <c r="AK46" s="200">
        <v>0</v>
      </c>
      <c r="AL46" s="200">
        <v>0</v>
      </c>
      <c r="AM46" s="200">
        <v>0</v>
      </c>
      <c r="AN46" s="200">
        <v>0</v>
      </c>
      <c r="AO46" s="200">
        <v>174.02</v>
      </c>
      <c r="AP46" s="200">
        <v>0</v>
      </c>
      <c r="AQ46" s="200">
        <v>0</v>
      </c>
      <c r="AR46" s="200">
        <v>0</v>
      </c>
      <c r="AS46" s="200">
        <v>0</v>
      </c>
      <c r="AT46" s="200">
        <v>0</v>
      </c>
      <c r="AU46" s="200">
        <v>0</v>
      </c>
      <c r="AV46" s="200">
        <v>0</v>
      </c>
      <c r="AW46" s="200">
        <v>0</v>
      </c>
      <c r="AX46" s="200">
        <v>0</v>
      </c>
      <c r="AY46" s="200">
        <v>0</v>
      </c>
    </row>
    <row r="47" spans="1:51">
      <c r="A47" t="s">
        <v>89</v>
      </c>
      <c r="B47" s="200">
        <v>0</v>
      </c>
      <c r="C47" s="200">
        <v>4.51</v>
      </c>
      <c r="D47" s="200">
        <v>9.34</v>
      </c>
      <c r="E47" s="200">
        <v>0</v>
      </c>
      <c r="F47" s="200">
        <v>0</v>
      </c>
      <c r="G47" s="200">
        <v>16.989999999999998</v>
      </c>
      <c r="H47" s="200">
        <v>0</v>
      </c>
      <c r="I47" s="200">
        <v>0</v>
      </c>
      <c r="J47" s="200">
        <v>14.12</v>
      </c>
      <c r="K47" s="200">
        <v>0</v>
      </c>
      <c r="L47" s="200">
        <v>0</v>
      </c>
      <c r="M47" s="200">
        <v>1</v>
      </c>
      <c r="N47" s="200">
        <v>1.36</v>
      </c>
      <c r="O47" s="200">
        <v>0</v>
      </c>
      <c r="P47" s="200">
        <v>1.44</v>
      </c>
      <c r="Q47" s="200">
        <v>0.12</v>
      </c>
      <c r="R47" s="200">
        <v>0.49</v>
      </c>
      <c r="S47" s="200">
        <v>0.3</v>
      </c>
      <c r="T47" s="200">
        <v>0</v>
      </c>
      <c r="U47" s="200">
        <v>0.96</v>
      </c>
      <c r="V47" s="200">
        <v>0.69</v>
      </c>
      <c r="W47" s="200">
        <v>0.53</v>
      </c>
      <c r="X47" s="200">
        <v>1.7</v>
      </c>
      <c r="Y47" s="200">
        <v>0</v>
      </c>
      <c r="Z47" s="200">
        <v>2.91</v>
      </c>
      <c r="AA47" s="200">
        <v>1.04</v>
      </c>
      <c r="AB47" s="200">
        <v>0</v>
      </c>
      <c r="AC47" s="200">
        <v>0.62</v>
      </c>
      <c r="AD47" s="200">
        <v>14.84</v>
      </c>
      <c r="AE47" s="200">
        <v>0</v>
      </c>
      <c r="AF47" s="200">
        <v>0</v>
      </c>
      <c r="AG47" s="200">
        <v>52.06</v>
      </c>
      <c r="AH47" s="200">
        <v>0</v>
      </c>
      <c r="AI47" s="200">
        <v>12.53</v>
      </c>
      <c r="AJ47" s="200">
        <v>0</v>
      </c>
      <c r="AK47" s="200">
        <v>0</v>
      </c>
      <c r="AL47" s="200">
        <v>0</v>
      </c>
      <c r="AM47" s="200">
        <v>0</v>
      </c>
      <c r="AN47" s="200">
        <v>0</v>
      </c>
      <c r="AO47" s="200">
        <v>174.02</v>
      </c>
      <c r="AP47" s="200">
        <v>0</v>
      </c>
      <c r="AQ47" s="200">
        <v>0</v>
      </c>
      <c r="AR47" s="200">
        <v>0</v>
      </c>
      <c r="AS47" s="200">
        <v>0</v>
      </c>
      <c r="AT47" s="200">
        <v>0</v>
      </c>
      <c r="AU47" s="200">
        <v>0</v>
      </c>
      <c r="AV47" s="200">
        <v>0</v>
      </c>
      <c r="AW47" s="200">
        <v>0</v>
      </c>
      <c r="AX47" s="200">
        <v>0</v>
      </c>
      <c r="AY47" s="200">
        <v>0</v>
      </c>
    </row>
    <row r="48" spans="1:51">
      <c r="A48" t="s">
        <v>90</v>
      </c>
      <c r="B48" s="200">
        <v>0</v>
      </c>
      <c r="C48" s="200">
        <v>4.51</v>
      </c>
      <c r="D48" s="200">
        <v>9.34</v>
      </c>
      <c r="E48" s="200">
        <v>0</v>
      </c>
      <c r="F48" s="200">
        <v>0</v>
      </c>
      <c r="G48" s="200">
        <v>16.989999999999998</v>
      </c>
      <c r="H48" s="200">
        <v>0</v>
      </c>
      <c r="I48" s="200">
        <v>0</v>
      </c>
      <c r="J48" s="200">
        <v>14.12</v>
      </c>
      <c r="K48" s="200">
        <v>0.35</v>
      </c>
      <c r="L48" s="200">
        <v>0</v>
      </c>
      <c r="M48" s="200">
        <v>1</v>
      </c>
      <c r="N48" s="200">
        <v>1.36</v>
      </c>
      <c r="O48" s="200">
        <v>0</v>
      </c>
      <c r="P48" s="200">
        <v>1.44</v>
      </c>
      <c r="Q48" s="200">
        <v>0.12</v>
      </c>
      <c r="R48" s="200">
        <v>0.49</v>
      </c>
      <c r="S48" s="200">
        <v>0.3</v>
      </c>
      <c r="T48" s="200">
        <v>0</v>
      </c>
      <c r="U48" s="200">
        <v>0.96</v>
      </c>
      <c r="V48" s="200">
        <v>0.69</v>
      </c>
      <c r="W48" s="200">
        <v>0.53</v>
      </c>
      <c r="X48" s="200">
        <v>1.7</v>
      </c>
      <c r="Y48" s="200">
        <v>0</v>
      </c>
      <c r="Z48" s="200">
        <v>2.91</v>
      </c>
      <c r="AA48" s="200">
        <v>1.04</v>
      </c>
      <c r="AB48" s="200">
        <v>0</v>
      </c>
      <c r="AC48" s="200">
        <v>0.62</v>
      </c>
      <c r="AD48" s="200">
        <v>14.84</v>
      </c>
      <c r="AE48" s="200">
        <v>0</v>
      </c>
      <c r="AF48" s="200">
        <v>0</v>
      </c>
      <c r="AG48" s="200">
        <v>52.06</v>
      </c>
      <c r="AH48" s="200">
        <v>0</v>
      </c>
      <c r="AI48" s="200">
        <v>12.53</v>
      </c>
      <c r="AJ48" s="200">
        <v>0</v>
      </c>
      <c r="AK48" s="200">
        <v>0</v>
      </c>
      <c r="AL48" s="200">
        <v>0</v>
      </c>
      <c r="AM48" s="200">
        <v>0</v>
      </c>
      <c r="AN48" s="200">
        <v>0</v>
      </c>
      <c r="AO48" s="200">
        <v>174.02</v>
      </c>
      <c r="AP48" s="200">
        <v>0</v>
      </c>
      <c r="AQ48" s="200">
        <v>0</v>
      </c>
      <c r="AR48" s="200">
        <v>0</v>
      </c>
      <c r="AS48" s="200">
        <v>0</v>
      </c>
      <c r="AT48" s="200">
        <v>0</v>
      </c>
      <c r="AU48" s="200">
        <v>0</v>
      </c>
      <c r="AV48" s="200">
        <v>0</v>
      </c>
      <c r="AW48" s="200">
        <v>0</v>
      </c>
      <c r="AX48" s="200">
        <v>0</v>
      </c>
      <c r="AY48" s="200">
        <v>0</v>
      </c>
    </row>
    <row r="49" spans="1:51">
      <c r="A49" t="s">
        <v>91</v>
      </c>
      <c r="B49" s="200">
        <v>0</v>
      </c>
      <c r="C49" s="200">
        <v>4.51</v>
      </c>
      <c r="D49" s="200">
        <v>9.34</v>
      </c>
      <c r="E49" s="200">
        <v>0</v>
      </c>
      <c r="F49" s="200">
        <v>0</v>
      </c>
      <c r="G49" s="200">
        <v>16.989999999999998</v>
      </c>
      <c r="H49" s="200">
        <v>0</v>
      </c>
      <c r="I49" s="200">
        <v>0</v>
      </c>
      <c r="J49" s="200">
        <v>14.12</v>
      </c>
      <c r="K49" s="200">
        <v>4.21</v>
      </c>
      <c r="L49" s="200">
        <v>14.46</v>
      </c>
      <c r="M49" s="200">
        <v>1</v>
      </c>
      <c r="N49" s="200">
        <v>1.36</v>
      </c>
      <c r="O49" s="200">
        <v>0</v>
      </c>
      <c r="P49" s="200">
        <v>1.44</v>
      </c>
      <c r="Q49" s="200">
        <v>0.12</v>
      </c>
      <c r="R49" s="200">
        <v>0.49</v>
      </c>
      <c r="S49" s="200">
        <v>0.3</v>
      </c>
      <c r="T49" s="200">
        <v>0</v>
      </c>
      <c r="U49" s="200">
        <v>0.96</v>
      </c>
      <c r="V49" s="200">
        <v>0.69</v>
      </c>
      <c r="W49" s="200">
        <v>0.53</v>
      </c>
      <c r="X49" s="200">
        <v>1.7</v>
      </c>
      <c r="Y49" s="200">
        <v>0</v>
      </c>
      <c r="Z49" s="200">
        <v>2.91</v>
      </c>
      <c r="AA49" s="200">
        <v>1.04</v>
      </c>
      <c r="AB49" s="200">
        <v>0</v>
      </c>
      <c r="AC49" s="200">
        <v>0.62</v>
      </c>
      <c r="AD49" s="200">
        <v>14.84</v>
      </c>
      <c r="AE49" s="200">
        <v>0</v>
      </c>
      <c r="AF49" s="200">
        <v>0</v>
      </c>
      <c r="AG49" s="200">
        <v>52.06</v>
      </c>
      <c r="AH49" s="200">
        <v>0</v>
      </c>
      <c r="AI49" s="200">
        <v>12.53</v>
      </c>
      <c r="AJ49" s="200">
        <v>0</v>
      </c>
      <c r="AK49" s="200">
        <v>19.61</v>
      </c>
      <c r="AL49" s="200">
        <v>0</v>
      </c>
      <c r="AM49" s="200">
        <v>0</v>
      </c>
      <c r="AN49" s="200">
        <v>0</v>
      </c>
      <c r="AO49" s="200">
        <v>174.02</v>
      </c>
      <c r="AP49" s="200">
        <v>0</v>
      </c>
      <c r="AQ49" s="200">
        <v>0</v>
      </c>
      <c r="AR49" s="200">
        <v>0</v>
      </c>
      <c r="AS49" s="200">
        <v>0</v>
      </c>
      <c r="AT49" s="200">
        <v>0</v>
      </c>
      <c r="AU49" s="200">
        <v>0</v>
      </c>
      <c r="AV49" s="200">
        <v>0</v>
      </c>
      <c r="AW49" s="200">
        <v>0</v>
      </c>
      <c r="AX49" s="200">
        <v>0</v>
      </c>
      <c r="AY49" s="200">
        <v>0</v>
      </c>
    </row>
    <row r="50" spans="1:51">
      <c r="A50" t="s">
        <v>92</v>
      </c>
      <c r="B50" s="200">
        <v>0</v>
      </c>
      <c r="C50" s="200">
        <v>4.51</v>
      </c>
      <c r="D50" s="200">
        <v>9.34</v>
      </c>
      <c r="E50" s="200">
        <v>0</v>
      </c>
      <c r="F50" s="200">
        <v>0</v>
      </c>
      <c r="G50" s="200">
        <v>16.989999999999998</v>
      </c>
      <c r="H50" s="200">
        <v>0</v>
      </c>
      <c r="I50" s="200">
        <v>0</v>
      </c>
      <c r="J50" s="200">
        <v>14.12</v>
      </c>
      <c r="K50" s="200">
        <v>4.21</v>
      </c>
      <c r="L50" s="200">
        <v>14.46</v>
      </c>
      <c r="M50" s="200">
        <v>1</v>
      </c>
      <c r="N50" s="200">
        <v>1.36</v>
      </c>
      <c r="O50" s="200">
        <v>0</v>
      </c>
      <c r="P50" s="200">
        <v>1.44</v>
      </c>
      <c r="Q50" s="200">
        <v>0.12</v>
      </c>
      <c r="R50" s="200">
        <v>0.49</v>
      </c>
      <c r="S50" s="200">
        <v>0.3</v>
      </c>
      <c r="T50" s="200">
        <v>0</v>
      </c>
      <c r="U50" s="200">
        <v>0.96</v>
      </c>
      <c r="V50" s="200">
        <v>0.69</v>
      </c>
      <c r="W50" s="200">
        <v>0.53</v>
      </c>
      <c r="X50" s="200">
        <v>1.7</v>
      </c>
      <c r="Y50" s="200">
        <v>0</v>
      </c>
      <c r="Z50" s="200">
        <v>2.91</v>
      </c>
      <c r="AA50" s="200">
        <v>1.04</v>
      </c>
      <c r="AB50" s="200">
        <v>0</v>
      </c>
      <c r="AC50" s="200">
        <v>0.62</v>
      </c>
      <c r="AD50" s="200">
        <v>14.84</v>
      </c>
      <c r="AE50" s="200">
        <v>0</v>
      </c>
      <c r="AF50" s="200">
        <v>0</v>
      </c>
      <c r="AG50" s="200">
        <v>52.06</v>
      </c>
      <c r="AH50" s="200">
        <v>0</v>
      </c>
      <c r="AI50" s="200">
        <v>12.53</v>
      </c>
      <c r="AJ50" s="200">
        <v>0</v>
      </c>
      <c r="AK50" s="200">
        <v>19.61</v>
      </c>
      <c r="AL50" s="200">
        <v>0</v>
      </c>
      <c r="AM50" s="200">
        <v>0</v>
      </c>
      <c r="AN50" s="200">
        <v>0</v>
      </c>
      <c r="AO50" s="200">
        <v>174.02</v>
      </c>
      <c r="AP50" s="200">
        <v>0</v>
      </c>
      <c r="AQ50" s="200">
        <v>0</v>
      </c>
      <c r="AR50" s="200">
        <v>0</v>
      </c>
      <c r="AS50" s="200">
        <v>0</v>
      </c>
      <c r="AT50" s="200">
        <v>0</v>
      </c>
      <c r="AU50" s="200">
        <v>0</v>
      </c>
      <c r="AV50" s="200">
        <v>0</v>
      </c>
      <c r="AW50" s="200">
        <v>0</v>
      </c>
      <c r="AX50" s="200">
        <v>0</v>
      </c>
      <c r="AY50" s="200">
        <v>0</v>
      </c>
    </row>
    <row r="51" spans="1:51">
      <c r="A51" t="s">
        <v>93</v>
      </c>
      <c r="B51" s="200">
        <v>0</v>
      </c>
      <c r="C51" s="200">
        <v>4.51</v>
      </c>
      <c r="D51" s="200">
        <v>9.34</v>
      </c>
      <c r="E51" s="200">
        <v>0</v>
      </c>
      <c r="F51" s="200">
        <v>0</v>
      </c>
      <c r="G51" s="200">
        <v>16.989999999999998</v>
      </c>
      <c r="H51" s="200">
        <v>0</v>
      </c>
      <c r="I51" s="200">
        <v>0</v>
      </c>
      <c r="J51" s="200">
        <v>14.12</v>
      </c>
      <c r="K51" s="200">
        <v>4.21</v>
      </c>
      <c r="L51" s="200">
        <v>55.67</v>
      </c>
      <c r="M51" s="200">
        <v>1</v>
      </c>
      <c r="N51" s="200">
        <v>1.36</v>
      </c>
      <c r="O51" s="200">
        <v>0</v>
      </c>
      <c r="P51" s="200">
        <v>1.44</v>
      </c>
      <c r="Q51" s="200">
        <v>0.12</v>
      </c>
      <c r="R51" s="200">
        <v>0.14000000000000001</v>
      </c>
      <c r="S51" s="200">
        <v>0.3</v>
      </c>
      <c r="T51" s="200">
        <v>0</v>
      </c>
      <c r="U51" s="200">
        <v>0.96</v>
      </c>
      <c r="V51" s="200">
        <v>0.52</v>
      </c>
      <c r="W51" s="200">
        <v>0.53</v>
      </c>
      <c r="X51" s="200">
        <v>1.7</v>
      </c>
      <c r="Y51" s="200">
        <v>0</v>
      </c>
      <c r="Z51" s="200">
        <v>2.91</v>
      </c>
      <c r="AA51" s="200">
        <v>1.04</v>
      </c>
      <c r="AB51" s="200">
        <v>0</v>
      </c>
      <c r="AC51" s="200">
        <v>0.62</v>
      </c>
      <c r="AD51" s="200">
        <v>14.84</v>
      </c>
      <c r="AE51" s="200">
        <v>0</v>
      </c>
      <c r="AF51" s="200">
        <v>0</v>
      </c>
      <c r="AG51" s="200">
        <v>52.06</v>
      </c>
      <c r="AH51" s="200">
        <v>0</v>
      </c>
      <c r="AI51" s="200">
        <v>12.53</v>
      </c>
      <c r="AJ51" s="200">
        <v>0</v>
      </c>
      <c r="AK51" s="200">
        <v>12.25</v>
      </c>
      <c r="AL51" s="200">
        <v>0</v>
      </c>
      <c r="AM51" s="200">
        <v>0</v>
      </c>
      <c r="AN51" s="200">
        <v>0</v>
      </c>
      <c r="AO51" s="200">
        <v>174.02</v>
      </c>
      <c r="AP51" s="200">
        <v>0</v>
      </c>
      <c r="AQ51" s="200">
        <v>0</v>
      </c>
      <c r="AR51" s="200">
        <v>0</v>
      </c>
      <c r="AS51" s="200">
        <v>0</v>
      </c>
      <c r="AT51" s="200">
        <v>0</v>
      </c>
      <c r="AU51" s="200">
        <v>0</v>
      </c>
      <c r="AV51" s="200">
        <v>0</v>
      </c>
      <c r="AW51" s="200">
        <v>0</v>
      </c>
      <c r="AX51" s="200">
        <v>0</v>
      </c>
      <c r="AY51" s="200">
        <v>0</v>
      </c>
    </row>
    <row r="52" spans="1:51">
      <c r="A52" t="s">
        <v>94</v>
      </c>
      <c r="B52" s="200">
        <v>0</v>
      </c>
      <c r="C52" s="200">
        <v>4.51</v>
      </c>
      <c r="D52" s="200">
        <v>9.34</v>
      </c>
      <c r="E52" s="200">
        <v>0</v>
      </c>
      <c r="F52" s="200">
        <v>0</v>
      </c>
      <c r="G52" s="200">
        <v>16.989999999999998</v>
      </c>
      <c r="H52" s="200">
        <v>0</v>
      </c>
      <c r="I52" s="200">
        <v>0</v>
      </c>
      <c r="J52" s="200">
        <v>14.12</v>
      </c>
      <c r="K52" s="200">
        <v>4.21</v>
      </c>
      <c r="L52" s="200">
        <v>96.92</v>
      </c>
      <c r="M52" s="200">
        <v>1</v>
      </c>
      <c r="N52" s="200">
        <v>1.36</v>
      </c>
      <c r="O52" s="200">
        <v>0</v>
      </c>
      <c r="P52" s="200">
        <v>1.44</v>
      </c>
      <c r="Q52" s="200">
        <v>0.12</v>
      </c>
      <c r="R52" s="200">
        <v>0.49</v>
      </c>
      <c r="S52" s="200">
        <v>0.3</v>
      </c>
      <c r="T52" s="200">
        <v>0</v>
      </c>
      <c r="U52" s="200">
        <v>0.96</v>
      </c>
      <c r="V52" s="200">
        <v>0.52</v>
      </c>
      <c r="W52" s="200">
        <v>0.53</v>
      </c>
      <c r="X52" s="200">
        <v>1.7</v>
      </c>
      <c r="Y52" s="200">
        <v>0</v>
      </c>
      <c r="Z52" s="200">
        <v>2.91</v>
      </c>
      <c r="AA52" s="200">
        <v>1.04</v>
      </c>
      <c r="AB52" s="200">
        <v>0</v>
      </c>
      <c r="AC52" s="200">
        <v>0.87</v>
      </c>
      <c r="AD52" s="200">
        <v>14.84</v>
      </c>
      <c r="AE52" s="200">
        <v>0</v>
      </c>
      <c r="AF52" s="200">
        <v>0</v>
      </c>
      <c r="AG52" s="200">
        <v>52.06</v>
      </c>
      <c r="AH52" s="200">
        <v>0</v>
      </c>
      <c r="AI52" s="200">
        <v>12.53</v>
      </c>
      <c r="AJ52" s="200">
        <v>0</v>
      </c>
      <c r="AK52" s="200">
        <v>12.25</v>
      </c>
      <c r="AL52" s="200">
        <v>0</v>
      </c>
      <c r="AM52" s="200">
        <v>0</v>
      </c>
      <c r="AN52" s="200">
        <v>0</v>
      </c>
      <c r="AO52" s="200">
        <v>174.02</v>
      </c>
      <c r="AP52" s="200">
        <v>0</v>
      </c>
      <c r="AQ52" s="200">
        <v>0</v>
      </c>
      <c r="AR52" s="200">
        <v>0</v>
      </c>
      <c r="AS52" s="200">
        <v>0</v>
      </c>
      <c r="AT52" s="200">
        <v>0</v>
      </c>
      <c r="AU52" s="200">
        <v>0</v>
      </c>
      <c r="AV52" s="200">
        <v>0</v>
      </c>
      <c r="AW52" s="200">
        <v>0</v>
      </c>
      <c r="AX52" s="200">
        <v>0</v>
      </c>
      <c r="AY52" s="200">
        <v>0</v>
      </c>
    </row>
    <row r="53" spans="1:51">
      <c r="A53" t="s">
        <v>95</v>
      </c>
      <c r="B53" s="200">
        <v>0</v>
      </c>
      <c r="C53" s="200">
        <v>4.51</v>
      </c>
      <c r="D53" s="200">
        <v>9.34</v>
      </c>
      <c r="E53" s="200">
        <v>0</v>
      </c>
      <c r="F53" s="200">
        <v>0</v>
      </c>
      <c r="G53" s="200">
        <v>16.989999999999998</v>
      </c>
      <c r="H53" s="200">
        <v>0</v>
      </c>
      <c r="I53" s="200">
        <v>0</v>
      </c>
      <c r="J53" s="200">
        <v>14.12</v>
      </c>
      <c r="K53" s="200">
        <v>4.21</v>
      </c>
      <c r="L53" s="200">
        <v>116.17</v>
      </c>
      <c r="M53" s="200">
        <v>1</v>
      </c>
      <c r="N53" s="200">
        <v>1.36</v>
      </c>
      <c r="O53" s="200">
        <v>0</v>
      </c>
      <c r="P53" s="200">
        <v>1.44</v>
      </c>
      <c r="Q53" s="200">
        <v>0.12</v>
      </c>
      <c r="R53" s="200">
        <v>0.49</v>
      </c>
      <c r="S53" s="200">
        <v>0.3</v>
      </c>
      <c r="T53" s="200">
        <v>0</v>
      </c>
      <c r="U53" s="200">
        <v>0.96</v>
      </c>
      <c r="V53" s="200">
        <v>0.52</v>
      </c>
      <c r="W53" s="200">
        <v>0.53</v>
      </c>
      <c r="X53" s="200">
        <v>1.7</v>
      </c>
      <c r="Y53" s="200">
        <v>0</v>
      </c>
      <c r="Z53" s="200">
        <v>2.91</v>
      </c>
      <c r="AA53" s="200">
        <v>1.04</v>
      </c>
      <c r="AB53" s="200">
        <v>0</v>
      </c>
      <c r="AC53" s="200">
        <v>0.87</v>
      </c>
      <c r="AD53" s="200">
        <v>14.84</v>
      </c>
      <c r="AE53" s="200">
        <v>0</v>
      </c>
      <c r="AF53" s="200">
        <v>0</v>
      </c>
      <c r="AG53" s="200">
        <v>52.06</v>
      </c>
      <c r="AH53" s="200">
        <v>0</v>
      </c>
      <c r="AI53" s="200">
        <v>12.53</v>
      </c>
      <c r="AJ53" s="200">
        <v>0</v>
      </c>
      <c r="AK53" s="200">
        <v>12.25</v>
      </c>
      <c r="AL53" s="200">
        <v>0</v>
      </c>
      <c r="AM53" s="200">
        <v>0</v>
      </c>
      <c r="AN53" s="200">
        <v>0</v>
      </c>
      <c r="AO53" s="200">
        <v>174.02</v>
      </c>
      <c r="AP53" s="200">
        <v>0</v>
      </c>
      <c r="AQ53" s="200">
        <v>0</v>
      </c>
      <c r="AR53" s="200">
        <v>0</v>
      </c>
      <c r="AS53" s="200">
        <v>0</v>
      </c>
      <c r="AT53" s="200">
        <v>0</v>
      </c>
      <c r="AU53" s="200">
        <v>0</v>
      </c>
      <c r="AV53" s="200">
        <v>0</v>
      </c>
      <c r="AW53" s="200">
        <v>0</v>
      </c>
      <c r="AX53" s="200">
        <v>0</v>
      </c>
      <c r="AY53" s="200">
        <v>0</v>
      </c>
    </row>
    <row r="54" spans="1:51">
      <c r="A54" t="s">
        <v>96</v>
      </c>
      <c r="B54" s="200">
        <v>0</v>
      </c>
      <c r="C54" s="200">
        <v>4.51</v>
      </c>
      <c r="D54" s="200">
        <v>9.34</v>
      </c>
      <c r="E54" s="200">
        <v>0</v>
      </c>
      <c r="F54" s="200">
        <v>0</v>
      </c>
      <c r="G54" s="200">
        <v>16.989999999999998</v>
      </c>
      <c r="H54" s="200">
        <v>0</v>
      </c>
      <c r="I54" s="200">
        <v>0</v>
      </c>
      <c r="J54" s="200">
        <v>14.12</v>
      </c>
      <c r="K54" s="200">
        <v>4.21</v>
      </c>
      <c r="L54" s="200">
        <v>145.04</v>
      </c>
      <c r="M54" s="200">
        <v>1</v>
      </c>
      <c r="N54" s="200">
        <v>1.36</v>
      </c>
      <c r="O54" s="200">
        <v>0</v>
      </c>
      <c r="P54" s="200">
        <v>1.44</v>
      </c>
      <c r="Q54" s="200">
        <v>0.12</v>
      </c>
      <c r="R54" s="200">
        <v>0.49</v>
      </c>
      <c r="S54" s="200">
        <v>0.3</v>
      </c>
      <c r="T54" s="200">
        <v>0</v>
      </c>
      <c r="U54" s="200">
        <v>0.91</v>
      </c>
      <c r="V54" s="200">
        <v>0.52</v>
      </c>
      <c r="W54" s="200">
        <v>0.53</v>
      </c>
      <c r="X54" s="200">
        <v>1.7</v>
      </c>
      <c r="Y54" s="200">
        <v>0</v>
      </c>
      <c r="Z54" s="200">
        <v>2.91</v>
      </c>
      <c r="AA54" s="200">
        <v>1.04</v>
      </c>
      <c r="AB54" s="200">
        <v>0</v>
      </c>
      <c r="AC54" s="200">
        <v>0.87</v>
      </c>
      <c r="AD54" s="200">
        <v>14.84</v>
      </c>
      <c r="AE54" s="200">
        <v>0</v>
      </c>
      <c r="AF54" s="200">
        <v>0</v>
      </c>
      <c r="AG54" s="200">
        <v>52.06</v>
      </c>
      <c r="AH54" s="200">
        <v>0</v>
      </c>
      <c r="AI54" s="200">
        <v>12.53</v>
      </c>
      <c r="AJ54" s="200">
        <v>0</v>
      </c>
      <c r="AK54" s="200">
        <v>12.25</v>
      </c>
      <c r="AL54" s="200">
        <v>0</v>
      </c>
      <c r="AM54" s="200">
        <v>0</v>
      </c>
      <c r="AN54" s="200">
        <v>0</v>
      </c>
      <c r="AO54" s="200">
        <v>174.02</v>
      </c>
      <c r="AP54" s="200">
        <v>0</v>
      </c>
      <c r="AQ54" s="200">
        <v>0</v>
      </c>
      <c r="AR54" s="200">
        <v>0</v>
      </c>
      <c r="AS54" s="200">
        <v>0</v>
      </c>
      <c r="AT54" s="200">
        <v>0</v>
      </c>
      <c r="AU54" s="200">
        <v>0</v>
      </c>
      <c r="AV54" s="200">
        <v>0</v>
      </c>
      <c r="AW54" s="200">
        <v>0</v>
      </c>
      <c r="AX54" s="200">
        <v>0</v>
      </c>
      <c r="AY54" s="200">
        <v>0</v>
      </c>
    </row>
    <row r="55" spans="1:51">
      <c r="A55" t="s">
        <v>97</v>
      </c>
      <c r="B55" s="200">
        <v>0</v>
      </c>
      <c r="C55" s="200">
        <v>4.51</v>
      </c>
      <c r="D55" s="200">
        <v>9.34</v>
      </c>
      <c r="E55" s="200">
        <v>0</v>
      </c>
      <c r="F55" s="200">
        <v>0</v>
      </c>
      <c r="G55" s="200">
        <v>16.989999999999998</v>
      </c>
      <c r="H55" s="200">
        <v>0</v>
      </c>
      <c r="I55" s="200">
        <v>0</v>
      </c>
      <c r="J55" s="200">
        <v>14.12</v>
      </c>
      <c r="K55" s="200">
        <v>4.22</v>
      </c>
      <c r="L55" s="200">
        <v>181.62</v>
      </c>
      <c r="M55" s="200">
        <v>1</v>
      </c>
      <c r="N55" s="200">
        <v>1.36</v>
      </c>
      <c r="O55" s="200">
        <v>0</v>
      </c>
      <c r="P55" s="200">
        <v>1.44</v>
      </c>
      <c r="Q55" s="200">
        <v>0.12</v>
      </c>
      <c r="R55" s="200">
        <v>5.75</v>
      </c>
      <c r="S55" s="200">
        <v>3.19</v>
      </c>
      <c r="T55" s="200">
        <v>0</v>
      </c>
      <c r="U55" s="200">
        <v>0.85</v>
      </c>
      <c r="V55" s="200">
        <v>2.5099999999999998</v>
      </c>
      <c r="W55" s="200">
        <v>0.53</v>
      </c>
      <c r="X55" s="200">
        <v>1.7</v>
      </c>
      <c r="Y55" s="200">
        <v>0</v>
      </c>
      <c r="Z55" s="200">
        <v>29.25</v>
      </c>
      <c r="AA55" s="200">
        <v>19.97</v>
      </c>
      <c r="AB55" s="200">
        <v>0</v>
      </c>
      <c r="AC55" s="200">
        <v>0.87</v>
      </c>
      <c r="AD55" s="200">
        <v>14.84</v>
      </c>
      <c r="AE55" s="200">
        <v>0</v>
      </c>
      <c r="AF55" s="200">
        <v>0</v>
      </c>
      <c r="AG55" s="200">
        <v>52.06</v>
      </c>
      <c r="AH55" s="200">
        <v>0</v>
      </c>
      <c r="AI55" s="200">
        <v>12.53</v>
      </c>
      <c r="AJ55" s="200">
        <v>0</v>
      </c>
      <c r="AK55" s="200">
        <v>12.25</v>
      </c>
      <c r="AL55" s="200">
        <v>0</v>
      </c>
      <c r="AM55" s="200">
        <v>0</v>
      </c>
      <c r="AN55" s="200">
        <v>0</v>
      </c>
      <c r="AO55" s="200">
        <v>174.02</v>
      </c>
      <c r="AP55" s="200">
        <v>0</v>
      </c>
      <c r="AQ55" s="200">
        <v>0</v>
      </c>
      <c r="AR55" s="200">
        <v>0</v>
      </c>
      <c r="AS55" s="200">
        <v>0</v>
      </c>
      <c r="AT55" s="200">
        <v>0</v>
      </c>
      <c r="AU55" s="200">
        <v>0</v>
      </c>
      <c r="AV55" s="200">
        <v>0</v>
      </c>
      <c r="AW55" s="200">
        <v>0</v>
      </c>
      <c r="AX55" s="200">
        <v>0</v>
      </c>
      <c r="AY55" s="200">
        <v>0</v>
      </c>
    </row>
    <row r="56" spans="1:51">
      <c r="A56" t="s">
        <v>98</v>
      </c>
      <c r="B56" s="200">
        <v>0</v>
      </c>
      <c r="C56" s="200">
        <v>4.51</v>
      </c>
      <c r="D56" s="200">
        <v>9.34</v>
      </c>
      <c r="E56" s="200">
        <v>0</v>
      </c>
      <c r="F56" s="200">
        <v>0</v>
      </c>
      <c r="G56" s="200">
        <v>16.989999999999998</v>
      </c>
      <c r="H56" s="200">
        <v>0</v>
      </c>
      <c r="I56" s="200">
        <v>0</v>
      </c>
      <c r="J56" s="200">
        <v>14.12</v>
      </c>
      <c r="K56" s="200">
        <v>4.21</v>
      </c>
      <c r="L56" s="200">
        <v>181.62</v>
      </c>
      <c r="M56" s="200">
        <v>1</v>
      </c>
      <c r="N56" s="200">
        <v>1.36</v>
      </c>
      <c r="O56" s="200">
        <v>0</v>
      </c>
      <c r="P56" s="200">
        <v>1.44</v>
      </c>
      <c r="Q56" s="200">
        <v>0.12</v>
      </c>
      <c r="R56" s="200">
        <v>1.61</v>
      </c>
      <c r="S56" s="200">
        <v>3.29</v>
      </c>
      <c r="T56" s="200">
        <v>0</v>
      </c>
      <c r="U56" s="200">
        <v>0.8</v>
      </c>
      <c r="V56" s="200">
        <v>0.24</v>
      </c>
      <c r="W56" s="200">
        <v>0.53</v>
      </c>
      <c r="X56" s="200">
        <v>1.7</v>
      </c>
      <c r="Y56" s="200">
        <v>0</v>
      </c>
      <c r="Z56" s="200">
        <v>2.48</v>
      </c>
      <c r="AA56" s="200">
        <v>19.97</v>
      </c>
      <c r="AB56" s="200">
        <v>0</v>
      </c>
      <c r="AC56" s="200">
        <v>0.87</v>
      </c>
      <c r="AD56" s="200">
        <v>14.84</v>
      </c>
      <c r="AE56" s="200">
        <v>0</v>
      </c>
      <c r="AF56" s="200">
        <v>0</v>
      </c>
      <c r="AG56" s="200">
        <v>52.06</v>
      </c>
      <c r="AH56" s="200">
        <v>0</v>
      </c>
      <c r="AI56" s="200">
        <v>12.53</v>
      </c>
      <c r="AJ56" s="200">
        <v>0</v>
      </c>
      <c r="AK56" s="200">
        <v>12.25</v>
      </c>
      <c r="AL56" s="200">
        <v>0</v>
      </c>
      <c r="AM56" s="200">
        <v>0</v>
      </c>
      <c r="AN56" s="200">
        <v>0</v>
      </c>
      <c r="AO56" s="200">
        <v>174.02</v>
      </c>
      <c r="AP56" s="200">
        <v>0</v>
      </c>
      <c r="AQ56" s="200">
        <v>0</v>
      </c>
      <c r="AR56" s="200">
        <v>0</v>
      </c>
      <c r="AS56" s="200">
        <v>0</v>
      </c>
      <c r="AT56" s="200">
        <v>0</v>
      </c>
      <c r="AU56" s="200">
        <v>0</v>
      </c>
      <c r="AV56" s="200">
        <v>0</v>
      </c>
      <c r="AW56" s="200">
        <v>0</v>
      </c>
      <c r="AX56" s="200">
        <v>0</v>
      </c>
      <c r="AY56" s="200">
        <v>0</v>
      </c>
    </row>
    <row r="57" spans="1:51">
      <c r="A57" t="s">
        <v>99</v>
      </c>
      <c r="B57" s="200">
        <v>0</v>
      </c>
      <c r="C57" s="200">
        <v>4.51</v>
      </c>
      <c r="D57" s="200">
        <v>9.34</v>
      </c>
      <c r="E57" s="200">
        <v>0</v>
      </c>
      <c r="F57" s="200">
        <v>0</v>
      </c>
      <c r="G57" s="200">
        <v>16.989999999999998</v>
      </c>
      <c r="H57" s="200">
        <v>0</v>
      </c>
      <c r="I57" s="200">
        <v>0</v>
      </c>
      <c r="J57" s="200">
        <v>14.12</v>
      </c>
      <c r="K57" s="200">
        <v>4.21</v>
      </c>
      <c r="L57" s="200">
        <v>181.62</v>
      </c>
      <c r="M57" s="200">
        <v>1</v>
      </c>
      <c r="N57" s="200">
        <v>1.36</v>
      </c>
      <c r="O57" s="200">
        <v>0</v>
      </c>
      <c r="P57" s="200">
        <v>1.44</v>
      </c>
      <c r="Q57" s="200">
        <v>0.12</v>
      </c>
      <c r="R57" s="200">
        <v>0.49</v>
      </c>
      <c r="S57" s="200">
        <v>3.29</v>
      </c>
      <c r="T57" s="200">
        <v>0</v>
      </c>
      <c r="U57" s="200">
        <v>0.8</v>
      </c>
      <c r="V57" s="200">
        <v>0.24</v>
      </c>
      <c r="W57" s="200">
        <v>0.53</v>
      </c>
      <c r="X57" s="200">
        <v>1.7</v>
      </c>
      <c r="Y57" s="200">
        <v>0</v>
      </c>
      <c r="Z57" s="200">
        <v>2.91</v>
      </c>
      <c r="AA57" s="200">
        <v>1.04</v>
      </c>
      <c r="AB57" s="200">
        <v>0</v>
      </c>
      <c r="AC57" s="200">
        <v>0.87</v>
      </c>
      <c r="AD57" s="200">
        <v>14.84</v>
      </c>
      <c r="AE57" s="200">
        <v>0</v>
      </c>
      <c r="AF57" s="200">
        <v>0</v>
      </c>
      <c r="AG57" s="200">
        <v>52.06</v>
      </c>
      <c r="AH57" s="200">
        <v>0</v>
      </c>
      <c r="AI57" s="200">
        <v>12.53</v>
      </c>
      <c r="AJ57" s="200">
        <v>0</v>
      </c>
      <c r="AK57" s="200">
        <v>12.25</v>
      </c>
      <c r="AL57" s="200">
        <v>0</v>
      </c>
      <c r="AM57" s="200">
        <v>0</v>
      </c>
      <c r="AN57" s="200">
        <v>0</v>
      </c>
      <c r="AO57" s="200">
        <v>174.02</v>
      </c>
      <c r="AP57" s="200">
        <v>0</v>
      </c>
      <c r="AQ57" s="200">
        <v>0</v>
      </c>
      <c r="AR57" s="200">
        <v>0</v>
      </c>
      <c r="AS57" s="200">
        <v>0</v>
      </c>
      <c r="AT57" s="200">
        <v>0</v>
      </c>
      <c r="AU57" s="200">
        <v>0</v>
      </c>
      <c r="AV57" s="200">
        <v>0</v>
      </c>
      <c r="AW57" s="200">
        <v>0</v>
      </c>
      <c r="AX57" s="200">
        <v>0</v>
      </c>
      <c r="AY57" s="200">
        <v>0</v>
      </c>
    </row>
    <row r="58" spans="1:51">
      <c r="A58" t="s">
        <v>100</v>
      </c>
      <c r="B58" s="200">
        <v>0</v>
      </c>
      <c r="C58" s="200">
        <v>4.51</v>
      </c>
      <c r="D58" s="200">
        <v>9.34</v>
      </c>
      <c r="E58" s="200">
        <v>0</v>
      </c>
      <c r="F58" s="200">
        <v>0</v>
      </c>
      <c r="G58" s="200">
        <v>16.989999999999998</v>
      </c>
      <c r="H58" s="200">
        <v>0</v>
      </c>
      <c r="I58" s="200">
        <v>0</v>
      </c>
      <c r="J58" s="200">
        <v>14.12</v>
      </c>
      <c r="K58" s="200">
        <v>4.21</v>
      </c>
      <c r="L58" s="200">
        <v>181.62</v>
      </c>
      <c r="M58" s="200">
        <v>1</v>
      </c>
      <c r="N58" s="200">
        <v>1.36</v>
      </c>
      <c r="O58" s="200">
        <v>0</v>
      </c>
      <c r="P58" s="200">
        <v>1.44</v>
      </c>
      <c r="Q58" s="200">
        <v>0.12</v>
      </c>
      <c r="R58" s="200">
        <v>0.49</v>
      </c>
      <c r="S58" s="200">
        <v>3.29</v>
      </c>
      <c r="T58" s="200">
        <v>0</v>
      </c>
      <c r="U58" s="200">
        <v>0.8</v>
      </c>
      <c r="V58" s="200">
        <v>0.24</v>
      </c>
      <c r="W58" s="200">
        <v>0.53</v>
      </c>
      <c r="X58" s="200">
        <v>1.7</v>
      </c>
      <c r="Y58" s="200">
        <v>0</v>
      </c>
      <c r="Z58" s="200">
        <v>2.91</v>
      </c>
      <c r="AA58" s="200">
        <v>1.04</v>
      </c>
      <c r="AB58" s="200">
        <v>0</v>
      </c>
      <c r="AC58" s="200">
        <v>0.87</v>
      </c>
      <c r="AD58" s="200">
        <v>14.84</v>
      </c>
      <c r="AE58" s="200">
        <v>0</v>
      </c>
      <c r="AF58" s="200">
        <v>0</v>
      </c>
      <c r="AG58" s="200">
        <v>52.06</v>
      </c>
      <c r="AH58" s="200">
        <v>0</v>
      </c>
      <c r="AI58" s="200">
        <v>12.53</v>
      </c>
      <c r="AJ58" s="200">
        <v>0</v>
      </c>
      <c r="AK58" s="200">
        <v>12.25</v>
      </c>
      <c r="AL58" s="200">
        <v>0</v>
      </c>
      <c r="AM58" s="200">
        <v>0</v>
      </c>
      <c r="AN58" s="200">
        <v>0</v>
      </c>
      <c r="AO58" s="200">
        <v>174.02</v>
      </c>
      <c r="AP58" s="200">
        <v>0</v>
      </c>
      <c r="AQ58" s="200">
        <v>0</v>
      </c>
      <c r="AR58" s="200">
        <v>0</v>
      </c>
      <c r="AS58" s="200">
        <v>0</v>
      </c>
      <c r="AT58" s="200">
        <v>0</v>
      </c>
      <c r="AU58" s="200">
        <v>0</v>
      </c>
      <c r="AV58" s="200">
        <v>0</v>
      </c>
      <c r="AW58" s="200">
        <v>0</v>
      </c>
      <c r="AX58" s="200">
        <v>0</v>
      </c>
      <c r="AY58" s="200">
        <v>0</v>
      </c>
    </row>
    <row r="59" spans="1:51">
      <c r="A59" t="s">
        <v>101</v>
      </c>
      <c r="B59" s="200">
        <v>0</v>
      </c>
      <c r="C59" s="200">
        <v>4.51</v>
      </c>
      <c r="D59" s="200">
        <v>9.34</v>
      </c>
      <c r="E59" s="200">
        <v>0</v>
      </c>
      <c r="F59" s="200">
        <v>0</v>
      </c>
      <c r="G59" s="200">
        <v>16.989999999999998</v>
      </c>
      <c r="H59" s="200">
        <v>0</v>
      </c>
      <c r="I59" s="200">
        <v>0</v>
      </c>
      <c r="J59" s="200">
        <v>14.12</v>
      </c>
      <c r="K59" s="200">
        <v>4.21</v>
      </c>
      <c r="L59" s="200">
        <v>181.62</v>
      </c>
      <c r="M59" s="200">
        <v>1</v>
      </c>
      <c r="N59" s="200">
        <v>1.36</v>
      </c>
      <c r="O59" s="200">
        <v>0</v>
      </c>
      <c r="P59" s="200">
        <v>1.44</v>
      </c>
      <c r="Q59" s="200">
        <v>0.12</v>
      </c>
      <c r="R59" s="200">
        <v>0.49</v>
      </c>
      <c r="S59" s="200">
        <v>3.29</v>
      </c>
      <c r="T59" s="200">
        <v>0</v>
      </c>
      <c r="U59" s="200">
        <v>0.8</v>
      </c>
      <c r="V59" s="200">
        <v>0.24</v>
      </c>
      <c r="W59" s="200">
        <v>0.53</v>
      </c>
      <c r="X59" s="200">
        <v>1.7</v>
      </c>
      <c r="Y59" s="200">
        <v>0</v>
      </c>
      <c r="Z59" s="200">
        <v>2.91</v>
      </c>
      <c r="AA59" s="200">
        <v>1.04</v>
      </c>
      <c r="AB59" s="200">
        <v>0</v>
      </c>
      <c r="AC59" s="200">
        <v>0.87</v>
      </c>
      <c r="AD59" s="200">
        <v>14.84</v>
      </c>
      <c r="AE59" s="200">
        <v>0</v>
      </c>
      <c r="AF59" s="200">
        <v>0</v>
      </c>
      <c r="AG59" s="200">
        <v>52.06</v>
      </c>
      <c r="AH59" s="200">
        <v>0</v>
      </c>
      <c r="AI59" s="200">
        <v>12.53</v>
      </c>
      <c r="AJ59" s="200">
        <v>0</v>
      </c>
      <c r="AK59" s="200">
        <v>12.25</v>
      </c>
      <c r="AL59" s="200">
        <v>0</v>
      </c>
      <c r="AM59" s="200">
        <v>0</v>
      </c>
      <c r="AN59" s="200">
        <v>0</v>
      </c>
      <c r="AO59" s="200">
        <v>174.02</v>
      </c>
      <c r="AP59" s="200">
        <v>0</v>
      </c>
      <c r="AQ59" s="200">
        <v>0</v>
      </c>
      <c r="AR59" s="200">
        <v>0</v>
      </c>
      <c r="AS59" s="200">
        <v>0</v>
      </c>
      <c r="AT59" s="200">
        <v>0</v>
      </c>
      <c r="AU59" s="200">
        <v>0</v>
      </c>
      <c r="AV59" s="200">
        <v>0</v>
      </c>
      <c r="AW59" s="200">
        <v>0</v>
      </c>
      <c r="AX59" s="200">
        <v>0</v>
      </c>
      <c r="AY59" s="200">
        <v>0</v>
      </c>
    </row>
    <row r="60" spans="1:51">
      <c r="A60" t="s">
        <v>102</v>
      </c>
      <c r="B60" s="200">
        <v>0</v>
      </c>
      <c r="C60" s="200">
        <v>4.51</v>
      </c>
      <c r="D60" s="200">
        <v>9.34</v>
      </c>
      <c r="E60" s="200">
        <v>0</v>
      </c>
      <c r="F60" s="200">
        <v>0</v>
      </c>
      <c r="G60" s="200">
        <v>16.989999999999998</v>
      </c>
      <c r="H60" s="200">
        <v>0</v>
      </c>
      <c r="I60" s="200">
        <v>0</v>
      </c>
      <c r="J60" s="200">
        <v>14.12</v>
      </c>
      <c r="K60" s="200">
        <v>4.21</v>
      </c>
      <c r="L60" s="200">
        <v>181.62</v>
      </c>
      <c r="M60" s="200">
        <v>1</v>
      </c>
      <c r="N60" s="200">
        <v>1.36</v>
      </c>
      <c r="O60" s="200">
        <v>0</v>
      </c>
      <c r="P60" s="200">
        <v>1.44</v>
      </c>
      <c r="Q60" s="200">
        <v>0.12</v>
      </c>
      <c r="R60" s="200">
        <v>0.49</v>
      </c>
      <c r="S60" s="200">
        <v>3.29</v>
      </c>
      <c r="T60" s="200">
        <v>0</v>
      </c>
      <c r="U60" s="200">
        <v>0.8</v>
      </c>
      <c r="V60" s="200">
        <v>0.24</v>
      </c>
      <c r="W60" s="200">
        <v>0.53</v>
      </c>
      <c r="X60" s="200">
        <v>1.7</v>
      </c>
      <c r="Y60" s="200">
        <v>0</v>
      </c>
      <c r="Z60" s="200">
        <v>2.91</v>
      </c>
      <c r="AA60" s="200">
        <v>1.04</v>
      </c>
      <c r="AB60" s="200">
        <v>0</v>
      </c>
      <c r="AC60" s="200">
        <v>0.87</v>
      </c>
      <c r="AD60" s="200">
        <v>14.84</v>
      </c>
      <c r="AE60" s="200">
        <v>0</v>
      </c>
      <c r="AF60" s="200">
        <v>0</v>
      </c>
      <c r="AG60" s="200">
        <v>52.06</v>
      </c>
      <c r="AH60" s="200">
        <v>0</v>
      </c>
      <c r="AI60" s="200">
        <v>12.53</v>
      </c>
      <c r="AJ60" s="200">
        <v>0</v>
      </c>
      <c r="AK60" s="200">
        <v>12.25</v>
      </c>
      <c r="AL60" s="200">
        <v>0</v>
      </c>
      <c r="AM60" s="200">
        <v>0</v>
      </c>
      <c r="AN60" s="200">
        <v>0</v>
      </c>
      <c r="AO60" s="200">
        <v>174.02</v>
      </c>
      <c r="AP60" s="200">
        <v>0</v>
      </c>
      <c r="AQ60" s="200">
        <v>0</v>
      </c>
      <c r="AR60" s="200">
        <v>0</v>
      </c>
      <c r="AS60" s="200">
        <v>0</v>
      </c>
      <c r="AT60" s="200">
        <v>0</v>
      </c>
      <c r="AU60" s="200">
        <v>0</v>
      </c>
      <c r="AV60" s="200">
        <v>0</v>
      </c>
      <c r="AW60" s="200">
        <v>0</v>
      </c>
      <c r="AX60" s="200">
        <v>0</v>
      </c>
      <c r="AY60" s="200">
        <v>0</v>
      </c>
    </row>
    <row r="61" spans="1:51">
      <c r="A61" t="s">
        <v>103</v>
      </c>
      <c r="B61" s="200">
        <v>0</v>
      </c>
      <c r="C61" s="200">
        <v>4.51</v>
      </c>
      <c r="D61" s="200">
        <v>9.34</v>
      </c>
      <c r="E61" s="200">
        <v>0</v>
      </c>
      <c r="F61" s="200">
        <v>0</v>
      </c>
      <c r="G61" s="200">
        <v>16.989999999999998</v>
      </c>
      <c r="H61" s="200">
        <v>0</v>
      </c>
      <c r="I61" s="200">
        <v>0</v>
      </c>
      <c r="J61" s="200">
        <v>14.12</v>
      </c>
      <c r="K61" s="200">
        <v>4.21</v>
      </c>
      <c r="L61" s="200">
        <v>181.62</v>
      </c>
      <c r="M61" s="200">
        <v>1</v>
      </c>
      <c r="N61" s="200">
        <v>1.36</v>
      </c>
      <c r="O61" s="200">
        <v>0</v>
      </c>
      <c r="P61" s="200">
        <v>1.44</v>
      </c>
      <c r="Q61" s="200">
        <v>0.12</v>
      </c>
      <c r="R61" s="200">
        <v>0.49</v>
      </c>
      <c r="S61" s="200">
        <v>3.29</v>
      </c>
      <c r="T61" s="200">
        <v>0</v>
      </c>
      <c r="U61" s="200">
        <v>0.8</v>
      </c>
      <c r="V61" s="200">
        <v>0.24</v>
      </c>
      <c r="W61" s="200">
        <v>0.53</v>
      </c>
      <c r="X61" s="200">
        <v>1.7</v>
      </c>
      <c r="Y61" s="200">
        <v>0</v>
      </c>
      <c r="Z61" s="200">
        <v>0</v>
      </c>
      <c r="AA61" s="200">
        <v>1.04</v>
      </c>
      <c r="AB61" s="200">
        <v>0</v>
      </c>
      <c r="AC61" s="200">
        <v>0.87</v>
      </c>
      <c r="AD61" s="200">
        <v>14.84</v>
      </c>
      <c r="AE61" s="200">
        <v>0</v>
      </c>
      <c r="AF61" s="200">
        <v>0</v>
      </c>
      <c r="AG61" s="200">
        <v>52.06</v>
      </c>
      <c r="AH61" s="200">
        <v>0</v>
      </c>
      <c r="AI61" s="200">
        <v>12.53</v>
      </c>
      <c r="AJ61" s="200">
        <v>0</v>
      </c>
      <c r="AK61" s="200">
        <v>12.25</v>
      </c>
      <c r="AL61" s="200">
        <v>0</v>
      </c>
      <c r="AM61" s="200">
        <v>0</v>
      </c>
      <c r="AN61" s="200">
        <v>0</v>
      </c>
      <c r="AO61" s="200">
        <v>274.24</v>
      </c>
      <c r="AP61" s="200">
        <v>0</v>
      </c>
      <c r="AQ61" s="200">
        <v>0</v>
      </c>
      <c r="AR61" s="200">
        <v>0</v>
      </c>
      <c r="AS61" s="200">
        <v>0</v>
      </c>
      <c r="AT61" s="200">
        <v>0</v>
      </c>
      <c r="AU61" s="200">
        <v>0</v>
      </c>
      <c r="AV61" s="200">
        <v>0</v>
      </c>
      <c r="AW61" s="200">
        <v>0</v>
      </c>
      <c r="AX61" s="200">
        <v>0</v>
      </c>
      <c r="AY61" s="200">
        <v>0</v>
      </c>
    </row>
    <row r="62" spans="1:51">
      <c r="A62" t="s">
        <v>104</v>
      </c>
      <c r="B62" s="200">
        <v>0</v>
      </c>
      <c r="C62" s="200">
        <v>4.51</v>
      </c>
      <c r="D62" s="200">
        <v>9.34</v>
      </c>
      <c r="E62" s="200">
        <v>0</v>
      </c>
      <c r="F62" s="200">
        <v>0</v>
      </c>
      <c r="G62" s="200">
        <v>16.989999999999998</v>
      </c>
      <c r="H62" s="200">
        <v>0</v>
      </c>
      <c r="I62" s="200">
        <v>0</v>
      </c>
      <c r="J62" s="200">
        <v>14.12</v>
      </c>
      <c r="K62" s="200">
        <v>4.21</v>
      </c>
      <c r="L62" s="200">
        <v>181.62</v>
      </c>
      <c r="M62" s="200">
        <v>1</v>
      </c>
      <c r="N62" s="200">
        <v>1.36</v>
      </c>
      <c r="O62" s="200">
        <v>0</v>
      </c>
      <c r="P62" s="200">
        <v>1.44</v>
      </c>
      <c r="Q62" s="200">
        <v>0.12</v>
      </c>
      <c r="R62" s="200">
        <v>0.49</v>
      </c>
      <c r="S62" s="200">
        <v>3.29</v>
      </c>
      <c r="T62" s="200">
        <v>0</v>
      </c>
      <c r="U62" s="200">
        <v>0.8</v>
      </c>
      <c r="V62" s="200">
        <v>0.24</v>
      </c>
      <c r="W62" s="200">
        <v>0.53</v>
      </c>
      <c r="X62" s="200">
        <v>1.7</v>
      </c>
      <c r="Y62" s="200">
        <v>0</v>
      </c>
      <c r="Z62" s="200">
        <v>0</v>
      </c>
      <c r="AA62" s="200">
        <v>1.04</v>
      </c>
      <c r="AB62" s="200">
        <v>0</v>
      </c>
      <c r="AC62" s="200">
        <v>0.87</v>
      </c>
      <c r="AD62" s="200">
        <v>14.84</v>
      </c>
      <c r="AE62" s="200">
        <v>0</v>
      </c>
      <c r="AF62" s="200">
        <v>0</v>
      </c>
      <c r="AG62" s="200">
        <v>52.06</v>
      </c>
      <c r="AH62" s="200">
        <v>0</v>
      </c>
      <c r="AI62" s="200">
        <v>12.53</v>
      </c>
      <c r="AJ62" s="200">
        <v>0</v>
      </c>
      <c r="AK62" s="200">
        <v>12.25</v>
      </c>
      <c r="AL62" s="200">
        <v>0</v>
      </c>
      <c r="AM62" s="200">
        <v>0</v>
      </c>
      <c r="AN62" s="200">
        <v>0</v>
      </c>
      <c r="AO62" s="200">
        <v>274.24</v>
      </c>
      <c r="AP62" s="200">
        <v>0</v>
      </c>
      <c r="AQ62" s="200">
        <v>0</v>
      </c>
      <c r="AR62" s="200">
        <v>0</v>
      </c>
      <c r="AS62" s="200">
        <v>0</v>
      </c>
      <c r="AT62" s="200">
        <v>0</v>
      </c>
      <c r="AU62" s="200">
        <v>0</v>
      </c>
      <c r="AV62" s="200">
        <v>0</v>
      </c>
      <c r="AW62" s="200">
        <v>0</v>
      </c>
      <c r="AX62" s="200">
        <v>0</v>
      </c>
      <c r="AY62" s="200">
        <v>0</v>
      </c>
    </row>
    <row r="63" spans="1:51">
      <c r="A63" t="s">
        <v>105</v>
      </c>
      <c r="B63" s="200">
        <v>0</v>
      </c>
      <c r="C63" s="200">
        <v>4.51</v>
      </c>
      <c r="D63" s="200">
        <v>9.34</v>
      </c>
      <c r="E63" s="200">
        <v>0</v>
      </c>
      <c r="F63" s="200">
        <v>0</v>
      </c>
      <c r="G63" s="200">
        <v>16.989999999999998</v>
      </c>
      <c r="H63" s="200">
        <v>0</v>
      </c>
      <c r="I63" s="200">
        <v>0</v>
      </c>
      <c r="J63" s="200">
        <v>14.12</v>
      </c>
      <c r="K63" s="200">
        <v>4.21</v>
      </c>
      <c r="L63" s="200">
        <v>181.62</v>
      </c>
      <c r="M63" s="200">
        <v>1</v>
      </c>
      <c r="N63" s="200">
        <v>1.36</v>
      </c>
      <c r="O63" s="200">
        <v>0</v>
      </c>
      <c r="P63" s="200">
        <v>1.44</v>
      </c>
      <c r="Q63" s="200">
        <v>0.12</v>
      </c>
      <c r="R63" s="200">
        <v>0.49</v>
      </c>
      <c r="S63" s="200">
        <v>0.31</v>
      </c>
      <c r="T63" s="200">
        <v>0</v>
      </c>
      <c r="U63" s="200">
        <v>0.8</v>
      </c>
      <c r="V63" s="200">
        <v>0.24</v>
      </c>
      <c r="W63" s="200">
        <v>0.53</v>
      </c>
      <c r="X63" s="200">
        <v>1.7</v>
      </c>
      <c r="Y63" s="200">
        <v>0</v>
      </c>
      <c r="Z63" s="200">
        <v>1.64</v>
      </c>
      <c r="AA63" s="200">
        <v>1.04</v>
      </c>
      <c r="AB63" s="200">
        <v>0</v>
      </c>
      <c r="AC63" s="200">
        <v>0.87</v>
      </c>
      <c r="AD63" s="200">
        <v>14.84</v>
      </c>
      <c r="AE63" s="200">
        <v>0</v>
      </c>
      <c r="AF63" s="200">
        <v>0</v>
      </c>
      <c r="AG63" s="200">
        <v>52.06</v>
      </c>
      <c r="AH63" s="200">
        <v>0</v>
      </c>
      <c r="AI63" s="200">
        <v>12.53</v>
      </c>
      <c r="AJ63" s="200">
        <v>0</v>
      </c>
      <c r="AK63" s="200">
        <v>12.25</v>
      </c>
      <c r="AL63" s="200">
        <v>0</v>
      </c>
      <c r="AM63" s="200">
        <v>0</v>
      </c>
      <c r="AN63" s="200">
        <v>0</v>
      </c>
      <c r="AO63" s="200">
        <v>274.62</v>
      </c>
      <c r="AP63" s="200">
        <v>0</v>
      </c>
      <c r="AQ63" s="200">
        <v>0</v>
      </c>
      <c r="AR63" s="200">
        <v>0</v>
      </c>
      <c r="AS63" s="200">
        <v>0</v>
      </c>
      <c r="AT63" s="200">
        <v>0</v>
      </c>
      <c r="AU63" s="200">
        <v>0</v>
      </c>
      <c r="AV63" s="200">
        <v>0</v>
      </c>
      <c r="AW63" s="200">
        <v>0</v>
      </c>
      <c r="AX63" s="200">
        <v>0</v>
      </c>
      <c r="AY63" s="200">
        <v>0</v>
      </c>
    </row>
    <row r="64" spans="1:51">
      <c r="A64" t="s">
        <v>106</v>
      </c>
      <c r="B64" s="200">
        <v>0</v>
      </c>
      <c r="C64" s="200">
        <v>4.51</v>
      </c>
      <c r="D64" s="200">
        <v>9.34</v>
      </c>
      <c r="E64" s="200">
        <v>0</v>
      </c>
      <c r="F64" s="200">
        <v>0</v>
      </c>
      <c r="G64" s="200">
        <v>16.989999999999998</v>
      </c>
      <c r="H64" s="200">
        <v>0</v>
      </c>
      <c r="I64" s="200">
        <v>0</v>
      </c>
      <c r="J64" s="200">
        <v>14.12</v>
      </c>
      <c r="K64" s="200">
        <v>4.21</v>
      </c>
      <c r="L64" s="200">
        <v>181.62</v>
      </c>
      <c r="M64" s="200">
        <v>1</v>
      </c>
      <c r="N64" s="200">
        <v>1.36</v>
      </c>
      <c r="O64" s="200">
        <v>0</v>
      </c>
      <c r="P64" s="200">
        <v>1.44</v>
      </c>
      <c r="Q64" s="200">
        <v>0.12</v>
      </c>
      <c r="R64" s="200">
        <v>0.49</v>
      </c>
      <c r="S64" s="200">
        <v>0.31</v>
      </c>
      <c r="T64" s="200">
        <v>0</v>
      </c>
      <c r="U64" s="200">
        <v>0.8</v>
      </c>
      <c r="V64" s="200">
        <v>0.24</v>
      </c>
      <c r="W64" s="200">
        <v>0.53</v>
      </c>
      <c r="X64" s="200">
        <v>1.7</v>
      </c>
      <c r="Y64" s="200">
        <v>0</v>
      </c>
      <c r="Z64" s="200">
        <v>2.91</v>
      </c>
      <c r="AA64" s="200">
        <v>1.04</v>
      </c>
      <c r="AB64" s="200">
        <v>0</v>
      </c>
      <c r="AC64" s="200">
        <v>0.87</v>
      </c>
      <c r="AD64" s="200">
        <v>14.84</v>
      </c>
      <c r="AE64" s="200">
        <v>0</v>
      </c>
      <c r="AF64" s="200">
        <v>0</v>
      </c>
      <c r="AG64" s="200">
        <v>52.06</v>
      </c>
      <c r="AH64" s="200">
        <v>0</v>
      </c>
      <c r="AI64" s="200">
        <v>12.53</v>
      </c>
      <c r="AJ64" s="200">
        <v>0</v>
      </c>
      <c r="AK64" s="200">
        <v>12.25</v>
      </c>
      <c r="AL64" s="200">
        <v>0</v>
      </c>
      <c r="AM64" s="200">
        <v>0</v>
      </c>
      <c r="AN64" s="200">
        <v>0</v>
      </c>
      <c r="AO64" s="200">
        <v>274.62</v>
      </c>
      <c r="AP64" s="200">
        <v>0</v>
      </c>
      <c r="AQ64" s="200">
        <v>0</v>
      </c>
      <c r="AR64" s="200">
        <v>0</v>
      </c>
      <c r="AS64" s="200">
        <v>0</v>
      </c>
      <c r="AT64" s="200">
        <v>0</v>
      </c>
      <c r="AU64" s="200">
        <v>0</v>
      </c>
      <c r="AV64" s="200">
        <v>0</v>
      </c>
      <c r="AW64" s="200">
        <v>0</v>
      </c>
      <c r="AX64" s="200">
        <v>0</v>
      </c>
      <c r="AY64" s="200">
        <v>0</v>
      </c>
    </row>
    <row r="65" spans="1:51">
      <c r="A65" t="s">
        <v>107</v>
      </c>
      <c r="B65" s="200">
        <v>0</v>
      </c>
      <c r="C65" s="200">
        <v>4.51</v>
      </c>
      <c r="D65" s="200">
        <v>9.34</v>
      </c>
      <c r="E65" s="200">
        <v>0</v>
      </c>
      <c r="F65" s="200">
        <v>0</v>
      </c>
      <c r="G65" s="200">
        <v>16.989999999999998</v>
      </c>
      <c r="H65" s="200">
        <v>0</v>
      </c>
      <c r="I65" s="200">
        <v>0</v>
      </c>
      <c r="J65" s="200">
        <v>14.12</v>
      </c>
      <c r="K65" s="200">
        <v>4.21</v>
      </c>
      <c r="L65" s="200">
        <v>135.54</v>
      </c>
      <c r="M65" s="200">
        <v>1</v>
      </c>
      <c r="N65" s="200">
        <v>1.36</v>
      </c>
      <c r="O65" s="200">
        <v>0</v>
      </c>
      <c r="P65" s="200">
        <v>1.44</v>
      </c>
      <c r="Q65" s="200">
        <v>0.12</v>
      </c>
      <c r="R65" s="200">
        <v>0.49</v>
      </c>
      <c r="S65" s="200">
        <v>0.31</v>
      </c>
      <c r="T65" s="200">
        <v>0</v>
      </c>
      <c r="U65" s="200">
        <v>0.8</v>
      </c>
      <c r="V65" s="200">
        <v>0.24</v>
      </c>
      <c r="W65" s="200">
        <v>0.53</v>
      </c>
      <c r="X65" s="200">
        <v>2.3199999999999998</v>
      </c>
      <c r="Y65" s="200">
        <v>0</v>
      </c>
      <c r="Z65" s="200">
        <v>2.91</v>
      </c>
      <c r="AA65" s="200">
        <v>1.04</v>
      </c>
      <c r="AB65" s="200">
        <v>0</v>
      </c>
      <c r="AC65" s="200">
        <v>0.87</v>
      </c>
      <c r="AD65" s="200">
        <v>14.84</v>
      </c>
      <c r="AE65" s="200">
        <v>0</v>
      </c>
      <c r="AF65" s="200">
        <v>0</v>
      </c>
      <c r="AG65" s="200">
        <v>52.06</v>
      </c>
      <c r="AH65" s="200">
        <v>0</v>
      </c>
      <c r="AI65" s="200">
        <v>12.53</v>
      </c>
      <c r="AJ65" s="200">
        <v>0</v>
      </c>
      <c r="AK65" s="200">
        <v>12.25</v>
      </c>
      <c r="AL65" s="200">
        <v>0</v>
      </c>
      <c r="AM65" s="200">
        <v>0</v>
      </c>
      <c r="AN65" s="200">
        <v>0</v>
      </c>
      <c r="AO65" s="200">
        <v>274.62</v>
      </c>
      <c r="AP65" s="200">
        <v>0</v>
      </c>
      <c r="AQ65" s="200">
        <v>0</v>
      </c>
      <c r="AR65" s="200">
        <v>0</v>
      </c>
      <c r="AS65" s="200">
        <v>0</v>
      </c>
      <c r="AT65" s="200">
        <v>0</v>
      </c>
      <c r="AU65" s="200">
        <v>0</v>
      </c>
      <c r="AV65" s="200">
        <v>0</v>
      </c>
      <c r="AW65" s="200">
        <v>0</v>
      </c>
      <c r="AX65" s="200">
        <v>0</v>
      </c>
      <c r="AY65" s="200">
        <v>0</v>
      </c>
    </row>
    <row r="66" spans="1:51">
      <c r="A66" t="s">
        <v>108</v>
      </c>
      <c r="B66" s="200">
        <v>0</v>
      </c>
      <c r="C66" s="200">
        <v>4.51</v>
      </c>
      <c r="D66" s="200">
        <v>9.34</v>
      </c>
      <c r="E66" s="200">
        <v>0</v>
      </c>
      <c r="F66" s="200">
        <v>0</v>
      </c>
      <c r="G66" s="200">
        <v>16.989999999999998</v>
      </c>
      <c r="H66" s="200">
        <v>0</v>
      </c>
      <c r="I66" s="200">
        <v>0</v>
      </c>
      <c r="J66" s="200">
        <v>14.12</v>
      </c>
      <c r="K66" s="200">
        <v>4.22</v>
      </c>
      <c r="L66" s="200">
        <v>135.54</v>
      </c>
      <c r="M66" s="200">
        <v>1</v>
      </c>
      <c r="N66" s="200">
        <v>1.36</v>
      </c>
      <c r="O66" s="200">
        <v>0</v>
      </c>
      <c r="P66" s="200">
        <v>1.44</v>
      </c>
      <c r="Q66" s="200">
        <v>0.12</v>
      </c>
      <c r="R66" s="200">
        <v>0.55000000000000004</v>
      </c>
      <c r="S66" s="200">
        <v>0.31</v>
      </c>
      <c r="T66" s="200">
        <v>0</v>
      </c>
      <c r="U66" s="200">
        <v>0.8</v>
      </c>
      <c r="V66" s="200">
        <v>0.24</v>
      </c>
      <c r="W66" s="200">
        <v>0.53</v>
      </c>
      <c r="X66" s="200">
        <v>1.7</v>
      </c>
      <c r="Y66" s="200">
        <v>0</v>
      </c>
      <c r="Z66" s="200">
        <v>6.29</v>
      </c>
      <c r="AA66" s="200">
        <v>1.04</v>
      </c>
      <c r="AB66" s="200">
        <v>0</v>
      </c>
      <c r="AC66" s="200">
        <v>0.87</v>
      </c>
      <c r="AD66" s="200">
        <v>14.84</v>
      </c>
      <c r="AE66" s="200">
        <v>0</v>
      </c>
      <c r="AF66" s="200">
        <v>0</v>
      </c>
      <c r="AG66" s="200">
        <v>52.06</v>
      </c>
      <c r="AH66" s="200">
        <v>0</v>
      </c>
      <c r="AI66" s="200">
        <v>12.53</v>
      </c>
      <c r="AJ66" s="200">
        <v>0</v>
      </c>
      <c r="AK66" s="200">
        <v>12.25</v>
      </c>
      <c r="AL66" s="200">
        <v>0</v>
      </c>
      <c r="AM66" s="200">
        <v>0</v>
      </c>
      <c r="AN66" s="200">
        <v>0</v>
      </c>
      <c r="AO66" s="200">
        <v>274.62</v>
      </c>
      <c r="AP66" s="200">
        <v>0</v>
      </c>
      <c r="AQ66" s="200">
        <v>0</v>
      </c>
      <c r="AR66" s="200">
        <v>0</v>
      </c>
      <c r="AS66" s="200">
        <v>0</v>
      </c>
      <c r="AT66" s="200">
        <v>0</v>
      </c>
      <c r="AU66" s="200">
        <v>0</v>
      </c>
      <c r="AV66" s="200">
        <v>0</v>
      </c>
      <c r="AW66" s="200">
        <v>0</v>
      </c>
      <c r="AX66" s="200">
        <v>0</v>
      </c>
      <c r="AY66" s="200">
        <v>0</v>
      </c>
    </row>
    <row r="67" spans="1:51">
      <c r="A67" t="s">
        <v>109</v>
      </c>
      <c r="B67" s="200">
        <v>0</v>
      </c>
      <c r="C67" s="200">
        <v>4.51</v>
      </c>
      <c r="D67" s="200">
        <v>9.34</v>
      </c>
      <c r="E67" s="200">
        <v>0</v>
      </c>
      <c r="F67" s="200">
        <v>0</v>
      </c>
      <c r="G67" s="200">
        <v>16.989999999999998</v>
      </c>
      <c r="H67" s="200">
        <v>0</v>
      </c>
      <c r="I67" s="200">
        <v>0</v>
      </c>
      <c r="J67" s="200">
        <v>14.12</v>
      </c>
      <c r="K67" s="200">
        <v>4.22</v>
      </c>
      <c r="L67" s="200">
        <v>135.54</v>
      </c>
      <c r="M67" s="200">
        <v>1</v>
      </c>
      <c r="N67" s="200">
        <v>1.36</v>
      </c>
      <c r="O67" s="200">
        <v>0</v>
      </c>
      <c r="P67" s="200">
        <v>1.44</v>
      </c>
      <c r="Q67" s="200">
        <v>0.12</v>
      </c>
      <c r="R67" s="200">
        <v>0.49</v>
      </c>
      <c r="S67" s="200">
        <v>0.3</v>
      </c>
      <c r="T67" s="200">
        <v>0</v>
      </c>
      <c r="U67" s="200">
        <v>0.8</v>
      </c>
      <c r="V67" s="200">
        <v>0.24</v>
      </c>
      <c r="W67" s="200">
        <v>0.53</v>
      </c>
      <c r="X67" s="200">
        <v>1.7</v>
      </c>
      <c r="Y67" s="200">
        <v>0</v>
      </c>
      <c r="Z67" s="200">
        <v>2.91</v>
      </c>
      <c r="AA67" s="200">
        <v>1.04</v>
      </c>
      <c r="AB67" s="200">
        <v>0</v>
      </c>
      <c r="AC67" s="200">
        <v>0.87</v>
      </c>
      <c r="AD67" s="200">
        <v>14.84</v>
      </c>
      <c r="AE67" s="200">
        <v>0</v>
      </c>
      <c r="AF67" s="200">
        <v>0</v>
      </c>
      <c r="AG67" s="200">
        <v>52.06</v>
      </c>
      <c r="AH67" s="200">
        <v>0</v>
      </c>
      <c r="AI67" s="200">
        <v>12.53</v>
      </c>
      <c r="AJ67" s="200">
        <v>0</v>
      </c>
      <c r="AK67" s="200">
        <v>12.25</v>
      </c>
      <c r="AL67" s="200">
        <v>0</v>
      </c>
      <c r="AM67" s="200">
        <v>0</v>
      </c>
      <c r="AN67" s="200">
        <v>0</v>
      </c>
      <c r="AO67" s="200">
        <v>274.62</v>
      </c>
      <c r="AP67" s="200">
        <v>0</v>
      </c>
      <c r="AQ67" s="200">
        <v>0</v>
      </c>
      <c r="AR67" s="200">
        <v>0</v>
      </c>
      <c r="AS67" s="200">
        <v>0</v>
      </c>
      <c r="AT67" s="200">
        <v>0</v>
      </c>
      <c r="AU67" s="200">
        <v>0</v>
      </c>
      <c r="AV67" s="200">
        <v>0</v>
      </c>
      <c r="AW67" s="200">
        <v>0</v>
      </c>
      <c r="AX67" s="200">
        <v>0</v>
      </c>
      <c r="AY67" s="200">
        <v>0</v>
      </c>
    </row>
    <row r="68" spans="1:51">
      <c r="A68" t="s">
        <v>110</v>
      </c>
      <c r="B68" s="200">
        <v>0</v>
      </c>
      <c r="C68" s="200">
        <v>4.51</v>
      </c>
      <c r="D68" s="200">
        <v>9.34</v>
      </c>
      <c r="E68" s="200">
        <v>0</v>
      </c>
      <c r="F68" s="200">
        <v>0</v>
      </c>
      <c r="G68" s="200">
        <v>16.989999999999998</v>
      </c>
      <c r="H68" s="200">
        <v>0</v>
      </c>
      <c r="I68" s="200">
        <v>0</v>
      </c>
      <c r="J68" s="200">
        <v>14.12</v>
      </c>
      <c r="K68" s="200">
        <v>4.22</v>
      </c>
      <c r="L68" s="200">
        <v>135.54</v>
      </c>
      <c r="M68" s="200">
        <v>1</v>
      </c>
      <c r="N68" s="200">
        <v>1.36</v>
      </c>
      <c r="O68" s="200">
        <v>0</v>
      </c>
      <c r="P68" s="200">
        <v>1.44</v>
      </c>
      <c r="Q68" s="200">
        <v>0.12</v>
      </c>
      <c r="R68" s="200">
        <v>0.49</v>
      </c>
      <c r="S68" s="200">
        <v>0.3</v>
      </c>
      <c r="T68" s="200">
        <v>0</v>
      </c>
      <c r="U68" s="200">
        <v>0.8</v>
      </c>
      <c r="V68" s="200">
        <v>0.24</v>
      </c>
      <c r="W68" s="200">
        <v>0.53</v>
      </c>
      <c r="X68" s="200">
        <v>1.7</v>
      </c>
      <c r="Y68" s="200">
        <v>0</v>
      </c>
      <c r="Z68" s="200">
        <v>2.91</v>
      </c>
      <c r="AA68" s="200">
        <v>1.04</v>
      </c>
      <c r="AB68" s="200">
        <v>0</v>
      </c>
      <c r="AC68" s="200">
        <v>0.87</v>
      </c>
      <c r="AD68" s="200">
        <v>14.84</v>
      </c>
      <c r="AE68" s="200">
        <v>0</v>
      </c>
      <c r="AF68" s="200">
        <v>0</v>
      </c>
      <c r="AG68" s="200">
        <v>52.06</v>
      </c>
      <c r="AH68" s="200">
        <v>0</v>
      </c>
      <c r="AI68" s="200">
        <v>12.53</v>
      </c>
      <c r="AJ68" s="200">
        <v>0</v>
      </c>
      <c r="AK68" s="200">
        <v>12.25</v>
      </c>
      <c r="AL68" s="200">
        <v>0</v>
      </c>
      <c r="AM68" s="200">
        <v>0</v>
      </c>
      <c r="AN68" s="200">
        <v>0</v>
      </c>
      <c r="AO68" s="200">
        <v>274.62</v>
      </c>
      <c r="AP68" s="200">
        <v>0</v>
      </c>
      <c r="AQ68" s="200">
        <v>0</v>
      </c>
      <c r="AR68" s="200">
        <v>0</v>
      </c>
      <c r="AS68" s="200">
        <v>0</v>
      </c>
      <c r="AT68" s="200">
        <v>0</v>
      </c>
      <c r="AU68" s="200">
        <v>0</v>
      </c>
      <c r="AV68" s="200">
        <v>0</v>
      </c>
      <c r="AW68" s="200">
        <v>0</v>
      </c>
      <c r="AX68" s="200">
        <v>0</v>
      </c>
      <c r="AY68" s="200">
        <v>0</v>
      </c>
    </row>
    <row r="69" spans="1:51">
      <c r="A69" t="s">
        <v>111</v>
      </c>
      <c r="B69" s="200">
        <v>0</v>
      </c>
      <c r="C69" s="200">
        <v>4.51</v>
      </c>
      <c r="D69" s="200">
        <v>9.34</v>
      </c>
      <c r="E69" s="200">
        <v>0</v>
      </c>
      <c r="F69" s="200">
        <v>0</v>
      </c>
      <c r="G69" s="200">
        <v>16.989999999999998</v>
      </c>
      <c r="H69" s="200">
        <v>0</v>
      </c>
      <c r="I69" s="200">
        <v>0</v>
      </c>
      <c r="J69" s="200">
        <v>14.12</v>
      </c>
      <c r="K69" s="200">
        <v>4.6399999999999997</v>
      </c>
      <c r="L69" s="200">
        <v>89.21</v>
      </c>
      <c r="M69" s="200">
        <v>1</v>
      </c>
      <c r="N69" s="200">
        <v>1.36</v>
      </c>
      <c r="O69" s="200">
        <v>0</v>
      </c>
      <c r="P69" s="200">
        <v>1.44</v>
      </c>
      <c r="Q69" s="200">
        <v>0.12</v>
      </c>
      <c r="R69" s="200">
        <v>0.49</v>
      </c>
      <c r="S69" s="200">
        <v>0.3</v>
      </c>
      <c r="T69" s="200">
        <v>0</v>
      </c>
      <c r="U69" s="200">
        <v>0.8</v>
      </c>
      <c r="V69" s="200">
        <v>0.24</v>
      </c>
      <c r="W69" s="200">
        <v>0.53</v>
      </c>
      <c r="X69" s="200">
        <v>1.7</v>
      </c>
      <c r="Y69" s="200">
        <v>0</v>
      </c>
      <c r="Z69" s="200">
        <v>2.91</v>
      </c>
      <c r="AA69" s="200">
        <v>1.04</v>
      </c>
      <c r="AB69" s="200">
        <v>0</v>
      </c>
      <c r="AC69" s="200">
        <v>0.87</v>
      </c>
      <c r="AD69" s="200">
        <v>14.84</v>
      </c>
      <c r="AE69" s="200">
        <v>0</v>
      </c>
      <c r="AF69" s="200">
        <v>0</v>
      </c>
      <c r="AG69" s="200">
        <v>52.06</v>
      </c>
      <c r="AH69" s="200">
        <v>0</v>
      </c>
      <c r="AI69" s="200">
        <v>12.53</v>
      </c>
      <c r="AJ69" s="200">
        <v>0</v>
      </c>
      <c r="AK69" s="200">
        <v>12.25</v>
      </c>
      <c r="AL69" s="200">
        <v>0</v>
      </c>
      <c r="AM69" s="200">
        <v>0</v>
      </c>
      <c r="AN69" s="200">
        <v>0</v>
      </c>
      <c r="AO69" s="200">
        <v>274.62</v>
      </c>
      <c r="AP69" s="200">
        <v>0</v>
      </c>
      <c r="AQ69" s="200">
        <v>0</v>
      </c>
      <c r="AR69" s="200">
        <v>0</v>
      </c>
      <c r="AS69" s="200">
        <v>0</v>
      </c>
      <c r="AT69" s="200">
        <v>0</v>
      </c>
      <c r="AU69" s="200">
        <v>0</v>
      </c>
      <c r="AV69" s="200">
        <v>0</v>
      </c>
      <c r="AW69" s="200">
        <v>0</v>
      </c>
      <c r="AX69" s="200">
        <v>0</v>
      </c>
      <c r="AY69" s="200">
        <v>0</v>
      </c>
    </row>
    <row r="70" spans="1:51">
      <c r="A70" t="s">
        <v>112</v>
      </c>
      <c r="B70" s="200">
        <v>0</v>
      </c>
      <c r="C70" s="200">
        <v>4.51</v>
      </c>
      <c r="D70" s="200">
        <v>9.34</v>
      </c>
      <c r="E70" s="200">
        <v>0</v>
      </c>
      <c r="F70" s="200">
        <v>0</v>
      </c>
      <c r="G70" s="200">
        <v>16.989999999999998</v>
      </c>
      <c r="H70" s="200">
        <v>0</v>
      </c>
      <c r="I70" s="200">
        <v>0</v>
      </c>
      <c r="J70" s="200">
        <v>14.12</v>
      </c>
      <c r="K70" s="200">
        <v>4.22</v>
      </c>
      <c r="L70" s="200">
        <v>14.46</v>
      </c>
      <c r="M70" s="200">
        <v>1</v>
      </c>
      <c r="N70" s="200">
        <v>1.36</v>
      </c>
      <c r="O70" s="200">
        <v>0</v>
      </c>
      <c r="P70" s="200">
        <v>1.44</v>
      </c>
      <c r="Q70" s="200">
        <v>0.12</v>
      </c>
      <c r="R70" s="200">
        <v>0.49</v>
      </c>
      <c r="S70" s="200">
        <v>0.3</v>
      </c>
      <c r="T70" s="200">
        <v>0</v>
      </c>
      <c r="U70" s="200">
        <v>0.8</v>
      </c>
      <c r="V70" s="200">
        <v>0.24</v>
      </c>
      <c r="W70" s="200">
        <v>0.53</v>
      </c>
      <c r="X70" s="200">
        <v>1.7</v>
      </c>
      <c r="Y70" s="200">
        <v>0</v>
      </c>
      <c r="Z70" s="200">
        <v>2.91</v>
      </c>
      <c r="AA70" s="200">
        <v>1.04</v>
      </c>
      <c r="AB70" s="200">
        <v>0</v>
      </c>
      <c r="AC70" s="200">
        <v>0.87</v>
      </c>
      <c r="AD70" s="200">
        <v>14.84</v>
      </c>
      <c r="AE70" s="200">
        <v>0</v>
      </c>
      <c r="AF70" s="200">
        <v>0</v>
      </c>
      <c r="AG70" s="200">
        <v>52.06</v>
      </c>
      <c r="AH70" s="200">
        <v>0</v>
      </c>
      <c r="AI70" s="200">
        <v>12.53</v>
      </c>
      <c r="AJ70" s="200">
        <v>0</v>
      </c>
      <c r="AK70" s="200">
        <v>12.25</v>
      </c>
      <c r="AL70" s="200">
        <v>0</v>
      </c>
      <c r="AM70" s="200">
        <v>0</v>
      </c>
      <c r="AN70" s="200">
        <v>0</v>
      </c>
      <c r="AO70" s="200">
        <v>274.62</v>
      </c>
      <c r="AP70" s="200">
        <v>0</v>
      </c>
      <c r="AQ70" s="200">
        <v>0</v>
      </c>
      <c r="AR70" s="200">
        <v>0</v>
      </c>
      <c r="AS70" s="200">
        <v>0</v>
      </c>
      <c r="AT70" s="200">
        <v>0</v>
      </c>
      <c r="AU70" s="200">
        <v>0</v>
      </c>
      <c r="AV70" s="200">
        <v>0</v>
      </c>
      <c r="AW70" s="200">
        <v>0</v>
      </c>
      <c r="AX70" s="200">
        <v>0</v>
      </c>
      <c r="AY70" s="200">
        <v>0</v>
      </c>
    </row>
    <row r="71" spans="1:51">
      <c r="A71" t="s">
        <v>113</v>
      </c>
      <c r="B71" s="200">
        <v>0</v>
      </c>
      <c r="C71" s="200">
        <v>4.51</v>
      </c>
      <c r="D71" s="200">
        <v>9.34</v>
      </c>
      <c r="E71" s="200">
        <v>0</v>
      </c>
      <c r="F71" s="200">
        <v>0</v>
      </c>
      <c r="G71" s="200">
        <v>16.989999999999998</v>
      </c>
      <c r="H71" s="200">
        <v>0</v>
      </c>
      <c r="I71" s="200">
        <v>0</v>
      </c>
      <c r="J71" s="200">
        <v>14.12</v>
      </c>
      <c r="K71" s="200">
        <v>0.35</v>
      </c>
      <c r="L71" s="200">
        <v>14.46</v>
      </c>
      <c r="M71" s="200">
        <v>1</v>
      </c>
      <c r="N71" s="200">
        <v>1.36</v>
      </c>
      <c r="O71" s="200">
        <v>0</v>
      </c>
      <c r="P71" s="200">
        <v>1.44</v>
      </c>
      <c r="Q71" s="200">
        <v>0.12</v>
      </c>
      <c r="R71" s="200">
        <v>0.49</v>
      </c>
      <c r="S71" s="200">
        <v>0.3</v>
      </c>
      <c r="T71" s="200">
        <v>0</v>
      </c>
      <c r="U71" s="200">
        <v>0.8</v>
      </c>
      <c r="V71" s="200">
        <v>0.24</v>
      </c>
      <c r="W71" s="200">
        <v>0.53</v>
      </c>
      <c r="X71" s="200">
        <v>1.7</v>
      </c>
      <c r="Y71" s="200">
        <v>0</v>
      </c>
      <c r="Z71" s="200">
        <v>2.91</v>
      </c>
      <c r="AA71" s="200">
        <v>1.04</v>
      </c>
      <c r="AB71" s="200">
        <v>0</v>
      </c>
      <c r="AC71" s="200">
        <v>0.87</v>
      </c>
      <c r="AD71" s="200">
        <v>14.84</v>
      </c>
      <c r="AE71" s="200">
        <v>0</v>
      </c>
      <c r="AF71" s="200">
        <v>0</v>
      </c>
      <c r="AG71" s="200">
        <v>52.06</v>
      </c>
      <c r="AH71" s="200">
        <v>0</v>
      </c>
      <c r="AI71" s="200">
        <v>12.53</v>
      </c>
      <c r="AJ71" s="200">
        <v>0</v>
      </c>
      <c r="AK71" s="200">
        <v>0</v>
      </c>
      <c r="AL71" s="200">
        <v>0</v>
      </c>
      <c r="AM71" s="200">
        <v>0</v>
      </c>
      <c r="AN71" s="200">
        <v>0</v>
      </c>
      <c r="AO71" s="200">
        <v>274.62</v>
      </c>
      <c r="AP71" s="200">
        <v>0</v>
      </c>
      <c r="AQ71" s="200">
        <v>0</v>
      </c>
      <c r="AR71" s="200">
        <v>0</v>
      </c>
      <c r="AS71" s="200">
        <v>0</v>
      </c>
      <c r="AT71" s="200">
        <v>0</v>
      </c>
      <c r="AU71" s="200">
        <v>0</v>
      </c>
      <c r="AV71" s="200">
        <v>0</v>
      </c>
      <c r="AW71" s="200">
        <v>0</v>
      </c>
      <c r="AX71" s="200">
        <v>0</v>
      </c>
      <c r="AY71" s="200">
        <v>0</v>
      </c>
    </row>
    <row r="72" spans="1:51">
      <c r="A72" t="s">
        <v>114</v>
      </c>
      <c r="B72" s="200">
        <v>0</v>
      </c>
      <c r="C72" s="200">
        <v>4.51</v>
      </c>
      <c r="D72" s="200">
        <v>9.34</v>
      </c>
      <c r="E72" s="200">
        <v>0</v>
      </c>
      <c r="F72" s="200">
        <v>0</v>
      </c>
      <c r="G72" s="200">
        <v>16.989999999999998</v>
      </c>
      <c r="H72" s="200">
        <v>0</v>
      </c>
      <c r="I72" s="200">
        <v>0</v>
      </c>
      <c r="J72" s="200">
        <v>14.12</v>
      </c>
      <c r="K72" s="200">
        <v>0.35</v>
      </c>
      <c r="L72" s="200">
        <v>14.46</v>
      </c>
      <c r="M72" s="200">
        <v>1</v>
      </c>
      <c r="N72" s="200">
        <v>1.36</v>
      </c>
      <c r="O72" s="200">
        <v>0</v>
      </c>
      <c r="P72" s="200">
        <v>1.44</v>
      </c>
      <c r="Q72" s="200">
        <v>0.12</v>
      </c>
      <c r="R72" s="200">
        <v>0.49</v>
      </c>
      <c r="S72" s="200">
        <v>0.3</v>
      </c>
      <c r="T72" s="200">
        <v>0</v>
      </c>
      <c r="U72" s="200">
        <v>0.8</v>
      </c>
      <c r="V72" s="200">
        <v>0.24</v>
      </c>
      <c r="W72" s="200">
        <v>0.53</v>
      </c>
      <c r="X72" s="200">
        <v>1.7</v>
      </c>
      <c r="Y72" s="200">
        <v>0</v>
      </c>
      <c r="Z72" s="200">
        <v>2.91</v>
      </c>
      <c r="AA72" s="200">
        <v>1.04</v>
      </c>
      <c r="AB72" s="200">
        <v>0</v>
      </c>
      <c r="AC72" s="200">
        <v>0.87</v>
      </c>
      <c r="AD72" s="200">
        <v>14.84</v>
      </c>
      <c r="AE72" s="200">
        <v>0</v>
      </c>
      <c r="AF72" s="200">
        <v>0</v>
      </c>
      <c r="AG72" s="200">
        <v>52.06</v>
      </c>
      <c r="AH72" s="200">
        <v>0</v>
      </c>
      <c r="AI72" s="200">
        <v>12.53</v>
      </c>
      <c r="AJ72" s="200">
        <v>0</v>
      </c>
      <c r="AK72" s="200">
        <v>0</v>
      </c>
      <c r="AL72" s="200">
        <v>0</v>
      </c>
      <c r="AM72" s="200">
        <v>0</v>
      </c>
      <c r="AN72" s="200">
        <v>0</v>
      </c>
      <c r="AO72" s="200">
        <v>274.62</v>
      </c>
      <c r="AP72" s="200">
        <v>0</v>
      </c>
      <c r="AQ72" s="200">
        <v>0</v>
      </c>
      <c r="AR72" s="200">
        <v>0</v>
      </c>
      <c r="AS72" s="200">
        <v>0</v>
      </c>
      <c r="AT72" s="200">
        <v>0</v>
      </c>
      <c r="AU72" s="200">
        <v>0</v>
      </c>
      <c r="AV72" s="200">
        <v>0</v>
      </c>
      <c r="AW72" s="200">
        <v>0</v>
      </c>
      <c r="AX72" s="200">
        <v>0</v>
      </c>
      <c r="AY72" s="200">
        <v>0</v>
      </c>
    </row>
    <row r="73" spans="1:51">
      <c r="A73" t="s">
        <v>115</v>
      </c>
      <c r="B73" s="200">
        <v>0</v>
      </c>
      <c r="C73" s="200">
        <v>4.51</v>
      </c>
      <c r="D73" s="200">
        <v>9.34</v>
      </c>
      <c r="E73" s="200">
        <v>0</v>
      </c>
      <c r="F73" s="200">
        <v>0</v>
      </c>
      <c r="G73" s="200">
        <v>16.989999999999998</v>
      </c>
      <c r="H73" s="200">
        <v>0</v>
      </c>
      <c r="I73" s="200">
        <v>0</v>
      </c>
      <c r="J73" s="200">
        <v>14.12</v>
      </c>
      <c r="K73" s="200">
        <v>0.35</v>
      </c>
      <c r="L73" s="200">
        <v>14.46</v>
      </c>
      <c r="M73" s="200">
        <v>1</v>
      </c>
      <c r="N73" s="200">
        <v>1.36</v>
      </c>
      <c r="O73" s="200">
        <v>0</v>
      </c>
      <c r="P73" s="200">
        <v>1.44</v>
      </c>
      <c r="Q73" s="200">
        <v>0.12</v>
      </c>
      <c r="R73" s="200">
        <v>0.49</v>
      </c>
      <c r="S73" s="200">
        <v>0.3</v>
      </c>
      <c r="T73" s="200">
        <v>0</v>
      </c>
      <c r="U73" s="200">
        <v>0.8</v>
      </c>
      <c r="V73" s="200">
        <v>0.24</v>
      </c>
      <c r="W73" s="200">
        <v>0.53</v>
      </c>
      <c r="X73" s="200">
        <v>1.7</v>
      </c>
      <c r="Y73" s="200">
        <v>0</v>
      </c>
      <c r="Z73" s="200">
        <v>2.91</v>
      </c>
      <c r="AA73" s="200">
        <v>1.04</v>
      </c>
      <c r="AB73" s="200">
        <v>0</v>
      </c>
      <c r="AC73" s="200">
        <v>0.87</v>
      </c>
      <c r="AD73" s="200">
        <v>14.84</v>
      </c>
      <c r="AE73" s="200">
        <v>0</v>
      </c>
      <c r="AF73" s="200">
        <v>0</v>
      </c>
      <c r="AG73" s="200">
        <v>52.06</v>
      </c>
      <c r="AH73" s="200">
        <v>0</v>
      </c>
      <c r="AI73" s="200">
        <v>12.53</v>
      </c>
      <c r="AJ73" s="200">
        <v>0</v>
      </c>
      <c r="AK73" s="200">
        <v>0</v>
      </c>
      <c r="AL73" s="200">
        <v>0</v>
      </c>
      <c r="AM73" s="200">
        <v>0</v>
      </c>
      <c r="AN73" s="200">
        <v>0</v>
      </c>
      <c r="AO73" s="200">
        <v>274.62</v>
      </c>
      <c r="AP73" s="200">
        <v>0</v>
      </c>
      <c r="AQ73" s="200">
        <v>0</v>
      </c>
      <c r="AR73" s="200">
        <v>0</v>
      </c>
      <c r="AS73" s="200">
        <v>0</v>
      </c>
      <c r="AT73" s="200">
        <v>0</v>
      </c>
      <c r="AU73" s="200">
        <v>0</v>
      </c>
      <c r="AV73" s="200">
        <v>0</v>
      </c>
      <c r="AW73" s="200">
        <v>0</v>
      </c>
      <c r="AX73" s="200">
        <v>0</v>
      </c>
      <c r="AY73" s="200">
        <v>0</v>
      </c>
    </row>
    <row r="74" spans="1:51">
      <c r="A74" t="s">
        <v>116</v>
      </c>
      <c r="B74" s="200">
        <v>0</v>
      </c>
      <c r="C74" s="200">
        <v>4.51</v>
      </c>
      <c r="D74" s="200">
        <v>9.34</v>
      </c>
      <c r="E74" s="200">
        <v>0</v>
      </c>
      <c r="F74" s="200">
        <v>0</v>
      </c>
      <c r="G74" s="200">
        <v>16.989999999999998</v>
      </c>
      <c r="H74" s="200">
        <v>0</v>
      </c>
      <c r="I74" s="200">
        <v>0</v>
      </c>
      <c r="J74" s="200">
        <v>14.12</v>
      </c>
      <c r="K74" s="200">
        <v>0.35</v>
      </c>
      <c r="L74" s="200">
        <v>14.46</v>
      </c>
      <c r="M74" s="200">
        <v>1</v>
      </c>
      <c r="N74" s="200">
        <v>1.36</v>
      </c>
      <c r="O74" s="200">
        <v>0</v>
      </c>
      <c r="P74" s="200">
        <v>1.44</v>
      </c>
      <c r="Q74" s="200">
        <v>0.12</v>
      </c>
      <c r="R74" s="200">
        <v>0.49</v>
      </c>
      <c r="S74" s="200">
        <v>0.3</v>
      </c>
      <c r="T74" s="200">
        <v>0</v>
      </c>
      <c r="U74" s="200">
        <v>0.8</v>
      </c>
      <c r="V74" s="200">
        <v>0.24</v>
      </c>
      <c r="W74" s="200">
        <v>0.53</v>
      </c>
      <c r="X74" s="200">
        <v>1.7</v>
      </c>
      <c r="Y74" s="200">
        <v>0</v>
      </c>
      <c r="Z74" s="200">
        <v>2.91</v>
      </c>
      <c r="AA74" s="200">
        <v>1.04</v>
      </c>
      <c r="AB74" s="200">
        <v>0</v>
      </c>
      <c r="AC74" s="200">
        <v>0.87</v>
      </c>
      <c r="AD74" s="200">
        <v>14.84</v>
      </c>
      <c r="AE74" s="200">
        <v>0</v>
      </c>
      <c r="AF74" s="200">
        <v>0</v>
      </c>
      <c r="AG74" s="200">
        <v>52.06</v>
      </c>
      <c r="AH74" s="200">
        <v>0</v>
      </c>
      <c r="AI74" s="200">
        <v>12.53</v>
      </c>
      <c r="AJ74" s="200">
        <v>0</v>
      </c>
      <c r="AK74" s="200">
        <v>0</v>
      </c>
      <c r="AL74" s="200">
        <v>0</v>
      </c>
      <c r="AM74" s="200">
        <v>0</v>
      </c>
      <c r="AN74" s="200">
        <v>0</v>
      </c>
      <c r="AO74" s="200">
        <v>274.62</v>
      </c>
      <c r="AP74" s="200">
        <v>0</v>
      </c>
      <c r="AQ74" s="200">
        <v>0</v>
      </c>
      <c r="AR74" s="200">
        <v>0</v>
      </c>
      <c r="AS74" s="200">
        <v>0</v>
      </c>
      <c r="AT74" s="200">
        <v>0</v>
      </c>
      <c r="AU74" s="200">
        <v>0</v>
      </c>
      <c r="AV74" s="200">
        <v>0</v>
      </c>
      <c r="AW74" s="200">
        <v>0</v>
      </c>
      <c r="AX74" s="200">
        <v>0</v>
      </c>
      <c r="AY74" s="200">
        <v>0</v>
      </c>
    </row>
    <row r="75" spans="1:51">
      <c r="A75" t="s">
        <v>117</v>
      </c>
      <c r="B75" s="200">
        <v>0</v>
      </c>
      <c r="C75" s="200">
        <v>4.67</v>
      </c>
      <c r="D75" s="200">
        <v>9.34</v>
      </c>
      <c r="E75" s="200">
        <v>0</v>
      </c>
      <c r="F75" s="200">
        <v>0</v>
      </c>
      <c r="G75" s="200">
        <v>16.989999999999998</v>
      </c>
      <c r="H75" s="200">
        <v>0</v>
      </c>
      <c r="I75" s="200">
        <v>0</v>
      </c>
      <c r="J75" s="200">
        <v>14.12</v>
      </c>
      <c r="K75" s="200">
        <v>0.35</v>
      </c>
      <c r="L75" s="200">
        <v>14.46</v>
      </c>
      <c r="M75" s="200">
        <v>1</v>
      </c>
      <c r="N75" s="200">
        <v>1.36</v>
      </c>
      <c r="O75" s="200">
        <v>0</v>
      </c>
      <c r="P75" s="200">
        <v>1.44</v>
      </c>
      <c r="Q75" s="200">
        <v>0.12</v>
      </c>
      <c r="R75" s="200">
        <v>0.49</v>
      </c>
      <c r="S75" s="200">
        <v>0.3</v>
      </c>
      <c r="T75" s="200">
        <v>0</v>
      </c>
      <c r="U75" s="200">
        <v>0.8</v>
      </c>
      <c r="V75" s="200">
        <v>0.24</v>
      </c>
      <c r="W75" s="200">
        <v>0.53</v>
      </c>
      <c r="X75" s="200">
        <v>1.7</v>
      </c>
      <c r="Y75" s="200">
        <v>0</v>
      </c>
      <c r="Z75" s="200">
        <v>2.91</v>
      </c>
      <c r="AA75" s="200">
        <v>1.04</v>
      </c>
      <c r="AB75" s="200">
        <v>0</v>
      </c>
      <c r="AC75" s="200">
        <v>0.87</v>
      </c>
      <c r="AD75" s="200">
        <v>14.84</v>
      </c>
      <c r="AE75" s="200">
        <v>0</v>
      </c>
      <c r="AF75" s="200">
        <v>0</v>
      </c>
      <c r="AG75" s="200">
        <v>52.06</v>
      </c>
      <c r="AH75" s="200">
        <v>0</v>
      </c>
      <c r="AI75" s="200">
        <v>12.53</v>
      </c>
      <c r="AJ75" s="200">
        <v>0</v>
      </c>
      <c r="AK75" s="200">
        <v>0</v>
      </c>
      <c r="AL75" s="200">
        <v>0</v>
      </c>
      <c r="AM75" s="200">
        <v>0</v>
      </c>
      <c r="AN75" s="200">
        <v>0</v>
      </c>
      <c r="AO75" s="200">
        <v>274.62</v>
      </c>
      <c r="AP75" s="200">
        <v>0</v>
      </c>
      <c r="AQ75" s="200">
        <v>0</v>
      </c>
      <c r="AR75" s="200">
        <v>0</v>
      </c>
      <c r="AS75" s="200">
        <v>0</v>
      </c>
      <c r="AT75" s="200">
        <v>0</v>
      </c>
      <c r="AU75" s="200">
        <v>0</v>
      </c>
      <c r="AV75" s="200">
        <v>0</v>
      </c>
      <c r="AW75" s="200">
        <v>0</v>
      </c>
      <c r="AX75" s="200">
        <v>0</v>
      </c>
      <c r="AY75" s="200">
        <v>0</v>
      </c>
    </row>
    <row r="76" spans="1:51">
      <c r="A76" t="s">
        <v>118</v>
      </c>
      <c r="B76" s="200">
        <v>0</v>
      </c>
      <c r="C76" s="200">
        <v>4.67</v>
      </c>
      <c r="D76" s="200">
        <v>9.34</v>
      </c>
      <c r="E76" s="200">
        <v>0</v>
      </c>
      <c r="F76" s="200">
        <v>0</v>
      </c>
      <c r="G76" s="200">
        <v>16.989999999999998</v>
      </c>
      <c r="H76" s="200">
        <v>0</v>
      </c>
      <c r="I76" s="200">
        <v>0</v>
      </c>
      <c r="J76" s="200">
        <v>14.12</v>
      </c>
      <c r="K76" s="200">
        <v>0.35</v>
      </c>
      <c r="L76" s="200">
        <v>14.46</v>
      </c>
      <c r="M76" s="200">
        <v>1</v>
      </c>
      <c r="N76" s="200">
        <v>1.36</v>
      </c>
      <c r="O76" s="200">
        <v>0</v>
      </c>
      <c r="P76" s="200">
        <v>1.44</v>
      </c>
      <c r="Q76" s="200">
        <v>0.12</v>
      </c>
      <c r="R76" s="200">
        <v>0.49</v>
      </c>
      <c r="S76" s="200">
        <v>0.3</v>
      </c>
      <c r="T76" s="200">
        <v>0</v>
      </c>
      <c r="U76" s="200">
        <v>0.8</v>
      </c>
      <c r="V76" s="200">
        <v>0.24</v>
      </c>
      <c r="W76" s="200">
        <v>0.53</v>
      </c>
      <c r="X76" s="200">
        <v>1.7</v>
      </c>
      <c r="Y76" s="200">
        <v>0</v>
      </c>
      <c r="Z76" s="200">
        <v>2.91</v>
      </c>
      <c r="AA76" s="200">
        <v>1.04</v>
      </c>
      <c r="AB76" s="200">
        <v>0</v>
      </c>
      <c r="AC76" s="200">
        <v>0.87</v>
      </c>
      <c r="AD76" s="200">
        <v>14.84</v>
      </c>
      <c r="AE76" s="200">
        <v>0</v>
      </c>
      <c r="AF76" s="200">
        <v>0</v>
      </c>
      <c r="AG76" s="200">
        <v>52.06</v>
      </c>
      <c r="AH76" s="200">
        <v>0</v>
      </c>
      <c r="AI76" s="200">
        <v>12.53</v>
      </c>
      <c r="AJ76" s="200">
        <v>0</v>
      </c>
      <c r="AK76" s="200">
        <v>0</v>
      </c>
      <c r="AL76" s="200">
        <v>0</v>
      </c>
      <c r="AM76" s="200">
        <v>0</v>
      </c>
      <c r="AN76" s="200">
        <v>0</v>
      </c>
      <c r="AO76" s="200">
        <v>274.62</v>
      </c>
      <c r="AP76" s="200">
        <v>0</v>
      </c>
      <c r="AQ76" s="200">
        <v>0</v>
      </c>
      <c r="AR76" s="200">
        <v>0</v>
      </c>
      <c r="AS76" s="200">
        <v>0</v>
      </c>
      <c r="AT76" s="200">
        <v>0</v>
      </c>
      <c r="AU76" s="200">
        <v>0</v>
      </c>
      <c r="AV76" s="200">
        <v>0</v>
      </c>
      <c r="AW76" s="200">
        <v>0</v>
      </c>
      <c r="AX76" s="200">
        <v>0</v>
      </c>
      <c r="AY76" s="200">
        <v>0</v>
      </c>
    </row>
    <row r="77" spans="1:51">
      <c r="A77" t="s">
        <v>119</v>
      </c>
      <c r="B77" s="200">
        <v>0</v>
      </c>
      <c r="C77" s="200">
        <v>4.67</v>
      </c>
      <c r="D77" s="200">
        <v>9.34</v>
      </c>
      <c r="E77" s="200">
        <v>0</v>
      </c>
      <c r="F77" s="200">
        <v>0</v>
      </c>
      <c r="G77" s="200">
        <v>16.989999999999998</v>
      </c>
      <c r="H77" s="200">
        <v>0</v>
      </c>
      <c r="I77" s="200">
        <v>0</v>
      </c>
      <c r="J77" s="200">
        <v>14.12</v>
      </c>
      <c r="K77" s="200">
        <v>0.35</v>
      </c>
      <c r="L77" s="200">
        <v>14.46</v>
      </c>
      <c r="M77" s="200">
        <v>1</v>
      </c>
      <c r="N77" s="200">
        <v>1.36</v>
      </c>
      <c r="O77" s="200">
        <v>0</v>
      </c>
      <c r="P77" s="200">
        <v>1.44</v>
      </c>
      <c r="Q77" s="200">
        <v>0.12</v>
      </c>
      <c r="R77" s="200">
        <v>0.49</v>
      </c>
      <c r="S77" s="200">
        <v>0.3</v>
      </c>
      <c r="T77" s="200">
        <v>0</v>
      </c>
      <c r="U77" s="200">
        <v>0.8</v>
      </c>
      <c r="V77" s="200">
        <v>0.24</v>
      </c>
      <c r="W77" s="200">
        <v>0.53</v>
      </c>
      <c r="X77" s="200">
        <v>1.7</v>
      </c>
      <c r="Y77" s="200">
        <v>0</v>
      </c>
      <c r="Z77" s="200">
        <v>2.91</v>
      </c>
      <c r="AA77" s="200">
        <v>1.04</v>
      </c>
      <c r="AB77" s="200">
        <v>0</v>
      </c>
      <c r="AC77" s="200">
        <v>0.87</v>
      </c>
      <c r="AD77" s="200">
        <v>14.84</v>
      </c>
      <c r="AE77" s="200">
        <v>0</v>
      </c>
      <c r="AF77" s="200">
        <v>0</v>
      </c>
      <c r="AG77" s="200">
        <v>52.06</v>
      </c>
      <c r="AH77" s="200">
        <v>0</v>
      </c>
      <c r="AI77" s="200">
        <v>12.53</v>
      </c>
      <c r="AJ77" s="200">
        <v>0</v>
      </c>
      <c r="AK77" s="200">
        <v>0</v>
      </c>
      <c r="AL77" s="200">
        <v>0</v>
      </c>
      <c r="AM77" s="200">
        <v>0</v>
      </c>
      <c r="AN77" s="200">
        <v>0</v>
      </c>
      <c r="AO77" s="200">
        <v>274.62</v>
      </c>
      <c r="AP77" s="200">
        <v>0</v>
      </c>
      <c r="AQ77" s="200">
        <v>0</v>
      </c>
      <c r="AR77" s="200">
        <v>0</v>
      </c>
      <c r="AS77" s="200">
        <v>0</v>
      </c>
      <c r="AT77" s="200">
        <v>0</v>
      </c>
      <c r="AU77" s="200">
        <v>0</v>
      </c>
      <c r="AV77" s="200">
        <v>0</v>
      </c>
      <c r="AW77" s="200">
        <v>0</v>
      </c>
      <c r="AX77" s="200">
        <v>0</v>
      </c>
      <c r="AY77" s="200">
        <v>0</v>
      </c>
    </row>
    <row r="78" spans="1:51">
      <c r="A78" t="s">
        <v>120</v>
      </c>
      <c r="B78" s="200">
        <v>0</v>
      </c>
      <c r="C78" s="200">
        <v>4.67</v>
      </c>
      <c r="D78" s="200">
        <v>9.34</v>
      </c>
      <c r="E78" s="200">
        <v>0</v>
      </c>
      <c r="F78" s="200">
        <v>0</v>
      </c>
      <c r="G78" s="200">
        <v>16.989999999999998</v>
      </c>
      <c r="H78" s="200">
        <v>0</v>
      </c>
      <c r="I78" s="200">
        <v>0</v>
      </c>
      <c r="J78" s="200">
        <v>14.12</v>
      </c>
      <c r="K78" s="200">
        <v>0.35</v>
      </c>
      <c r="L78" s="200">
        <v>14.46</v>
      </c>
      <c r="M78" s="200">
        <v>1</v>
      </c>
      <c r="N78" s="200">
        <v>1.36</v>
      </c>
      <c r="O78" s="200">
        <v>0</v>
      </c>
      <c r="P78" s="200">
        <v>1.44</v>
      </c>
      <c r="Q78" s="200">
        <v>0.12</v>
      </c>
      <c r="R78" s="200">
        <v>0.49</v>
      </c>
      <c r="S78" s="200">
        <v>0.3</v>
      </c>
      <c r="T78" s="200">
        <v>0</v>
      </c>
      <c r="U78" s="200">
        <v>0.8</v>
      </c>
      <c r="V78" s="200">
        <v>0.24</v>
      </c>
      <c r="W78" s="200">
        <v>0.53</v>
      </c>
      <c r="X78" s="200">
        <v>1.7</v>
      </c>
      <c r="Y78" s="200">
        <v>0</v>
      </c>
      <c r="Z78" s="200">
        <v>2.91</v>
      </c>
      <c r="AA78" s="200">
        <v>1.04</v>
      </c>
      <c r="AB78" s="200">
        <v>0</v>
      </c>
      <c r="AC78" s="200">
        <v>0.87</v>
      </c>
      <c r="AD78" s="200">
        <v>14.84</v>
      </c>
      <c r="AE78" s="200">
        <v>0</v>
      </c>
      <c r="AF78" s="200">
        <v>0</v>
      </c>
      <c r="AG78" s="200">
        <v>52.06</v>
      </c>
      <c r="AH78" s="200">
        <v>0</v>
      </c>
      <c r="AI78" s="200">
        <v>12.53</v>
      </c>
      <c r="AJ78" s="200">
        <v>0</v>
      </c>
      <c r="AK78" s="200">
        <v>0</v>
      </c>
      <c r="AL78" s="200">
        <v>0</v>
      </c>
      <c r="AM78" s="200">
        <v>0</v>
      </c>
      <c r="AN78" s="200">
        <v>0</v>
      </c>
      <c r="AO78" s="200">
        <v>274.62</v>
      </c>
      <c r="AP78" s="200">
        <v>0</v>
      </c>
      <c r="AQ78" s="200">
        <v>0</v>
      </c>
      <c r="AR78" s="200">
        <v>0</v>
      </c>
      <c r="AS78" s="200">
        <v>0</v>
      </c>
      <c r="AT78" s="200">
        <v>0</v>
      </c>
      <c r="AU78" s="200">
        <v>0</v>
      </c>
      <c r="AV78" s="200">
        <v>0</v>
      </c>
      <c r="AW78" s="200">
        <v>0</v>
      </c>
      <c r="AX78" s="200">
        <v>0</v>
      </c>
      <c r="AY78" s="200">
        <v>0</v>
      </c>
    </row>
    <row r="79" spans="1:51">
      <c r="A79" t="s">
        <v>121</v>
      </c>
      <c r="B79" s="200">
        <v>0</v>
      </c>
      <c r="C79" s="200">
        <v>4.67</v>
      </c>
      <c r="D79" s="200">
        <v>9.34</v>
      </c>
      <c r="E79" s="200">
        <v>0</v>
      </c>
      <c r="F79" s="200">
        <v>0</v>
      </c>
      <c r="G79" s="200">
        <v>16.989999999999998</v>
      </c>
      <c r="H79" s="200">
        <v>0</v>
      </c>
      <c r="I79" s="200">
        <v>0</v>
      </c>
      <c r="J79" s="200">
        <v>14.12</v>
      </c>
      <c r="K79" s="200">
        <v>0.35</v>
      </c>
      <c r="L79" s="200">
        <v>14.46</v>
      </c>
      <c r="M79" s="200">
        <v>1</v>
      </c>
      <c r="N79" s="200">
        <v>1.36</v>
      </c>
      <c r="O79" s="200">
        <v>0</v>
      </c>
      <c r="P79" s="200">
        <v>1.44</v>
      </c>
      <c r="Q79" s="200">
        <v>0.12</v>
      </c>
      <c r="R79" s="200">
        <v>0.49</v>
      </c>
      <c r="S79" s="200">
        <v>0.3</v>
      </c>
      <c r="T79" s="200">
        <v>0</v>
      </c>
      <c r="U79" s="200">
        <v>0.8</v>
      </c>
      <c r="V79" s="200">
        <v>0.24</v>
      </c>
      <c r="W79" s="200">
        <v>0.53</v>
      </c>
      <c r="X79" s="200">
        <v>1.7</v>
      </c>
      <c r="Y79" s="200">
        <v>0</v>
      </c>
      <c r="Z79" s="200">
        <v>2.91</v>
      </c>
      <c r="AA79" s="200">
        <v>1.04</v>
      </c>
      <c r="AB79" s="200">
        <v>0</v>
      </c>
      <c r="AC79" s="200">
        <v>0.87</v>
      </c>
      <c r="AD79" s="200">
        <v>14.84</v>
      </c>
      <c r="AE79" s="200">
        <v>0</v>
      </c>
      <c r="AF79" s="200">
        <v>0</v>
      </c>
      <c r="AG79" s="200">
        <v>52.06</v>
      </c>
      <c r="AH79" s="200">
        <v>0</v>
      </c>
      <c r="AI79" s="200">
        <v>12.53</v>
      </c>
      <c r="AJ79" s="200">
        <v>0</v>
      </c>
      <c r="AK79" s="200">
        <v>0</v>
      </c>
      <c r="AL79" s="200">
        <v>0</v>
      </c>
      <c r="AM79" s="200">
        <v>0</v>
      </c>
      <c r="AN79" s="200">
        <v>0</v>
      </c>
      <c r="AO79" s="200">
        <v>274.62</v>
      </c>
      <c r="AP79" s="200">
        <v>0</v>
      </c>
      <c r="AQ79" s="200">
        <v>0</v>
      </c>
      <c r="AR79" s="200">
        <v>0</v>
      </c>
      <c r="AS79" s="200">
        <v>0</v>
      </c>
      <c r="AT79" s="200">
        <v>0</v>
      </c>
      <c r="AU79" s="200">
        <v>0</v>
      </c>
      <c r="AV79" s="200">
        <v>0</v>
      </c>
      <c r="AW79" s="200">
        <v>0</v>
      </c>
      <c r="AX79" s="200">
        <v>0</v>
      </c>
      <c r="AY79" s="200">
        <v>0</v>
      </c>
    </row>
    <row r="80" spans="1:51">
      <c r="A80" t="s">
        <v>122</v>
      </c>
      <c r="B80" s="200">
        <v>0</v>
      </c>
      <c r="C80" s="200">
        <v>4.67</v>
      </c>
      <c r="D80" s="200">
        <v>9.34</v>
      </c>
      <c r="E80" s="200">
        <v>0</v>
      </c>
      <c r="F80" s="200">
        <v>0</v>
      </c>
      <c r="G80" s="200">
        <v>16.989999999999998</v>
      </c>
      <c r="H80" s="200">
        <v>0</v>
      </c>
      <c r="I80" s="200">
        <v>0</v>
      </c>
      <c r="J80" s="200">
        <v>14.12</v>
      </c>
      <c r="K80" s="200">
        <v>0.35</v>
      </c>
      <c r="L80" s="200">
        <v>14.46</v>
      </c>
      <c r="M80" s="200">
        <v>1</v>
      </c>
      <c r="N80" s="200">
        <v>1.36</v>
      </c>
      <c r="O80" s="200">
        <v>0</v>
      </c>
      <c r="P80" s="200">
        <v>1.44</v>
      </c>
      <c r="Q80" s="200">
        <v>0.12</v>
      </c>
      <c r="R80" s="200">
        <v>0.49</v>
      </c>
      <c r="S80" s="200">
        <v>0.3</v>
      </c>
      <c r="T80" s="200">
        <v>0</v>
      </c>
      <c r="U80" s="200">
        <v>0.8</v>
      </c>
      <c r="V80" s="200">
        <v>0.24</v>
      </c>
      <c r="W80" s="200">
        <v>0.53</v>
      </c>
      <c r="X80" s="200">
        <v>1.7</v>
      </c>
      <c r="Y80" s="200">
        <v>0</v>
      </c>
      <c r="Z80" s="200">
        <v>2.91</v>
      </c>
      <c r="AA80" s="200">
        <v>1.04</v>
      </c>
      <c r="AB80" s="200">
        <v>0</v>
      </c>
      <c r="AC80" s="200">
        <v>0.87</v>
      </c>
      <c r="AD80" s="200">
        <v>14.84</v>
      </c>
      <c r="AE80" s="200">
        <v>0</v>
      </c>
      <c r="AF80" s="200">
        <v>0</v>
      </c>
      <c r="AG80" s="200">
        <v>52.06</v>
      </c>
      <c r="AH80" s="200">
        <v>0</v>
      </c>
      <c r="AI80" s="200">
        <v>12.53</v>
      </c>
      <c r="AJ80" s="200">
        <v>0</v>
      </c>
      <c r="AK80" s="200">
        <v>0</v>
      </c>
      <c r="AL80" s="200">
        <v>0</v>
      </c>
      <c r="AM80" s="200">
        <v>0</v>
      </c>
      <c r="AN80" s="200">
        <v>0</v>
      </c>
      <c r="AO80" s="200">
        <v>274.62</v>
      </c>
      <c r="AP80" s="200">
        <v>0</v>
      </c>
      <c r="AQ80" s="200">
        <v>0</v>
      </c>
      <c r="AR80" s="200">
        <v>0</v>
      </c>
      <c r="AS80" s="200">
        <v>0</v>
      </c>
      <c r="AT80" s="200">
        <v>0</v>
      </c>
      <c r="AU80" s="200">
        <v>0</v>
      </c>
      <c r="AV80" s="200">
        <v>0</v>
      </c>
      <c r="AW80" s="200">
        <v>0</v>
      </c>
      <c r="AX80" s="200">
        <v>0</v>
      </c>
      <c r="AY80" s="200">
        <v>0</v>
      </c>
    </row>
    <row r="81" spans="1:51">
      <c r="A81" t="s">
        <v>123</v>
      </c>
      <c r="B81" s="200">
        <v>0</v>
      </c>
      <c r="C81" s="200">
        <v>4.67</v>
      </c>
      <c r="D81" s="200">
        <v>9.34</v>
      </c>
      <c r="E81" s="200">
        <v>0</v>
      </c>
      <c r="F81" s="200">
        <v>0</v>
      </c>
      <c r="G81" s="200">
        <v>16.989999999999998</v>
      </c>
      <c r="H81" s="200">
        <v>0</v>
      </c>
      <c r="I81" s="200">
        <v>0</v>
      </c>
      <c r="J81" s="200">
        <v>14.12</v>
      </c>
      <c r="K81" s="200">
        <v>0.35</v>
      </c>
      <c r="L81" s="200">
        <v>14.46</v>
      </c>
      <c r="M81" s="200">
        <v>1</v>
      </c>
      <c r="N81" s="200">
        <v>1.36</v>
      </c>
      <c r="O81" s="200">
        <v>0</v>
      </c>
      <c r="P81" s="200">
        <v>1.44</v>
      </c>
      <c r="Q81" s="200">
        <v>0.12</v>
      </c>
      <c r="R81" s="200">
        <v>0.49</v>
      </c>
      <c r="S81" s="200">
        <v>0.3</v>
      </c>
      <c r="T81" s="200">
        <v>0</v>
      </c>
      <c r="U81" s="200">
        <v>0.8</v>
      </c>
      <c r="V81" s="200">
        <v>0.24</v>
      </c>
      <c r="W81" s="200">
        <v>0.53</v>
      </c>
      <c r="X81" s="200">
        <v>1.7</v>
      </c>
      <c r="Y81" s="200">
        <v>0</v>
      </c>
      <c r="Z81" s="200">
        <v>2.91</v>
      </c>
      <c r="AA81" s="200">
        <v>1.04</v>
      </c>
      <c r="AB81" s="200">
        <v>0</v>
      </c>
      <c r="AC81" s="200">
        <v>0.87</v>
      </c>
      <c r="AD81" s="200">
        <v>14.84</v>
      </c>
      <c r="AE81" s="200">
        <v>0</v>
      </c>
      <c r="AF81" s="200">
        <v>0</v>
      </c>
      <c r="AG81" s="200">
        <v>52.06</v>
      </c>
      <c r="AH81" s="200">
        <v>0</v>
      </c>
      <c r="AI81" s="200">
        <v>12.53</v>
      </c>
      <c r="AJ81" s="200">
        <v>0</v>
      </c>
      <c r="AK81" s="200">
        <v>0</v>
      </c>
      <c r="AL81" s="200">
        <v>0</v>
      </c>
      <c r="AM81" s="200">
        <v>0</v>
      </c>
      <c r="AN81" s="200">
        <v>0</v>
      </c>
      <c r="AO81" s="200">
        <v>274.62</v>
      </c>
      <c r="AP81" s="200">
        <v>0</v>
      </c>
      <c r="AQ81" s="200">
        <v>0</v>
      </c>
      <c r="AR81" s="200">
        <v>0</v>
      </c>
      <c r="AS81" s="200">
        <v>0</v>
      </c>
      <c r="AT81" s="200">
        <v>0</v>
      </c>
      <c r="AU81" s="200">
        <v>0</v>
      </c>
      <c r="AV81" s="200">
        <v>0</v>
      </c>
      <c r="AW81" s="200">
        <v>0</v>
      </c>
      <c r="AX81" s="200">
        <v>0</v>
      </c>
      <c r="AY81" s="200">
        <v>0</v>
      </c>
    </row>
    <row r="82" spans="1:51">
      <c r="A82" t="s">
        <v>124</v>
      </c>
      <c r="B82" s="200">
        <v>0</v>
      </c>
      <c r="C82" s="200">
        <v>4.67</v>
      </c>
      <c r="D82" s="200">
        <v>9.34</v>
      </c>
      <c r="E82" s="200">
        <v>0</v>
      </c>
      <c r="F82" s="200">
        <v>0</v>
      </c>
      <c r="G82" s="200">
        <v>16.989999999999998</v>
      </c>
      <c r="H82" s="200">
        <v>0</v>
      </c>
      <c r="I82" s="200">
        <v>0</v>
      </c>
      <c r="J82" s="200">
        <v>14.12</v>
      </c>
      <c r="K82" s="200">
        <v>0.35</v>
      </c>
      <c r="L82" s="200">
        <v>14.46</v>
      </c>
      <c r="M82" s="200">
        <v>1</v>
      </c>
      <c r="N82" s="200">
        <v>1.36</v>
      </c>
      <c r="O82" s="200">
        <v>0</v>
      </c>
      <c r="P82" s="200">
        <v>1.44</v>
      </c>
      <c r="Q82" s="200">
        <v>0.12</v>
      </c>
      <c r="R82" s="200">
        <v>0.49</v>
      </c>
      <c r="S82" s="200">
        <v>0.3</v>
      </c>
      <c r="T82" s="200">
        <v>0</v>
      </c>
      <c r="U82" s="200">
        <v>0.8</v>
      </c>
      <c r="V82" s="200">
        <v>0.24</v>
      </c>
      <c r="W82" s="200">
        <v>0.53</v>
      </c>
      <c r="X82" s="200">
        <v>1.7</v>
      </c>
      <c r="Y82" s="200">
        <v>0</v>
      </c>
      <c r="Z82" s="200">
        <v>2.91</v>
      </c>
      <c r="AA82" s="200">
        <v>1.04</v>
      </c>
      <c r="AB82" s="200">
        <v>0</v>
      </c>
      <c r="AC82" s="200">
        <v>0.87</v>
      </c>
      <c r="AD82" s="200">
        <v>14.84</v>
      </c>
      <c r="AE82" s="200">
        <v>0</v>
      </c>
      <c r="AF82" s="200">
        <v>0</v>
      </c>
      <c r="AG82" s="200">
        <v>52.06</v>
      </c>
      <c r="AH82" s="200">
        <v>0</v>
      </c>
      <c r="AI82" s="200">
        <v>12.53</v>
      </c>
      <c r="AJ82" s="200">
        <v>0</v>
      </c>
      <c r="AK82" s="200">
        <v>0</v>
      </c>
      <c r="AL82" s="200">
        <v>0</v>
      </c>
      <c r="AM82" s="200">
        <v>0</v>
      </c>
      <c r="AN82" s="200">
        <v>0</v>
      </c>
      <c r="AO82" s="200">
        <v>274.62</v>
      </c>
      <c r="AP82" s="200">
        <v>0</v>
      </c>
      <c r="AQ82" s="200">
        <v>0</v>
      </c>
      <c r="AR82" s="200">
        <v>0</v>
      </c>
      <c r="AS82" s="200">
        <v>0</v>
      </c>
      <c r="AT82" s="200">
        <v>0</v>
      </c>
      <c r="AU82" s="200">
        <v>0</v>
      </c>
      <c r="AV82" s="200">
        <v>0</v>
      </c>
      <c r="AW82" s="200">
        <v>0</v>
      </c>
      <c r="AX82" s="200">
        <v>0</v>
      </c>
      <c r="AY82" s="200">
        <v>0</v>
      </c>
    </row>
    <row r="83" spans="1:51">
      <c r="A83" t="s">
        <v>125</v>
      </c>
      <c r="B83" s="200">
        <v>0</v>
      </c>
      <c r="C83" s="200">
        <v>4.67</v>
      </c>
      <c r="D83" s="200">
        <v>9.34</v>
      </c>
      <c r="E83" s="200">
        <v>0</v>
      </c>
      <c r="F83" s="200">
        <v>0</v>
      </c>
      <c r="G83" s="200">
        <v>16.989999999999998</v>
      </c>
      <c r="H83" s="200">
        <v>0</v>
      </c>
      <c r="I83" s="200">
        <v>0</v>
      </c>
      <c r="J83" s="200">
        <v>14.12</v>
      </c>
      <c r="K83" s="200">
        <v>0.35</v>
      </c>
      <c r="L83" s="200">
        <v>14.46</v>
      </c>
      <c r="M83" s="200">
        <v>1</v>
      </c>
      <c r="N83" s="200">
        <v>1.36</v>
      </c>
      <c r="O83" s="200">
        <v>0</v>
      </c>
      <c r="P83" s="200">
        <v>1.44</v>
      </c>
      <c r="Q83" s="200">
        <v>0.12</v>
      </c>
      <c r="R83" s="200">
        <v>0.49</v>
      </c>
      <c r="S83" s="200">
        <v>0.3</v>
      </c>
      <c r="T83" s="200">
        <v>0</v>
      </c>
      <c r="U83" s="200">
        <v>0.8</v>
      </c>
      <c r="V83" s="200">
        <v>0.24</v>
      </c>
      <c r="W83" s="200">
        <v>0.53</v>
      </c>
      <c r="X83" s="200">
        <v>1.7</v>
      </c>
      <c r="Y83" s="200">
        <v>0</v>
      </c>
      <c r="Z83" s="200">
        <v>2.91</v>
      </c>
      <c r="AA83" s="200">
        <v>1.04</v>
      </c>
      <c r="AB83" s="200">
        <v>0</v>
      </c>
      <c r="AC83" s="200">
        <v>0.87</v>
      </c>
      <c r="AD83" s="200">
        <v>14.84</v>
      </c>
      <c r="AE83" s="200">
        <v>0</v>
      </c>
      <c r="AF83" s="200">
        <v>0</v>
      </c>
      <c r="AG83" s="200">
        <v>52.06</v>
      </c>
      <c r="AH83" s="200">
        <v>0</v>
      </c>
      <c r="AI83" s="200">
        <v>12.53</v>
      </c>
      <c r="AJ83" s="200">
        <v>0</v>
      </c>
      <c r="AK83" s="200">
        <v>0</v>
      </c>
      <c r="AL83" s="200">
        <v>0</v>
      </c>
      <c r="AM83" s="200">
        <v>0</v>
      </c>
      <c r="AN83" s="200">
        <v>0</v>
      </c>
      <c r="AO83" s="200">
        <v>274.62</v>
      </c>
      <c r="AP83" s="200">
        <v>0</v>
      </c>
      <c r="AQ83" s="200">
        <v>0</v>
      </c>
      <c r="AR83" s="200">
        <v>0</v>
      </c>
      <c r="AS83" s="200">
        <v>0</v>
      </c>
      <c r="AT83" s="200">
        <v>0</v>
      </c>
      <c r="AU83" s="200">
        <v>0</v>
      </c>
      <c r="AV83" s="200">
        <v>0</v>
      </c>
      <c r="AW83" s="200">
        <v>0</v>
      </c>
      <c r="AX83" s="200">
        <v>0</v>
      </c>
      <c r="AY83" s="200">
        <v>0</v>
      </c>
    </row>
    <row r="84" spans="1:51">
      <c r="A84" t="s">
        <v>126</v>
      </c>
      <c r="B84" s="200">
        <v>0</v>
      </c>
      <c r="C84" s="200">
        <v>4.67</v>
      </c>
      <c r="D84" s="200">
        <v>9.34</v>
      </c>
      <c r="E84" s="200">
        <v>0</v>
      </c>
      <c r="F84" s="200">
        <v>0</v>
      </c>
      <c r="G84" s="200">
        <v>16.989999999999998</v>
      </c>
      <c r="H84" s="200">
        <v>0</v>
      </c>
      <c r="I84" s="200">
        <v>0</v>
      </c>
      <c r="J84" s="200">
        <v>14.12</v>
      </c>
      <c r="K84" s="200">
        <v>0.35</v>
      </c>
      <c r="L84" s="200">
        <v>14.46</v>
      </c>
      <c r="M84" s="200">
        <v>1</v>
      </c>
      <c r="N84" s="200">
        <v>1.36</v>
      </c>
      <c r="O84" s="200">
        <v>0</v>
      </c>
      <c r="P84" s="200">
        <v>1.44</v>
      </c>
      <c r="Q84" s="200">
        <v>0.12</v>
      </c>
      <c r="R84" s="200">
        <v>0.49</v>
      </c>
      <c r="S84" s="200">
        <v>0.3</v>
      </c>
      <c r="T84" s="200">
        <v>0</v>
      </c>
      <c r="U84" s="200">
        <v>0.8</v>
      </c>
      <c r="V84" s="200">
        <v>0.24</v>
      </c>
      <c r="W84" s="200">
        <v>0.53</v>
      </c>
      <c r="X84" s="200">
        <v>1.7</v>
      </c>
      <c r="Y84" s="200">
        <v>0</v>
      </c>
      <c r="Z84" s="200">
        <v>2.91</v>
      </c>
      <c r="AA84" s="200">
        <v>1.04</v>
      </c>
      <c r="AB84" s="200">
        <v>0</v>
      </c>
      <c r="AC84" s="200">
        <v>0.87</v>
      </c>
      <c r="AD84" s="200">
        <v>14.84</v>
      </c>
      <c r="AE84" s="200">
        <v>0</v>
      </c>
      <c r="AF84" s="200">
        <v>0</v>
      </c>
      <c r="AG84" s="200">
        <v>52.06</v>
      </c>
      <c r="AH84" s="200">
        <v>0</v>
      </c>
      <c r="AI84" s="200">
        <v>12.53</v>
      </c>
      <c r="AJ84" s="200">
        <v>0</v>
      </c>
      <c r="AK84" s="200">
        <v>0</v>
      </c>
      <c r="AL84" s="200">
        <v>0</v>
      </c>
      <c r="AM84" s="200">
        <v>0</v>
      </c>
      <c r="AN84" s="200">
        <v>0</v>
      </c>
      <c r="AO84" s="200">
        <v>274.62</v>
      </c>
      <c r="AP84" s="200">
        <v>0</v>
      </c>
      <c r="AQ84" s="200">
        <v>0</v>
      </c>
      <c r="AR84" s="200">
        <v>0</v>
      </c>
      <c r="AS84" s="200">
        <v>0</v>
      </c>
      <c r="AT84" s="200">
        <v>0</v>
      </c>
      <c r="AU84" s="200">
        <v>0</v>
      </c>
      <c r="AV84" s="200">
        <v>0</v>
      </c>
      <c r="AW84" s="200">
        <v>0</v>
      </c>
      <c r="AX84" s="200">
        <v>0</v>
      </c>
      <c r="AY84" s="200">
        <v>0</v>
      </c>
    </row>
    <row r="85" spans="1:51">
      <c r="A85" t="s">
        <v>127</v>
      </c>
      <c r="B85" s="200">
        <v>0</v>
      </c>
      <c r="C85" s="200">
        <v>4.67</v>
      </c>
      <c r="D85" s="200">
        <v>9.34</v>
      </c>
      <c r="E85" s="200">
        <v>0</v>
      </c>
      <c r="F85" s="200">
        <v>0</v>
      </c>
      <c r="G85" s="200">
        <v>16.989999999999998</v>
      </c>
      <c r="H85" s="200">
        <v>0</v>
      </c>
      <c r="I85" s="200">
        <v>0</v>
      </c>
      <c r="J85" s="200">
        <v>14.12</v>
      </c>
      <c r="K85" s="200">
        <v>0.35</v>
      </c>
      <c r="L85" s="200">
        <v>14.46</v>
      </c>
      <c r="M85" s="200">
        <v>1</v>
      </c>
      <c r="N85" s="200">
        <v>1.36</v>
      </c>
      <c r="O85" s="200">
        <v>0</v>
      </c>
      <c r="P85" s="200">
        <v>1.44</v>
      </c>
      <c r="Q85" s="200">
        <v>0.12</v>
      </c>
      <c r="R85" s="200">
        <v>0.49</v>
      </c>
      <c r="S85" s="200">
        <v>0.3</v>
      </c>
      <c r="T85" s="200">
        <v>0</v>
      </c>
      <c r="U85" s="200">
        <v>0.8</v>
      </c>
      <c r="V85" s="200">
        <v>0.24</v>
      </c>
      <c r="W85" s="200">
        <v>0.53</v>
      </c>
      <c r="X85" s="200">
        <v>1.7</v>
      </c>
      <c r="Y85" s="200">
        <v>0</v>
      </c>
      <c r="Z85" s="200">
        <v>2.91</v>
      </c>
      <c r="AA85" s="200">
        <v>1.04</v>
      </c>
      <c r="AB85" s="200">
        <v>0</v>
      </c>
      <c r="AC85" s="200">
        <v>0.87</v>
      </c>
      <c r="AD85" s="200">
        <v>14.84</v>
      </c>
      <c r="AE85" s="200">
        <v>0</v>
      </c>
      <c r="AF85" s="200">
        <v>0</v>
      </c>
      <c r="AG85" s="200">
        <v>52.06</v>
      </c>
      <c r="AH85" s="200">
        <v>0</v>
      </c>
      <c r="AI85" s="200">
        <v>12.53</v>
      </c>
      <c r="AJ85" s="200">
        <v>0</v>
      </c>
      <c r="AK85" s="200">
        <v>0</v>
      </c>
      <c r="AL85" s="200">
        <v>0</v>
      </c>
      <c r="AM85" s="200">
        <v>0</v>
      </c>
      <c r="AN85" s="200">
        <v>0</v>
      </c>
      <c r="AO85" s="200">
        <v>274.62</v>
      </c>
      <c r="AP85" s="200">
        <v>0</v>
      </c>
      <c r="AQ85" s="200">
        <v>0</v>
      </c>
      <c r="AR85" s="200">
        <v>0</v>
      </c>
      <c r="AS85" s="200">
        <v>0</v>
      </c>
      <c r="AT85" s="200">
        <v>0</v>
      </c>
      <c r="AU85" s="200">
        <v>0</v>
      </c>
      <c r="AV85" s="200">
        <v>0</v>
      </c>
      <c r="AW85" s="200">
        <v>0</v>
      </c>
      <c r="AX85" s="200">
        <v>0</v>
      </c>
      <c r="AY85" s="200">
        <v>0</v>
      </c>
    </row>
    <row r="86" spans="1:51">
      <c r="A86" t="s">
        <v>128</v>
      </c>
      <c r="B86" s="200">
        <v>0</v>
      </c>
      <c r="C86" s="200">
        <v>4.67</v>
      </c>
      <c r="D86" s="200">
        <v>9.34</v>
      </c>
      <c r="E86" s="200">
        <v>0</v>
      </c>
      <c r="F86" s="200">
        <v>0</v>
      </c>
      <c r="G86" s="200">
        <v>16.989999999999998</v>
      </c>
      <c r="H86" s="200">
        <v>0</v>
      </c>
      <c r="I86" s="200">
        <v>0</v>
      </c>
      <c r="J86" s="200">
        <v>14.12</v>
      </c>
      <c r="K86" s="200">
        <v>0.35</v>
      </c>
      <c r="L86" s="200">
        <v>14.46</v>
      </c>
      <c r="M86" s="200">
        <v>1</v>
      </c>
      <c r="N86" s="200">
        <v>1.36</v>
      </c>
      <c r="O86" s="200">
        <v>0</v>
      </c>
      <c r="P86" s="200">
        <v>1.44</v>
      </c>
      <c r="Q86" s="200">
        <v>0.12</v>
      </c>
      <c r="R86" s="200">
        <v>0.49</v>
      </c>
      <c r="S86" s="200">
        <v>0.3</v>
      </c>
      <c r="T86" s="200">
        <v>0</v>
      </c>
      <c r="U86" s="200">
        <v>0.8</v>
      </c>
      <c r="V86" s="200">
        <v>0.24</v>
      </c>
      <c r="W86" s="200">
        <v>0.53</v>
      </c>
      <c r="X86" s="200">
        <v>1.7</v>
      </c>
      <c r="Y86" s="200">
        <v>0</v>
      </c>
      <c r="Z86" s="200">
        <v>2.91</v>
      </c>
      <c r="AA86" s="200">
        <v>1.04</v>
      </c>
      <c r="AB86" s="200">
        <v>0</v>
      </c>
      <c r="AC86" s="200">
        <v>0.87</v>
      </c>
      <c r="AD86" s="200">
        <v>14.84</v>
      </c>
      <c r="AE86" s="200">
        <v>0</v>
      </c>
      <c r="AF86" s="200">
        <v>0</v>
      </c>
      <c r="AG86" s="200">
        <v>52.06</v>
      </c>
      <c r="AH86" s="200">
        <v>0</v>
      </c>
      <c r="AI86" s="200">
        <v>12.53</v>
      </c>
      <c r="AJ86" s="200">
        <v>0</v>
      </c>
      <c r="AK86" s="200">
        <v>0</v>
      </c>
      <c r="AL86" s="200">
        <v>0</v>
      </c>
      <c r="AM86" s="200">
        <v>0</v>
      </c>
      <c r="AN86" s="200">
        <v>0</v>
      </c>
      <c r="AO86" s="200">
        <v>274.62</v>
      </c>
      <c r="AP86" s="200">
        <v>0</v>
      </c>
      <c r="AQ86" s="200">
        <v>0</v>
      </c>
      <c r="AR86" s="200">
        <v>0</v>
      </c>
      <c r="AS86" s="200">
        <v>0</v>
      </c>
      <c r="AT86" s="200">
        <v>0</v>
      </c>
      <c r="AU86" s="200">
        <v>0</v>
      </c>
      <c r="AV86" s="200">
        <v>0</v>
      </c>
      <c r="AW86" s="200">
        <v>0</v>
      </c>
      <c r="AX86" s="200">
        <v>0</v>
      </c>
      <c r="AY86" s="200">
        <v>0</v>
      </c>
    </row>
    <row r="87" spans="1:51">
      <c r="A87" t="s">
        <v>129</v>
      </c>
      <c r="B87" s="200">
        <v>0</v>
      </c>
      <c r="C87" s="200">
        <v>4.67</v>
      </c>
      <c r="D87" s="200">
        <v>9.34</v>
      </c>
      <c r="E87" s="200">
        <v>0</v>
      </c>
      <c r="F87" s="200">
        <v>0</v>
      </c>
      <c r="G87" s="200">
        <v>16.989999999999998</v>
      </c>
      <c r="H87" s="200">
        <v>0</v>
      </c>
      <c r="I87" s="200">
        <v>0</v>
      </c>
      <c r="J87" s="200">
        <v>14.12</v>
      </c>
      <c r="K87" s="200">
        <v>0.35</v>
      </c>
      <c r="L87" s="200">
        <v>14.46</v>
      </c>
      <c r="M87" s="200">
        <v>1</v>
      </c>
      <c r="N87" s="200">
        <v>1.36</v>
      </c>
      <c r="O87" s="200">
        <v>0</v>
      </c>
      <c r="P87" s="200">
        <v>1.44</v>
      </c>
      <c r="Q87" s="200">
        <v>0.12</v>
      </c>
      <c r="R87" s="200">
        <v>0.49</v>
      </c>
      <c r="S87" s="200">
        <v>0.3</v>
      </c>
      <c r="T87" s="200">
        <v>0</v>
      </c>
      <c r="U87" s="200">
        <v>0.8</v>
      </c>
      <c r="V87" s="200">
        <v>0.24</v>
      </c>
      <c r="W87" s="200">
        <v>0.53</v>
      </c>
      <c r="X87" s="200">
        <v>1.7</v>
      </c>
      <c r="Y87" s="200">
        <v>0</v>
      </c>
      <c r="Z87" s="200">
        <v>2.91</v>
      </c>
      <c r="AA87" s="200">
        <v>1.04</v>
      </c>
      <c r="AB87" s="200">
        <v>0</v>
      </c>
      <c r="AC87" s="200">
        <v>0.62</v>
      </c>
      <c r="AD87" s="200">
        <v>14.84</v>
      </c>
      <c r="AE87" s="200">
        <v>0</v>
      </c>
      <c r="AF87" s="200">
        <v>0</v>
      </c>
      <c r="AG87" s="200">
        <v>52.06</v>
      </c>
      <c r="AH87" s="200">
        <v>0</v>
      </c>
      <c r="AI87" s="200">
        <v>12.53</v>
      </c>
      <c r="AJ87" s="200">
        <v>0</v>
      </c>
      <c r="AK87" s="200">
        <v>0</v>
      </c>
      <c r="AL87" s="200">
        <v>0</v>
      </c>
      <c r="AM87" s="200">
        <v>0</v>
      </c>
      <c r="AN87" s="200">
        <v>0</v>
      </c>
      <c r="AO87" s="200">
        <v>274.62</v>
      </c>
      <c r="AP87" s="200">
        <v>0</v>
      </c>
      <c r="AQ87" s="200">
        <v>0</v>
      </c>
      <c r="AR87" s="200">
        <v>0</v>
      </c>
      <c r="AS87" s="200">
        <v>0</v>
      </c>
      <c r="AT87" s="200">
        <v>0</v>
      </c>
      <c r="AU87" s="200">
        <v>0</v>
      </c>
      <c r="AV87" s="200">
        <v>0</v>
      </c>
      <c r="AW87" s="200">
        <v>0</v>
      </c>
      <c r="AX87" s="200">
        <v>0</v>
      </c>
      <c r="AY87" s="200">
        <v>0</v>
      </c>
    </row>
    <row r="88" spans="1:51">
      <c r="A88" t="s">
        <v>130</v>
      </c>
      <c r="B88" s="200">
        <v>0</v>
      </c>
      <c r="C88" s="200">
        <v>4.67</v>
      </c>
      <c r="D88" s="200">
        <v>9.34</v>
      </c>
      <c r="E88" s="200">
        <v>0</v>
      </c>
      <c r="F88" s="200">
        <v>0</v>
      </c>
      <c r="G88" s="200">
        <v>16.989999999999998</v>
      </c>
      <c r="H88" s="200">
        <v>0</v>
      </c>
      <c r="I88" s="200">
        <v>0</v>
      </c>
      <c r="J88" s="200">
        <v>14.12</v>
      </c>
      <c r="K88" s="200">
        <v>0.35</v>
      </c>
      <c r="L88" s="200">
        <v>14.46</v>
      </c>
      <c r="M88" s="200">
        <v>1</v>
      </c>
      <c r="N88" s="200">
        <v>1.36</v>
      </c>
      <c r="O88" s="200">
        <v>0</v>
      </c>
      <c r="P88" s="200">
        <v>1.44</v>
      </c>
      <c r="Q88" s="200">
        <v>0.12</v>
      </c>
      <c r="R88" s="200">
        <v>0.49</v>
      </c>
      <c r="S88" s="200">
        <v>0.3</v>
      </c>
      <c r="T88" s="200">
        <v>0</v>
      </c>
      <c r="U88" s="200">
        <v>0.8</v>
      </c>
      <c r="V88" s="200">
        <v>0.24</v>
      </c>
      <c r="W88" s="200">
        <v>0.53</v>
      </c>
      <c r="X88" s="200">
        <v>1.7</v>
      </c>
      <c r="Y88" s="200">
        <v>0</v>
      </c>
      <c r="Z88" s="200">
        <v>2.91</v>
      </c>
      <c r="AA88" s="200">
        <v>1.04</v>
      </c>
      <c r="AB88" s="200">
        <v>0</v>
      </c>
      <c r="AC88" s="200">
        <v>0.62</v>
      </c>
      <c r="AD88" s="200">
        <v>14.84</v>
      </c>
      <c r="AE88" s="200">
        <v>0</v>
      </c>
      <c r="AF88" s="200">
        <v>0</v>
      </c>
      <c r="AG88" s="200">
        <v>52.06</v>
      </c>
      <c r="AH88" s="200">
        <v>0</v>
      </c>
      <c r="AI88" s="200">
        <v>12.53</v>
      </c>
      <c r="AJ88" s="200">
        <v>0</v>
      </c>
      <c r="AK88" s="200">
        <v>0</v>
      </c>
      <c r="AL88" s="200">
        <v>0</v>
      </c>
      <c r="AM88" s="200">
        <v>0</v>
      </c>
      <c r="AN88" s="200">
        <v>0</v>
      </c>
      <c r="AO88" s="200">
        <v>274.62</v>
      </c>
      <c r="AP88" s="200">
        <v>0</v>
      </c>
      <c r="AQ88" s="200">
        <v>0</v>
      </c>
      <c r="AR88" s="200">
        <v>0</v>
      </c>
      <c r="AS88" s="200">
        <v>0</v>
      </c>
      <c r="AT88" s="200">
        <v>0</v>
      </c>
      <c r="AU88" s="200">
        <v>0</v>
      </c>
      <c r="AV88" s="200">
        <v>0</v>
      </c>
      <c r="AW88" s="200">
        <v>0</v>
      </c>
      <c r="AX88" s="200">
        <v>0</v>
      </c>
      <c r="AY88" s="200">
        <v>0</v>
      </c>
    </row>
    <row r="89" spans="1:51">
      <c r="A89" t="s">
        <v>131</v>
      </c>
      <c r="B89" s="200">
        <v>0</v>
      </c>
      <c r="C89" s="200">
        <v>4.67</v>
      </c>
      <c r="D89" s="200">
        <v>9.34</v>
      </c>
      <c r="E89" s="200">
        <v>0</v>
      </c>
      <c r="F89" s="200">
        <v>0</v>
      </c>
      <c r="G89" s="200">
        <v>16.989999999999998</v>
      </c>
      <c r="H89" s="200">
        <v>0</v>
      </c>
      <c r="I89" s="200">
        <v>0</v>
      </c>
      <c r="J89" s="200">
        <v>14.12</v>
      </c>
      <c r="K89" s="200">
        <v>0.35</v>
      </c>
      <c r="L89" s="200">
        <v>14.46</v>
      </c>
      <c r="M89" s="200">
        <v>1</v>
      </c>
      <c r="N89" s="200">
        <v>1.36</v>
      </c>
      <c r="O89" s="200">
        <v>0</v>
      </c>
      <c r="P89" s="200">
        <v>1.44</v>
      </c>
      <c r="Q89" s="200">
        <v>0.12</v>
      </c>
      <c r="R89" s="200">
        <v>0.49</v>
      </c>
      <c r="S89" s="200">
        <v>0.3</v>
      </c>
      <c r="T89" s="200">
        <v>0</v>
      </c>
      <c r="U89" s="200">
        <v>0.8</v>
      </c>
      <c r="V89" s="200">
        <v>0.24</v>
      </c>
      <c r="W89" s="200">
        <v>0.53</v>
      </c>
      <c r="X89" s="200">
        <v>1.7</v>
      </c>
      <c r="Y89" s="200">
        <v>0</v>
      </c>
      <c r="Z89" s="200">
        <v>4.93</v>
      </c>
      <c r="AA89" s="200">
        <v>1.04</v>
      </c>
      <c r="AB89" s="200">
        <v>0</v>
      </c>
      <c r="AC89" s="200">
        <v>0.62</v>
      </c>
      <c r="AD89" s="200">
        <v>14.84</v>
      </c>
      <c r="AE89" s="200">
        <v>0</v>
      </c>
      <c r="AF89" s="200">
        <v>0</v>
      </c>
      <c r="AG89" s="200">
        <v>52.06</v>
      </c>
      <c r="AH89" s="200">
        <v>0</v>
      </c>
      <c r="AI89" s="200">
        <v>12.53</v>
      </c>
      <c r="AJ89" s="200">
        <v>0</v>
      </c>
      <c r="AK89" s="200">
        <v>0</v>
      </c>
      <c r="AL89" s="200">
        <v>0</v>
      </c>
      <c r="AM89" s="200">
        <v>0</v>
      </c>
      <c r="AN89" s="200">
        <v>0</v>
      </c>
      <c r="AO89" s="200">
        <v>274.62</v>
      </c>
      <c r="AP89" s="200">
        <v>0</v>
      </c>
      <c r="AQ89" s="200">
        <v>0</v>
      </c>
      <c r="AR89" s="200">
        <v>0</v>
      </c>
      <c r="AS89" s="200">
        <v>0</v>
      </c>
      <c r="AT89" s="200">
        <v>0</v>
      </c>
      <c r="AU89" s="200">
        <v>0</v>
      </c>
      <c r="AV89" s="200">
        <v>0</v>
      </c>
      <c r="AW89" s="200">
        <v>0</v>
      </c>
      <c r="AX89" s="200">
        <v>0</v>
      </c>
      <c r="AY89" s="200">
        <v>0</v>
      </c>
    </row>
    <row r="90" spans="1:51">
      <c r="A90" t="s">
        <v>132</v>
      </c>
      <c r="B90" s="200">
        <v>0</v>
      </c>
      <c r="C90" s="200">
        <v>4.67</v>
      </c>
      <c r="D90" s="200">
        <v>9.34</v>
      </c>
      <c r="E90" s="200">
        <v>0</v>
      </c>
      <c r="F90" s="200">
        <v>0</v>
      </c>
      <c r="G90" s="200">
        <v>16.989999999999998</v>
      </c>
      <c r="H90" s="200">
        <v>0</v>
      </c>
      <c r="I90" s="200">
        <v>0</v>
      </c>
      <c r="J90" s="200">
        <v>14.12</v>
      </c>
      <c r="K90" s="200">
        <v>0.35</v>
      </c>
      <c r="L90" s="200">
        <v>14.46</v>
      </c>
      <c r="M90" s="200">
        <v>1</v>
      </c>
      <c r="N90" s="200">
        <v>1.36</v>
      </c>
      <c r="O90" s="200">
        <v>0</v>
      </c>
      <c r="P90" s="200">
        <v>1.44</v>
      </c>
      <c r="Q90" s="200">
        <v>0.12</v>
      </c>
      <c r="R90" s="200">
        <v>0.49</v>
      </c>
      <c r="S90" s="200">
        <v>0.3</v>
      </c>
      <c r="T90" s="200">
        <v>0</v>
      </c>
      <c r="U90" s="200">
        <v>0.8</v>
      </c>
      <c r="V90" s="200">
        <v>0.24</v>
      </c>
      <c r="W90" s="200">
        <v>0.53</v>
      </c>
      <c r="X90" s="200">
        <v>1.7</v>
      </c>
      <c r="Y90" s="200">
        <v>0</v>
      </c>
      <c r="Z90" s="200">
        <v>4.93</v>
      </c>
      <c r="AA90" s="200">
        <v>1.04</v>
      </c>
      <c r="AB90" s="200">
        <v>0</v>
      </c>
      <c r="AC90" s="200">
        <v>0.62</v>
      </c>
      <c r="AD90" s="200">
        <v>14.84</v>
      </c>
      <c r="AE90" s="200">
        <v>0</v>
      </c>
      <c r="AF90" s="200">
        <v>0</v>
      </c>
      <c r="AG90" s="200">
        <v>52.06</v>
      </c>
      <c r="AH90" s="200">
        <v>0</v>
      </c>
      <c r="AI90" s="200">
        <v>12.53</v>
      </c>
      <c r="AJ90" s="200">
        <v>0</v>
      </c>
      <c r="AK90" s="200">
        <v>0</v>
      </c>
      <c r="AL90" s="200">
        <v>0</v>
      </c>
      <c r="AM90" s="200">
        <v>0</v>
      </c>
      <c r="AN90" s="200">
        <v>0</v>
      </c>
      <c r="AO90" s="200">
        <v>274.62</v>
      </c>
      <c r="AP90" s="200">
        <v>0</v>
      </c>
      <c r="AQ90" s="200">
        <v>0</v>
      </c>
      <c r="AR90" s="200">
        <v>0</v>
      </c>
      <c r="AS90" s="200">
        <v>0</v>
      </c>
      <c r="AT90" s="200">
        <v>0</v>
      </c>
      <c r="AU90" s="200">
        <v>0</v>
      </c>
      <c r="AV90" s="200">
        <v>0</v>
      </c>
      <c r="AW90" s="200">
        <v>0</v>
      </c>
      <c r="AX90" s="200">
        <v>0</v>
      </c>
      <c r="AY90" s="200">
        <v>0</v>
      </c>
    </row>
    <row r="91" spans="1:51">
      <c r="A91" t="s">
        <v>133</v>
      </c>
      <c r="B91" s="200">
        <v>0</v>
      </c>
      <c r="C91" s="200">
        <v>4.67</v>
      </c>
      <c r="D91" s="200">
        <v>9.34</v>
      </c>
      <c r="E91" s="200">
        <v>0</v>
      </c>
      <c r="F91" s="200">
        <v>0</v>
      </c>
      <c r="G91" s="200">
        <v>16.989999999999998</v>
      </c>
      <c r="H91" s="200">
        <v>0</v>
      </c>
      <c r="I91" s="200">
        <v>0</v>
      </c>
      <c r="J91" s="200">
        <v>14.12</v>
      </c>
      <c r="K91" s="200">
        <v>4.13</v>
      </c>
      <c r="L91" s="200">
        <v>65.67</v>
      </c>
      <c r="M91" s="200">
        <v>1</v>
      </c>
      <c r="N91" s="200">
        <v>1.36</v>
      </c>
      <c r="O91" s="200">
        <v>0</v>
      </c>
      <c r="P91" s="200">
        <v>1.44</v>
      </c>
      <c r="Q91" s="200">
        <v>0.12</v>
      </c>
      <c r="R91" s="200">
        <v>5.79</v>
      </c>
      <c r="S91" s="200">
        <v>3.29</v>
      </c>
      <c r="T91" s="200">
        <v>0</v>
      </c>
      <c r="U91" s="200">
        <v>0.8</v>
      </c>
      <c r="V91" s="200">
        <v>2.5099999999999998</v>
      </c>
      <c r="W91" s="200">
        <v>0.53</v>
      </c>
      <c r="X91" s="200">
        <v>1.7</v>
      </c>
      <c r="Y91" s="200">
        <v>0</v>
      </c>
      <c r="Z91" s="200">
        <v>31.37</v>
      </c>
      <c r="AA91" s="200">
        <v>20.93</v>
      </c>
      <c r="AB91" s="200">
        <v>0</v>
      </c>
      <c r="AC91" s="200">
        <v>0.62</v>
      </c>
      <c r="AD91" s="200">
        <v>14.84</v>
      </c>
      <c r="AE91" s="200">
        <v>0</v>
      </c>
      <c r="AF91" s="200">
        <v>0</v>
      </c>
      <c r="AG91" s="200">
        <v>52.06</v>
      </c>
      <c r="AH91" s="200">
        <v>0</v>
      </c>
      <c r="AI91" s="200">
        <v>12.53</v>
      </c>
      <c r="AJ91" s="200">
        <v>0</v>
      </c>
      <c r="AK91" s="200">
        <v>19.61</v>
      </c>
      <c r="AL91" s="200">
        <v>0</v>
      </c>
      <c r="AM91" s="200">
        <v>0</v>
      </c>
      <c r="AN91" s="200">
        <v>0</v>
      </c>
      <c r="AO91" s="200">
        <v>274.62</v>
      </c>
      <c r="AP91" s="200">
        <v>0</v>
      </c>
      <c r="AQ91" s="200">
        <v>0</v>
      </c>
      <c r="AR91" s="200">
        <v>0</v>
      </c>
      <c r="AS91" s="200">
        <v>0</v>
      </c>
      <c r="AT91" s="200">
        <v>0</v>
      </c>
      <c r="AU91" s="200">
        <v>0</v>
      </c>
      <c r="AV91" s="200">
        <v>0</v>
      </c>
      <c r="AW91" s="200">
        <v>0</v>
      </c>
      <c r="AX91" s="200">
        <v>0</v>
      </c>
      <c r="AY91" s="200">
        <v>0</v>
      </c>
    </row>
    <row r="92" spans="1:51">
      <c r="A92" t="s">
        <v>134</v>
      </c>
      <c r="B92" s="200">
        <v>0</v>
      </c>
      <c r="C92" s="200">
        <v>4.67</v>
      </c>
      <c r="D92" s="200">
        <v>9.34</v>
      </c>
      <c r="E92" s="200">
        <v>0</v>
      </c>
      <c r="F92" s="200">
        <v>0</v>
      </c>
      <c r="G92" s="200">
        <v>16.989999999999998</v>
      </c>
      <c r="H92" s="200">
        <v>0</v>
      </c>
      <c r="I92" s="200">
        <v>0</v>
      </c>
      <c r="J92" s="200">
        <v>14.12</v>
      </c>
      <c r="K92" s="200">
        <v>4.21</v>
      </c>
      <c r="L92" s="200">
        <v>116.17</v>
      </c>
      <c r="M92" s="200">
        <v>1</v>
      </c>
      <c r="N92" s="200">
        <v>1.36</v>
      </c>
      <c r="O92" s="200">
        <v>0</v>
      </c>
      <c r="P92" s="200">
        <v>1.44</v>
      </c>
      <c r="Q92" s="200">
        <v>0.12</v>
      </c>
      <c r="R92" s="200">
        <v>5.79</v>
      </c>
      <c r="S92" s="200">
        <v>3.29</v>
      </c>
      <c r="T92" s="200">
        <v>0</v>
      </c>
      <c r="U92" s="200">
        <v>0.8</v>
      </c>
      <c r="V92" s="200">
        <v>2.5099999999999998</v>
      </c>
      <c r="W92" s="200">
        <v>0.53</v>
      </c>
      <c r="X92" s="200">
        <v>1.7</v>
      </c>
      <c r="Y92" s="200">
        <v>0</v>
      </c>
      <c r="Z92" s="200">
        <v>31.37</v>
      </c>
      <c r="AA92" s="200">
        <v>20.93</v>
      </c>
      <c r="AB92" s="200">
        <v>0</v>
      </c>
      <c r="AC92" s="200">
        <v>0.62</v>
      </c>
      <c r="AD92" s="200">
        <v>14.84</v>
      </c>
      <c r="AE92" s="200">
        <v>0</v>
      </c>
      <c r="AF92" s="200">
        <v>0</v>
      </c>
      <c r="AG92" s="200">
        <v>52.06</v>
      </c>
      <c r="AH92" s="200">
        <v>0</v>
      </c>
      <c r="AI92" s="200">
        <v>12.53</v>
      </c>
      <c r="AJ92" s="200">
        <v>0</v>
      </c>
      <c r="AK92" s="200">
        <v>19.61</v>
      </c>
      <c r="AL92" s="200">
        <v>0</v>
      </c>
      <c r="AM92" s="200">
        <v>0</v>
      </c>
      <c r="AN92" s="200">
        <v>0</v>
      </c>
      <c r="AO92" s="200">
        <v>274.62</v>
      </c>
      <c r="AP92" s="200">
        <v>0</v>
      </c>
      <c r="AQ92" s="200">
        <v>0</v>
      </c>
      <c r="AR92" s="200">
        <v>0</v>
      </c>
      <c r="AS92" s="200">
        <v>0</v>
      </c>
      <c r="AT92" s="200">
        <v>0</v>
      </c>
      <c r="AU92" s="200">
        <v>0</v>
      </c>
      <c r="AV92" s="200">
        <v>0</v>
      </c>
      <c r="AW92" s="200">
        <v>0</v>
      </c>
      <c r="AX92" s="200">
        <v>0</v>
      </c>
      <c r="AY92" s="200">
        <v>0</v>
      </c>
    </row>
    <row r="93" spans="1:51">
      <c r="A93" t="s">
        <v>135</v>
      </c>
      <c r="B93" s="200">
        <v>0</v>
      </c>
      <c r="C93" s="200">
        <v>4.67</v>
      </c>
      <c r="D93" s="200">
        <v>9.34</v>
      </c>
      <c r="E93" s="200">
        <v>0</v>
      </c>
      <c r="F93" s="200">
        <v>0</v>
      </c>
      <c r="G93" s="200">
        <v>16.989999999999998</v>
      </c>
      <c r="H93" s="200">
        <v>0</v>
      </c>
      <c r="I93" s="200">
        <v>0</v>
      </c>
      <c r="J93" s="200">
        <v>14.12</v>
      </c>
      <c r="K93" s="200">
        <v>4.21</v>
      </c>
      <c r="L93" s="200">
        <v>178.77</v>
      </c>
      <c r="M93" s="200">
        <v>1</v>
      </c>
      <c r="N93" s="200">
        <v>1.36</v>
      </c>
      <c r="O93" s="200">
        <v>0</v>
      </c>
      <c r="P93" s="200">
        <v>1.44</v>
      </c>
      <c r="Q93" s="200">
        <v>0.12</v>
      </c>
      <c r="R93" s="200">
        <v>0.49</v>
      </c>
      <c r="S93" s="200">
        <v>3.29</v>
      </c>
      <c r="T93" s="200">
        <v>0</v>
      </c>
      <c r="U93" s="200">
        <v>0.8</v>
      </c>
      <c r="V93" s="200">
        <v>0.24</v>
      </c>
      <c r="W93" s="200">
        <v>0.53</v>
      </c>
      <c r="X93" s="200">
        <v>1.7</v>
      </c>
      <c r="Y93" s="200">
        <v>0</v>
      </c>
      <c r="Z93" s="200">
        <v>31.37</v>
      </c>
      <c r="AA93" s="200">
        <v>20.93</v>
      </c>
      <c r="AB93" s="200">
        <v>0</v>
      </c>
      <c r="AC93" s="200">
        <v>0.62</v>
      </c>
      <c r="AD93" s="200">
        <v>14.84</v>
      </c>
      <c r="AE93" s="200">
        <v>0</v>
      </c>
      <c r="AF93" s="200">
        <v>0</v>
      </c>
      <c r="AG93" s="200">
        <v>52.06</v>
      </c>
      <c r="AH93" s="200">
        <v>0</v>
      </c>
      <c r="AI93" s="200">
        <v>12.53</v>
      </c>
      <c r="AJ93" s="200">
        <v>0</v>
      </c>
      <c r="AK93" s="200">
        <v>19.61</v>
      </c>
      <c r="AL93" s="200">
        <v>0</v>
      </c>
      <c r="AM93" s="200">
        <v>0</v>
      </c>
      <c r="AN93" s="200">
        <v>0</v>
      </c>
      <c r="AO93" s="200">
        <v>274.62</v>
      </c>
      <c r="AP93" s="200">
        <v>0</v>
      </c>
      <c r="AQ93" s="200">
        <v>0</v>
      </c>
      <c r="AR93" s="200">
        <v>0</v>
      </c>
      <c r="AS93" s="200">
        <v>0</v>
      </c>
      <c r="AT93" s="200">
        <v>0</v>
      </c>
      <c r="AU93" s="200">
        <v>0</v>
      </c>
      <c r="AV93" s="200">
        <v>0</v>
      </c>
      <c r="AW93" s="200">
        <v>0</v>
      </c>
      <c r="AX93" s="200">
        <v>0</v>
      </c>
      <c r="AY93" s="200">
        <v>0</v>
      </c>
    </row>
    <row r="94" spans="1:51">
      <c r="A94" t="s">
        <v>136</v>
      </c>
      <c r="B94" s="200">
        <v>0</v>
      </c>
      <c r="C94" s="200">
        <v>4.67</v>
      </c>
      <c r="D94" s="200">
        <v>9.34</v>
      </c>
      <c r="E94" s="200">
        <v>0</v>
      </c>
      <c r="F94" s="200">
        <v>0</v>
      </c>
      <c r="G94" s="200">
        <v>16.989999999999998</v>
      </c>
      <c r="H94" s="200">
        <v>0</v>
      </c>
      <c r="I94" s="200">
        <v>0</v>
      </c>
      <c r="J94" s="200">
        <v>14.12</v>
      </c>
      <c r="K94" s="200">
        <v>4.21</v>
      </c>
      <c r="L94" s="200">
        <v>181.62</v>
      </c>
      <c r="M94" s="200">
        <v>1</v>
      </c>
      <c r="N94" s="200">
        <v>1.36</v>
      </c>
      <c r="O94" s="200">
        <v>0</v>
      </c>
      <c r="P94" s="200">
        <v>1.44</v>
      </c>
      <c r="Q94" s="200">
        <v>0.12</v>
      </c>
      <c r="R94" s="200">
        <v>5.79</v>
      </c>
      <c r="S94" s="200">
        <v>3.29</v>
      </c>
      <c r="T94" s="200">
        <v>0</v>
      </c>
      <c r="U94" s="200">
        <v>0.8</v>
      </c>
      <c r="V94" s="200">
        <v>2.5099999999999998</v>
      </c>
      <c r="W94" s="200">
        <v>0.53</v>
      </c>
      <c r="X94" s="200">
        <v>1.7</v>
      </c>
      <c r="Y94" s="200">
        <v>0</v>
      </c>
      <c r="Z94" s="200">
        <v>31.37</v>
      </c>
      <c r="AA94" s="200">
        <v>20.93</v>
      </c>
      <c r="AB94" s="200">
        <v>0</v>
      </c>
      <c r="AC94" s="200">
        <v>0.62</v>
      </c>
      <c r="AD94" s="200">
        <v>14.84</v>
      </c>
      <c r="AE94" s="200">
        <v>0</v>
      </c>
      <c r="AF94" s="200">
        <v>0</v>
      </c>
      <c r="AG94" s="200">
        <v>52.06</v>
      </c>
      <c r="AH94" s="200">
        <v>0</v>
      </c>
      <c r="AI94" s="200">
        <v>12.53</v>
      </c>
      <c r="AJ94" s="200">
        <v>0</v>
      </c>
      <c r="AK94" s="200">
        <v>19.61</v>
      </c>
      <c r="AL94" s="200">
        <v>0</v>
      </c>
      <c r="AM94" s="200">
        <v>0</v>
      </c>
      <c r="AN94" s="200">
        <v>0</v>
      </c>
      <c r="AO94" s="200">
        <v>274.62</v>
      </c>
      <c r="AP94" s="200">
        <v>0</v>
      </c>
      <c r="AQ94" s="200">
        <v>0</v>
      </c>
      <c r="AR94" s="200">
        <v>0</v>
      </c>
      <c r="AS94" s="200">
        <v>0</v>
      </c>
      <c r="AT94" s="200">
        <v>0</v>
      </c>
      <c r="AU94" s="200">
        <v>0</v>
      </c>
      <c r="AV94" s="200">
        <v>0</v>
      </c>
      <c r="AW94" s="200">
        <v>0</v>
      </c>
      <c r="AX94" s="200">
        <v>0</v>
      </c>
      <c r="AY94" s="200">
        <v>0</v>
      </c>
    </row>
    <row r="95" spans="1:51">
      <c r="A95" t="s">
        <v>137</v>
      </c>
      <c r="B95" s="200">
        <v>0</v>
      </c>
      <c r="C95" s="200">
        <v>4.67</v>
      </c>
      <c r="D95" s="200">
        <v>9.34</v>
      </c>
      <c r="E95" s="200">
        <v>0</v>
      </c>
      <c r="F95" s="200">
        <v>0</v>
      </c>
      <c r="G95" s="200">
        <v>16.989999999999998</v>
      </c>
      <c r="H95" s="200">
        <v>0</v>
      </c>
      <c r="I95" s="200">
        <v>0</v>
      </c>
      <c r="J95" s="200">
        <v>14.12</v>
      </c>
      <c r="K95" s="200">
        <v>3.56</v>
      </c>
      <c r="L95" s="200">
        <v>181.62</v>
      </c>
      <c r="M95" s="200">
        <v>1</v>
      </c>
      <c r="N95" s="200">
        <v>1.36</v>
      </c>
      <c r="O95" s="200">
        <v>0</v>
      </c>
      <c r="P95" s="200">
        <v>1.44</v>
      </c>
      <c r="Q95" s="200">
        <v>0.12</v>
      </c>
      <c r="R95" s="200">
        <v>5.79</v>
      </c>
      <c r="S95" s="200">
        <v>3.29</v>
      </c>
      <c r="T95" s="200">
        <v>0</v>
      </c>
      <c r="U95" s="200">
        <v>0.8</v>
      </c>
      <c r="V95" s="200">
        <v>2.5099999999999998</v>
      </c>
      <c r="W95" s="200">
        <v>0.53</v>
      </c>
      <c r="X95" s="200">
        <v>1.7</v>
      </c>
      <c r="Y95" s="200">
        <v>0</v>
      </c>
      <c r="Z95" s="200">
        <v>31.37</v>
      </c>
      <c r="AA95" s="200">
        <v>20.93</v>
      </c>
      <c r="AB95" s="200">
        <v>0</v>
      </c>
      <c r="AC95" s="200">
        <v>0.62</v>
      </c>
      <c r="AD95" s="200">
        <v>14.84</v>
      </c>
      <c r="AE95" s="200">
        <v>0</v>
      </c>
      <c r="AF95" s="200">
        <v>0</v>
      </c>
      <c r="AG95" s="200">
        <v>52.06</v>
      </c>
      <c r="AH95" s="200">
        <v>0</v>
      </c>
      <c r="AI95" s="200">
        <v>12.53</v>
      </c>
      <c r="AJ95" s="200">
        <v>0</v>
      </c>
      <c r="AK95" s="200">
        <v>12.25</v>
      </c>
      <c r="AL95" s="200">
        <v>0</v>
      </c>
      <c r="AM95" s="200">
        <v>0</v>
      </c>
      <c r="AN95" s="200">
        <v>0</v>
      </c>
      <c r="AO95" s="200">
        <v>274.62</v>
      </c>
      <c r="AP95" s="200">
        <v>0</v>
      </c>
      <c r="AQ95" s="200">
        <v>0</v>
      </c>
      <c r="AR95" s="200">
        <v>0</v>
      </c>
      <c r="AS95" s="200">
        <v>0</v>
      </c>
      <c r="AT95" s="200">
        <v>0</v>
      </c>
      <c r="AU95" s="200">
        <v>0</v>
      </c>
      <c r="AV95" s="200">
        <v>0</v>
      </c>
      <c r="AW95" s="200">
        <v>0</v>
      </c>
      <c r="AX95" s="200">
        <v>0</v>
      </c>
      <c r="AY95" s="200">
        <v>0</v>
      </c>
    </row>
    <row r="96" spans="1:51">
      <c r="A96" t="s">
        <v>138</v>
      </c>
      <c r="B96" s="200">
        <v>0</v>
      </c>
      <c r="C96" s="200">
        <v>4.67</v>
      </c>
      <c r="D96" s="200">
        <v>9.34</v>
      </c>
      <c r="E96" s="200">
        <v>0</v>
      </c>
      <c r="F96" s="200">
        <v>0</v>
      </c>
      <c r="G96" s="200">
        <v>16.989999999999998</v>
      </c>
      <c r="H96" s="200">
        <v>0</v>
      </c>
      <c r="I96" s="200">
        <v>0</v>
      </c>
      <c r="J96" s="200">
        <v>14.12</v>
      </c>
      <c r="K96" s="200">
        <v>4.18</v>
      </c>
      <c r="L96" s="200">
        <v>181.62</v>
      </c>
      <c r="M96" s="200">
        <v>1</v>
      </c>
      <c r="N96" s="200">
        <v>1.36</v>
      </c>
      <c r="O96" s="200">
        <v>0</v>
      </c>
      <c r="P96" s="200">
        <v>1.44</v>
      </c>
      <c r="Q96" s="200">
        <v>0.12</v>
      </c>
      <c r="R96" s="200">
        <v>5.79</v>
      </c>
      <c r="S96" s="200">
        <v>3.29</v>
      </c>
      <c r="T96" s="200">
        <v>0</v>
      </c>
      <c r="U96" s="200">
        <v>0.8</v>
      </c>
      <c r="V96" s="200">
        <v>2.5099999999999998</v>
      </c>
      <c r="W96" s="200">
        <v>0.53</v>
      </c>
      <c r="X96" s="200">
        <v>1.7</v>
      </c>
      <c r="Y96" s="200">
        <v>0</v>
      </c>
      <c r="Z96" s="200">
        <v>31.37</v>
      </c>
      <c r="AA96" s="200">
        <v>20.93</v>
      </c>
      <c r="AB96" s="200">
        <v>0</v>
      </c>
      <c r="AC96" s="200">
        <v>0.62</v>
      </c>
      <c r="AD96" s="200">
        <v>14.84</v>
      </c>
      <c r="AE96" s="200">
        <v>0</v>
      </c>
      <c r="AF96" s="200">
        <v>0</v>
      </c>
      <c r="AG96" s="200">
        <v>52.06</v>
      </c>
      <c r="AH96" s="200">
        <v>0</v>
      </c>
      <c r="AI96" s="200">
        <v>12.53</v>
      </c>
      <c r="AJ96" s="200">
        <v>0</v>
      </c>
      <c r="AK96" s="200">
        <v>12.25</v>
      </c>
      <c r="AL96" s="200">
        <v>0</v>
      </c>
      <c r="AM96" s="200">
        <v>0</v>
      </c>
      <c r="AN96" s="200">
        <v>0</v>
      </c>
      <c r="AO96" s="200">
        <v>274.62</v>
      </c>
      <c r="AP96" s="200">
        <v>0</v>
      </c>
      <c r="AQ96" s="200">
        <v>0</v>
      </c>
      <c r="AR96" s="200">
        <v>0</v>
      </c>
      <c r="AS96" s="200">
        <v>0</v>
      </c>
      <c r="AT96" s="200">
        <v>0</v>
      </c>
      <c r="AU96" s="200">
        <v>0</v>
      </c>
      <c r="AV96" s="200">
        <v>0</v>
      </c>
      <c r="AW96" s="200">
        <v>0</v>
      </c>
      <c r="AX96" s="200">
        <v>0</v>
      </c>
      <c r="AY96" s="200">
        <v>0</v>
      </c>
    </row>
    <row r="97" spans="1:51">
      <c r="A97" t="s">
        <v>139</v>
      </c>
      <c r="B97" s="200">
        <v>0</v>
      </c>
      <c r="C97" s="200">
        <v>4.67</v>
      </c>
      <c r="D97" s="200">
        <v>9.34</v>
      </c>
      <c r="E97" s="200">
        <v>0</v>
      </c>
      <c r="F97" s="200">
        <v>0</v>
      </c>
      <c r="G97" s="200">
        <v>16.989999999999998</v>
      </c>
      <c r="H97" s="200">
        <v>0</v>
      </c>
      <c r="I97" s="200">
        <v>0</v>
      </c>
      <c r="J97" s="200">
        <v>14.12</v>
      </c>
      <c r="K97" s="200">
        <v>4.21</v>
      </c>
      <c r="L97" s="200">
        <v>181.62</v>
      </c>
      <c r="M97" s="200">
        <v>1</v>
      </c>
      <c r="N97" s="200">
        <v>1.36</v>
      </c>
      <c r="O97" s="200">
        <v>0</v>
      </c>
      <c r="P97" s="200">
        <v>1.44</v>
      </c>
      <c r="Q97" s="200">
        <v>0.12</v>
      </c>
      <c r="R97" s="200">
        <v>5.79</v>
      </c>
      <c r="S97" s="200">
        <v>3.29</v>
      </c>
      <c r="T97" s="200">
        <v>0</v>
      </c>
      <c r="U97" s="200">
        <v>0.8</v>
      </c>
      <c r="V97" s="200">
        <v>2.5099999999999998</v>
      </c>
      <c r="W97" s="200">
        <v>0.53</v>
      </c>
      <c r="X97" s="200">
        <v>1.7</v>
      </c>
      <c r="Y97" s="200">
        <v>0</v>
      </c>
      <c r="Z97" s="200">
        <v>31.37</v>
      </c>
      <c r="AA97" s="200">
        <v>20.93</v>
      </c>
      <c r="AB97" s="200">
        <v>0</v>
      </c>
      <c r="AC97" s="200">
        <v>0.62</v>
      </c>
      <c r="AD97" s="200">
        <v>14.84</v>
      </c>
      <c r="AE97" s="200">
        <v>0</v>
      </c>
      <c r="AF97" s="200">
        <v>0</v>
      </c>
      <c r="AG97" s="200">
        <v>52.06</v>
      </c>
      <c r="AH97" s="200">
        <v>0</v>
      </c>
      <c r="AI97" s="200">
        <v>12.53</v>
      </c>
      <c r="AJ97" s="200">
        <v>0</v>
      </c>
      <c r="AK97" s="200">
        <v>12.25</v>
      </c>
      <c r="AL97" s="200">
        <v>0</v>
      </c>
      <c r="AM97" s="200">
        <v>0</v>
      </c>
      <c r="AN97" s="200">
        <v>0</v>
      </c>
      <c r="AO97" s="200">
        <v>274.62</v>
      </c>
      <c r="AP97" s="200">
        <v>0</v>
      </c>
      <c r="AQ97" s="200">
        <v>0</v>
      </c>
      <c r="AR97" s="200">
        <v>0</v>
      </c>
      <c r="AS97" s="200">
        <v>0</v>
      </c>
      <c r="AT97" s="200">
        <v>0</v>
      </c>
      <c r="AU97" s="200">
        <v>0</v>
      </c>
      <c r="AV97" s="200">
        <v>0</v>
      </c>
      <c r="AW97" s="200">
        <v>0</v>
      </c>
      <c r="AX97" s="200">
        <v>0</v>
      </c>
      <c r="AY97" s="200">
        <v>0</v>
      </c>
    </row>
    <row r="98" spans="1:51">
      <c r="A98" t="s">
        <v>140</v>
      </c>
      <c r="B98" s="200">
        <v>0</v>
      </c>
      <c r="C98" s="200">
        <v>4.67</v>
      </c>
      <c r="D98" s="200">
        <v>9.34</v>
      </c>
      <c r="E98" s="200">
        <v>0</v>
      </c>
      <c r="F98" s="200">
        <v>0</v>
      </c>
      <c r="G98" s="200">
        <v>16.989999999999998</v>
      </c>
      <c r="H98" s="200">
        <v>0</v>
      </c>
      <c r="I98" s="200">
        <v>0</v>
      </c>
      <c r="J98" s="200">
        <v>14.12</v>
      </c>
      <c r="K98" s="200">
        <v>4.21</v>
      </c>
      <c r="L98" s="200">
        <v>181.62</v>
      </c>
      <c r="M98" s="200">
        <v>1</v>
      </c>
      <c r="N98" s="200">
        <v>1.36</v>
      </c>
      <c r="O98" s="200">
        <v>0</v>
      </c>
      <c r="P98" s="200">
        <v>1.44</v>
      </c>
      <c r="Q98" s="200">
        <v>0.12</v>
      </c>
      <c r="R98" s="200">
        <v>5.79</v>
      </c>
      <c r="S98" s="200">
        <v>3.29</v>
      </c>
      <c r="T98" s="200">
        <v>0</v>
      </c>
      <c r="U98" s="200">
        <v>0.8</v>
      </c>
      <c r="V98" s="200">
        <v>2.5099999999999998</v>
      </c>
      <c r="W98" s="200">
        <v>0.53</v>
      </c>
      <c r="X98" s="200">
        <v>1.7</v>
      </c>
      <c r="Y98" s="200">
        <v>0</v>
      </c>
      <c r="Z98" s="200">
        <v>31.37</v>
      </c>
      <c r="AA98" s="200">
        <v>20.93</v>
      </c>
      <c r="AB98" s="200">
        <v>0</v>
      </c>
      <c r="AC98" s="200">
        <v>0.62</v>
      </c>
      <c r="AD98" s="200">
        <v>14.84</v>
      </c>
      <c r="AE98" s="200">
        <v>0</v>
      </c>
      <c r="AF98" s="200">
        <v>0</v>
      </c>
      <c r="AG98" s="200">
        <v>52.06</v>
      </c>
      <c r="AH98" s="200">
        <v>0</v>
      </c>
      <c r="AI98" s="200">
        <v>12.53</v>
      </c>
      <c r="AJ98" s="200">
        <v>0</v>
      </c>
      <c r="AK98" s="200">
        <v>12.25</v>
      </c>
      <c r="AL98" s="200">
        <v>0</v>
      </c>
      <c r="AM98" s="200">
        <v>0</v>
      </c>
      <c r="AN98" s="200">
        <v>0</v>
      </c>
      <c r="AO98" s="200">
        <v>274.62</v>
      </c>
      <c r="AP98" s="200">
        <v>0</v>
      </c>
      <c r="AQ98" s="200">
        <v>0</v>
      </c>
      <c r="AR98" s="200">
        <v>0</v>
      </c>
      <c r="AS98" s="200">
        <v>0</v>
      </c>
      <c r="AT98" s="200">
        <v>0</v>
      </c>
      <c r="AU98" s="200">
        <v>0</v>
      </c>
      <c r="AV98" s="200">
        <v>0</v>
      </c>
      <c r="AW98" s="200">
        <v>0</v>
      </c>
      <c r="AX98" s="200">
        <v>0</v>
      </c>
      <c r="AY98" s="200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0.11095999999999999</v>
      </c>
      <c r="D99">
        <f t="shared" si="0"/>
        <v>0.22416000000000016</v>
      </c>
      <c r="E99">
        <f t="shared" si="0"/>
        <v>0</v>
      </c>
      <c r="F99">
        <f t="shared" si="0"/>
        <v>0</v>
      </c>
      <c r="G99">
        <f t="shared" si="0"/>
        <v>0.27184000000000008</v>
      </c>
      <c r="H99">
        <f t="shared" si="0"/>
        <v>0</v>
      </c>
      <c r="I99">
        <f t="shared" si="0"/>
        <v>0</v>
      </c>
      <c r="J99">
        <f t="shared" si="0"/>
        <v>0.3388799999999994</v>
      </c>
      <c r="K99">
        <f t="shared" si="0"/>
        <v>6.014999999999996E-2</v>
      </c>
      <c r="L99">
        <f t="shared" si="0"/>
        <v>2.2800850000000015</v>
      </c>
      <c r="M99">
        <f t="shared" si="0"/>
        <v>2.4E-2</v>
      </c>
      <c r="N99">
        <f t="shared" si="0"/>
        <v>3.2639999999999995E-2</v>
      </c>
      <c r="O99">
        <f t="shared" si="0"/>
        <v>0</v>
      </c>
      <c r="P99">
        <f t="shared" si="0"/>
        <v>3.4559999999999966E-2</v>
      </c>
      <c r="Q99">
        <f t="shared" si="0"/>
        <v>2.8799999999999958E-3</v>
      </c>
      <c r="R99">
        <f t="shared" si="0"/>
        <v>5.442500000000014E-2</v>
      </c>
      <c r="S99">
        <f t="shared" si="0"/>
        <v>3.7907499999999969E-2</v>
      </c>
      <c r="T99">
        <f t="shared" si="0"/>
        <v>0</v>
      </c>
      <c r="U99">
        <f t="shared" si="0"/>
        <v>2.1279999999999979E-2</v>
      </c>
      <c r="V99">
        <f t="shared" si="0"/>
        <v>2.3444999999999949E-2</v>
      </c>
      <c r="W99">
        <f t="shared" si="0"/>
        <v>4.4275000000000009E-2</v>
      </c>
      <c r="X99">
        <f t="shared" si="0"/>
        <v>0.14554750000000033</v>
      </c>
      <c r="Y99">
        <f t="shared" si="0"/>
        <v>0</v>
      </c>
      <c r="Z99">
        <f t="shared" si="0"/>
        <v>0.44540000000000118</v>
      </c>
      <c r="AA99">
        <f t="shared" si="0"/>
        <v>0.19018749999999973</v>
      </c>
      <c r="AB99">
        <f t="shared" si="0"/>
        <v>0</v>
      </c>
      <c r="AC99">
        <f t="shared" si="0"/>
        <v>1.7379999999999989E-2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0.30071999999999954</v>
      </c>
      <c r="AJ99">
        <f t="shared" si="0"/>
        <v>0</v>
      </c>
      <c r="AK99">
        <f t="shared" si="0"/>
        <v>0.19726750000000001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5.1314200000000039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0.13592000000000004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-26.248999999999999</v>
      </c>
      <c r="D29" s="82">
        <v>0</v>
      </c>
      <c r="E29" s="82">
        <v>0</v>
      </c>
      <c r="F29" s="82">
        <v>-35.750999999999998</v>
      </c>
      <c r="G29" s="82">
        <v>-62</v>
      </c>
      <c r="H29" s="76"/>
      <c r="I29" s="31">
        <v>27</v>
      </c>
      <c r="J29" s="82">
        <v>26.248999999999999</v>
      </c>
      <c r="K29" s="82">
        <v>0</v>
      </c>
      <c r="L29" s="82">
        <v>0</v>
      </c>
      <c r="M29" s="82">
        <v>0</v>
      </c>
      <c r="N29" s="82">
        <v>26.248999999999999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35.750999999999998</v>
      </c>
      <c r="AF29" s="82">
        <v>0</v>
      </c>
      <c r="AG29" s="82">
        <v>0</v>
      </c>
      <c r="AH29" s="82">
        <v>0</v>
      </c>
      <c r="AI29" s="82">
        <v>35.750999999999998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26.248999999999999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-26.248999999999999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35.750999999999998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-35.750999999999998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262.49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262.49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357.51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357.51</v>
      </c>
      <c r="DF29" s="81">
        <f t="shared" si="31"/>
        <v>62</v>
      </c>
      <c r="DG29" s="81">
        <f t="shared" si="32"/>
        <v>-26.248999999999999</v>
      </c>
      <c r="DH29" s="81">
        <f t="shared" si="33"/>
        <v>0</v>
      </c>
      <c r="DI29" s="81">
        <f t="shared" si="34"/>
        <v>0</v>
      </c>
      <c r="DJ29" s="81">
        <f t="shared" si="35"/>
        <v>-35.750999999999998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-27.094999999999999</v>
      </c>
      <c r="D30" s="82">
        <v>0</v>
      </c>
      <c r="E30" s="82">
        <v>0</v>
      </c>
      <c r="F30" s="82">
        <v>-36.905000000000001</v>
      </c>
      <c r="G30" s="82">
        <v>-64</v>
      </c>
      <c r="H30" s="76"/>
      <c r="I30" s="31">
        <v>28</v>
      </c>
      <c r="J30" s="82">
        <v>27.094999999999999</v>
      </c>
      <c r="K30" s="82">
        <v>0</v>
      </c>
      <c r="L30" s="82">
        <v>0</v>
      </c>
      <c r="M30" s="82">
        <v>0</v>
      </c>
      <c r="N30" s="82">
        <v>27.094999999999999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36.905000000000001</v>
      </c>
      <c r="AF30" s="82">
        <v>0</v>
      </c>
      <c r="AG30" s="82">
        <v>0</v>
      </c>
      <c r="AH30" s="82">
        <v>0</v>
      </c>
      <c r="AI30" s="82">
        <v>36.905000000000001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27.094999999999999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-27.094999999999999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36.905000000000001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-36.905000000000001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270.95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270.95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369.05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369.05</v>
      </c>
      <c r="DF30" s="81">
        <f t="shared" si="31"/>
        <v>64</v>
      </c>
      <c r="DG30" s="81">
        <f t="shared" si="32"/>
        <v>-27.094999999999999</v>
      </c>
      <c r="DH30" s="81">
        <f t="shared" si="33"/>
        <v>0</v>
      </c>
      <c r="DI30" s="81">
        <f t="shared" si="34"/>
        <v>0</v>
      </c>
      <c r="DJ30" s="81">
        <f t="shared" si="35"/>
        <v>-36.905000000000001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-77.001999999999995</v>
      </c>
      <c r="G31" s="82">
        <v>-77.001999999999995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77.001999999999995</v>
      </c>
      <c r="AF31" s="82">
        <v>0</v>
      </c>
      <c r="AG31" s="82">
        <v>0</v>
      </c>
      <c r="AH31" s="82">
        <v>0</v>
      </c>
      <c r="AI31" s="82">
        <v>77.001999999999995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77.001999999999995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-77.001999999999995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770.02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770.02</v>
      </c>
      <c r="DF31" s="81">
        <f t="shared" si="31"/>
        <v>77.001999999999995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-77.001999999999995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-29.274000000000001</v>
      </c>
      <c r="G32" s="82">
        <v>-29.274000000000001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29.274000000000001</v>
      </c>
      <c r="AF32" s="82">
        <v>0</v>
      </c>
      <c r="AG32" s="82">
        <v>0</v>
      </c>
      <c r="AH32" s="82">
        <v>0</v>
      </c>
      <c r="AI32" s="82">
        <v>29.274000000000001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29.274000000000001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-29.274000000000001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292.74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292.74</v>
      </c>
      <c r="DF32" s="81">
        <f t="shared" si="31"/>
        <v>29.274000000000001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-29.274000000000001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-21.693000000000001</v>
      </c>
      <c r="D44" s="82">
        <v>0</v>
      </c>
      <c r="E44" s="82">
        <v>0</v>
      </c>
      <c r="F44" s="82">
        <v>0</v>
      </c>
      <c r="G44" s="82">
        <v>-21.693000000000001</v>
      </c>
      <c r="H44" s="76"/>
      <c r="I44" s="31">
        <v>42</v>
      </c>
      <c r="J44" s="82">
        <v>21.693000000000001</v>
      </c>
      <c r="K44" s="82">
        <v>0</v>
      </c>
      <c r="L44" s="82">
        <v>0</v>
      </c>
      <c r="M44" s="82">
        <v>18.306999999999999</v>
      </c>
      <c r="N44" s="82">
        <v>40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-18.306999999999999</v>
      </c>
      <c r="AG44" s="82">
        <v>0</v>
      </c>
      <c r="AH44" s="82">
        <v>0</v>
      </c>
      <c r="AI44" s="82">
        <v>-18.306999999999999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21.693000000000001</v>
      </c>
      <c r="AV44" s="83">
        <f t="shared" si="13"/>
        <v>0</v>
      </c>
      <c r="AW44" s="83">
        <f t="shared" si="13"/>
        <v>0</v>
      </c>
      <c r="AX44" s="83">
        <f t="shared" si="13"/>
        <v>18.306999999999999</v>
      </c>
      <c r="AY44" s="83">
        <f t="shared" si="14"/>
        <v>-40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216.93</v>
      </c>
      <c r="CF44" s="80">
        <f t="shared" si="5"/>
        <v>0</v>
      </c>
      <c r="CG44" s="80">
        <f t="shared" si="5"/>
        <v>0</v>
      </c>
      <c r="CH44" s="80">
        <f t="shared" si="5"/>
        <v>183.07</v>
      </c>
      <c r="CI44" s="80">
        <f t="shared" si="24"/>
        <v>400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21.693000000000001</v>
      </c>
      <c r="DG44" s="81">
        <f t="shared" si="32"/>
        <v>-40</v>
      </c>
      <c r="DH44" s="81">
        <f t="shared" si="33"/>
        <v>0</v>
      </c>
      <c r="DI44" s="81">
        <f t="shared" si="34"/>
        <v>0</v>
      </c>
      <c r="DJ44" s="81">
        <f t="shared" si="35"/>
        <v>18.306999999999999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-27.116</v>
      </c>
      <c r="D45" s="82">
        <v>0</v>
      </c>
      <c r="E45" s="82">
        <v>0</v>
      </c>
      <c r="F45" s="82">
        <v>0</v>
      </c>
      <c r="G45" s="82">
        <v>-27.116</v>
      </c>
      <c r="H45" s="76"/>
      <c r="I45" s="31">
        <v>43</v>
      </c>
      <c r="J45" s="82">
        <v>27.116</v>
      </c>
      <c r="K45" s="82">
        <v>0</v>
      </c>
      <c r="L45" s="82">
        <v>0</v>
      </c>
      <c r="M45" s="82">
        <v>22.884</v>
      </c>
      <c r="N45" s="82">
        <v>50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-22.884</v>
      </c>
      <c r="AG45" s="82">
        <v>0</v>
      </c>
      <c r="AH45" s="82">
        <v>0</v>
      </c>
      <c r="AI45" s="82">
        <v>-22.884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27.116</v>
      </c>
      <c r="AV45" s="83">
        <f t="shared" si="13"/>
        <v>0</v>
      </c>
      <c r="AW45" s="83">
        <f t="shared" si="13"/>
        <v>0</v>
      </c>
      <c r="AX45" s="83">
        <f t="shared" si="13"/>
        <v>22.884</v>
      </c>
      <c r="AY45" s="83">
        <f t="shared" si="14"/>
        <v>-50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271.15999999999997</v>
      </c>
      <c r="CF45" s="80">
        <f t="shared" si="5"/>
        <v>0</v>
      </c>
      <c r="CG45" s="80">
        <f t="shared" si="5"/>
        <v>0</v>
      </c>
      <c r="CH45" s="80">
        <f t="shared" si="5"/>
        <v>228.84</v>
      </c>
      <c r="CI45" s="80">
        <f t="shared" si="24"/>
        <v>500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27.116</v>
      </c>
      <c r="DG45" s="81">
        <f t="shared" si="32"/>
        <v>-50</v>
      </c>
      <c r="DH45" s="81">
        <f t="shared" si="33"/>
        <v>0</v>
      </c>
      <c r="DI45" s="81">
        <f t="shared" si="34"/>
        <v>0</v>
      </c>
      <c r="DJ45" s="81">
        <f t="shared" si="35"/>
        <v>22.884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-29.827999999999999</v>
      </c>
      <c r="D46" s="82">
        <v>0</v>
      </c>
      <c r="E46" s="82">
        <v>0</v>
      </c>
      <c r="F46" s="82">
        <v>0</v>
      </c>
      <c r="G46" s="82">
        <v>-29.827999999999999</v>
      </c>
      <c r="H46" s="76"/>
      <c r="I46" s="31">
        <v>44</v>
      </c>
      <c r="J46" s="82">
        <v>29.827999999999999</v>
      </c>
      <c r="K46" s="82">
        <v>0</v>
      </c>
      <c r="L46" s="82">
        <v>0</v>
      </c>
      <c r="M46" s="82">
        <v>25.172000000000001</v>
      </c>
      <c r="N46" s="82">
        <v>55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-25.172000000000001</v>
      </c>
      <c r="AG46" s="82">
        <v>0</v>
      </c>
      <c r="AH46" s="82">
        <v>0</v>
      </c>
      <c r="AI46" s="82">
        <v>-25.172000000000001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29.827999999999999</v>
      </c>
      <c r="AV46" s="83">
        <f t="shared" si="13"/>
        <v>0</v>
      </c>
      <c r="AW46" s="83">
        <f t="shared" si="13"/>
        <v>0</v>
      </c>
      <c r="AX46" s="83">
        <f t="shared" si="13"/>
        <v>25.172000000000001</v>
      </c>
      <c r="AY46" s="83">
        <f t="shared" si="14"/>
        <v>-55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298.27999999999997</v>
      </c>
      <c r="CF46" s="80">
        <f t="shared" si="5"/>
        <v>0</v>
      </c>
      <c r="CG46" s="80">
        <f t="shared" si="5"/>
        <v>0</v>
      </c>
      <c r="CH46" s="80">
        <f t="shared" si="5"/>
        <v>251.72</v>
      </c>
      <c r="CI46" s="80">
        <f t="shared" si="24"/>
        <v>550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29.827999999999999</v>
      </c>
      <c r="DG46" s="81">
        <f t="shared" si="32"/>
        <v>-55</v>
      </c>
      <c r="DH46" s="81">
        <f t="shared" si="33"/>
        <v>0</v>
      </c>
      <c r="DI46" s="81">
        <f t="shared" si="34"/>
        <v>0</v>
      </c>
      <c r="DJ46" s="81">
        <f t="shared" si="35"/>
        <v>25.172000000000001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-8.891</v>
      </c>
      <c r="D75" s="82">
        <v>0</v>
      </c>
      <c r="E75" s="82">
        <v>0</v>
      </c>
      <c r="F75" s="82">
        <v>-12.109</v>
      </c>
      <c r="G75" s="82">
        <v>-21</v>
      </c>
      <c r="H75" s="76"/>
      <c r="I75" s="31">
        <v>73</v>
      </c>
      <c r="J75" s="82">
        <v>8.891</v>
      </c>
      <c r="K75" s="82">
        <v>0</v>
      </c>
      <c r="L75" s="82">
        <v>0</v>
      </c>
      <c r="M75" s="82">
        <v>0</v>
      </c>
      <c r="N75" s="82">
        <v>8.891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12.109</v>
      </c>
      <c r="AF75" s="82">
        <v>0</v>
      </c>
      <c r="AG75" s="82">
        <v>0</v>
      </c>
      <c r="AH75" s="82">
        <v>0</v>
      </c>
      <c r="AI75" s="82">
        <v>12.109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8.891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-8.891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12.109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-12.109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88.91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88.91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121.09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121.09</v>
      </c>
      <c r="DF75" s="81">
        <f t="shared" si="59"/>
        <v>21</v>
      </c>
      <c r="DG75" s="81">
        <f t="shared" si="60"/>
        <v>-8.891</v>
      </c>
      <c r="DH75" s="81">
        <f t="shared" si="61"/>
        <v>0</v>
      </c>
      <c r="DI75" s="81">
        <f t="shared" si="62"/>
        <v>0</v>
      </c>
      <c r="DJ75" s="81">
        <f t="shared" si="63"/>
        <v>-12.109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-18.388999999999999</v>
      </c>
      <c r="G76" s="82">
        <v>-18.388999999999999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18.388999999999999</v>
      </c>
      <c r="AF76" s="82">
        <v>0</v>
      </c>
      <c r="AG76" s="82">
        <v>0</v>
      </c>
      <c r="AH76" s="82">
        <v>0</v>
      </c>
      <c r="AI76" s="82">
        <v>18.388999999999999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18.388999999999999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-18.388999999999999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183.89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183.89</v>
      </c>
      <c r="DF76" s="81">
        <f t="shared" si="59"/>
        <v>18.388999999999999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-18.388999999999999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-17.561</v>
      </c>
      <c r="G77" s="82">
        <v>-17.561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17.561</v>
      </c>
      <c r="AF77" s="82">
        <v>0</v>
      </c>
      <c r="AG77" s="82">
        <v>0</v>
      </c>
      <c r="AH77" s="82">
        <v>0</v>
      </c>
      <c r="AI77" s="82">
        <v>17.561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17.561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-17.561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175.61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175.61</v>
      </c>
      <c r="DF77" s="81">
        <f t="shared" si="59"/>
        <v>17.561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-17.561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-12.420999999999999</v>
      </c>
      <c r="G78" s="82">
        <v>-12.420999999999999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12.420999999999999</v>
      </c>
      <c r="AF78" s="82">
        <v>0</v>
      </c>
      <c r="AG78" s="82">
        <v>0</v>
      </c>
      <c r="AH78" s="82">
        <v>0</v>
      </c>
      <c r="AI78" s="82">
        <v>12.420999999999999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12.420999999999999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-12.420999999999999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124.21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124.21</v>
      </c>
      <c r="DF78" s="81">
        <f t="shared" si="59"/>
        <v>12.420999999999999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-12.420999999999999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-100</v>
      </c>
      <c r="D83" s="82">
        <v>0</v>
      </c>
      <c r="E83" s="82">
        <v>0</v>
      </c>
      <c r="F83" s="82">
        <v>-24.81</v>
      </c>
      <c r="G83" s="82">
        <v>-124.81</v>
      </c>
      <c r="H83" s="76"/>
      <c r="I83" s="31">
        <v>81</v>
      </c>
      <c r="J83" s="82">
        <v>100</v>
      </c>
      <c r="K83" s="82">
        <v>0</v>
      </c>
      <c r="L83" s="82">
        <v>0</v>
      </c>
      <c r="M83" s="82">
        <v>0</v>
      </c>
      <c r="N83" s="82">
        <v>100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24.81</v>
      </c>
      <c r="AF83" s="82">
        <v>0</v>
      </c>
      <c r="AG83" s="82">
        <v>0</v>
      </c>
      <c r="AH83" s="82">
        <v>0</v>
      </c>
      <c r="AI83" s="82">
        <v>24.81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100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-100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24.81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-24.81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1000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1000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248.1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248.1</v>
      </c>
      <c r="DF83" s="81">
        <f t="shared" si="59"/>
        <v>124.81</v>
      </c>
      <c r="DG83" s="81">
        <f t="shared" si="60"/>
        <v>-100</v>
      </c>
      <c r="DH83" s="81">
        <f t="shared" si="61"/>
        <v>0</v>
      </c>
      <c r="DI83" s="81">
        <f t="shared" si="62"/>
        <v>0</v>
      </c>
      <c r="DJ83" s="81">
        <f t="shared" si="63"/>
        <v>-24.81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-115</v>
      </c>
      <c r="D84" s="82">
        <v>0</v>
      </c>
      <c r="E84" s="82">
        <v>0</v>
      </c>
      <c r="F84" s="82">
        <v>-58.5</v>
      </c>
      <c r="G84" s="82">
        <v>-173.5</v>
      </c>
      <c r="H84" s="76"/>
      <c r="I84" s="31">
        <v>82</v>
      </c>
      <c r="J84" s="82">
        <v>115</v>
      </c>
      <c r="K84" s="82">
        <v>0</v>
      </c>
      <c r="L84" s="82">
        <v>0</v>
      </c>
      <c r="M84" s="82">
        <v>0</v>
      </c>
      <c r="N84" s="82">
        <v>115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58.5</v>
      </c>
      <c r="AF84" s="82">
        <v>0</v>
      </c>
      <c r="AG84" s="82">
        <v>0</v>
      </c>
      <c r="AH84" s="82">
        <v>0</v>
      </c>
      <c r="AI84" s="82">
        <v>58.5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115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-115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58.5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-58.5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1150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1150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585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585</v>
      </c>
      <c r="DF84" s="81">
        <f t="shared" si="59"/>
        <v>173.5</v>
      </c>
      <c r="DG84" s="81">
        <f t="shared" si="60"/>
        <v>-115</v>
      </c>
      <c r="DH84" s="81">
        <f t="shared" si="61"/>
        <v>0</v>
      </c>
      <c r="DI84" s="81">
        <f t="shared" si="62"/>
        <v>0</v>
      </c>
      <c r="DJ84" s="81">
        <f t="shared" si="63"/>
        <v>-58.5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-71.84</v>
      </c>
      <c r="D85" s="82">
        <v>0</v>
      </c>
      <c r="E85" s="82">
        <v>0</v>
      </c>
      <c r="F85" s="82">
        <v>-93.16</v>
      </c>
      <c r="G85" s="82">
        <v>-165</v>
      </c>
      <c r="H85" s="76"/>
      <c r="I85" s="31">
        <v>83</v>
      </c>
      <c r="J85" s="82">
        <v>71.84</v>
      </c>
      <c r="K85" s="82">
        <v>0</v>
      </c>
      <c r="L85" s="82">
        <v>0</v>
      </c>
      <c r="M85" s="82">
        <v>0</v>
      </c>
      <c r="N85" s="82">
        <v>71.84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93.16</v>
      </c>
      <c r="AF85" s="82">
        <v>0</v>
      </c>
      <c r="AG85" s="82">
        <v>0</v>
      </c>
      <c r="AH85" s="82">
        <v>0</v>
      </c>
      <c r="AI85" s="82">
        <v>93.16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71.84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-71.84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93.16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-93.16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718.40000000000009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718.40000000000009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931.59999999999991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931.59999999999991</v>
      </c>
      <c r="DF85" s="81">
        <f t="shared" si="59"/>
        <v>165</v>
      </c>
      <c r="DG85" s="81">
        <f t="shared" si="60"/>
        <v>-71.84</v>
      </c>
      <c r="DH85" s="81">
        <f t="shared" si="61"/>
        <v>0</v>
      </c>
      <c r="DI85" s="81">
        <f t="shared" si="62"/>
        <v>0</v>
      </c>
      <c r="DJ85" s="81">
        <f t="shared" si="63"/>
        <v>-93.16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-63.927999999999997</v>
      </c>
      <c r="D86" s="82">
        <v>0</v>
      </c>
      <c r="E86" s="82">
        <v>0</v>
      </c>
      <c r="F86" s="82">
        <v>-87.072000000000003</v>
      </c>
      <c r="G86" s="82">
        <v>-151</v>
      </c>
      <c r="H86" s="76"/>
      <c r="I86" s="31">
        <v>84</v>
      </c>
      <c r="J86" s="82">
        <v>63.927999999999997</v>
      </c>
      <c r="K86" s="82">
        <v>0</v>
      </c>
      <c r="L86" s="82">
        <v>0</v>
      </c>
      <c r="M86" s="82">
        <v>0</v>
      </c>
      <c r="N86" s="82">
        <v>63.927999999999997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87.072000000000003</v>
      </c>
      <c r="AF86" s="82">
        <v>0</v>
      </c>
      <c r="AG86" s="82">
        <v>0</v>
      </c>
      <c r="AH86" s="82">
        <v>0</v>
      </c>
      <c r="AI86" s="82">
        <v>87.072000000000003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63.927999999999997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-63.927999999999997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87.072000000000003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-87.072000000000003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639.28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639.28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870.72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870.72</v>
      </c>
      <c r="DF86" s="81">
        <f t="shared" si="59"/>
        <v>151</v>
      </c>
      <c r="DG86" s="81">
        <f t="shared" si="60"/>
        <v>-63.927999999999997</v>
      </c>
      <c r="DH86" s="81">
        <f t="shared" si="61"/>
        <v>0</v>
      </c>
      <c r="DI86" s="81">
        <f t="shared" si="62"/>
        <v>0</v>
      </c>
      <c r="DJ86" s="81">
        <f t="shared" si="63"/>
        <v>-87.072000000000003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-57.154000000000003</v>
      </c>
      <c r="D87" s="82">
        <v>0</v>
      </c>
      <c r="E87" s="82">
        <v>0</v>
      </c>
      <c r="F87" s="82">
        <v>-77.846000000000004</v>
      </c>
      <c r="G87" s="82">
        <v>-135</v>
      </c>
      <c r="H87" s="76"/>
      <c r="I87" s="31">
        <v>85</v>
      </c>
      <c r="J87" s="82">
        <v>57.154000000000003</v>
      </c>
      <c r="K87" s="82">
        <v>0</v>
      </c>
      <c r="L87" s="82">
        <v>0</v>
      </c>
      <c r="M87" s="82">
        <v>0</v>
      </c>
      <c r="N87" s="82">
        <v>57.154000000000003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77.846000000000004</v>
      </c>
      <c r="AF87" s="82">
        <v>0</v>
      </c>
      <c r="AG87" s="82">
        <v>0</v>
      </c>
      <c r="AH87" s="82">
        <v>0</v>
      </c>
      <c r="AI87" s="82">
        <v>77.846000000000004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57.154000000000003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-57.154000000000003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77.846000000000004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-77.846000000000004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571.54000000000008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571.54000000000008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778.46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778.46</v>
      </c>
      <c r="DF87" s="81">
        <f t="shared" si="59"/>
        <v>135</v>
      </c>
      <c r="DG87" s="81">
        <f t="shared" si="60"/>
        <v>-57.154000000000003</v>
      </c>
      <c r="DH87" s="81">
        <f t="shared" si="61"/>
        <v>0</v>
      </c>
      <c r="DI87" s="81">
        <f t="shared" si="62"/>
        <v>0</v>
      </c>
      <c r="DJ87" s="81">
        <f t="shared" si="63"/>
        <v>-77.846000000000004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-50.38</v>
      </c>
      <c r="D88" s="82">
        <v>0</v>
      </c>
      <c r="E88" s="82">
        <v>0</v>
      </c>
      <c r="F88" s="82">
        <v>-68.62</v>
      </c>
      <c r="G88" s="82">
        <v>-119</v>
      </c>
      <c r="H88" s="76"/>
      <c r="I88" s="31">
        <v>86</v>
      </c>
      <c r="J88" s="82">
        <v>50.38</v>
      </c>
      <c r="K88" s="82">
        <v>0</v>
      </c>
      <c r="L88" s="82">
        <v>0</v>
      </c>
      <c r="M88" s="82">
        <v>0</v>
      </c>
      <c r="N88" s="82">
        <v>50.38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68.62</v>
      </c>
      <c r="AF88" s="82">
        <v>0</v>
      </c>
      <c r="AG88" s="82">
        <v>0</v>
      </c>
      <c r="AH88" s="82">
        <v>0</v>
      </c>
      <c r="AI88" s="82">
        <v>68.62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50.38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-50.38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68.62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-68.62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503.8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503.8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686.2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686.2</v>
      </c>
      <c r="DF88" s="81">
        <f t="shared" si="59"/>
        <v>119</v>
      </c>
      <c r="DG88" s="81">
        <f t="shared" si="60"/>
        <v>-50.38</v>
      </c>
      <c r="DH88" s="81">
        <f t="shared" si="61"/>
        <v>0</v>
      </c>
      <c r="DI88" s="81">
        <f t="shared" si="62"/>
        <v>0</v>
      </c>
      <c r="DJ88" s="81">
        <f t="shared" si="63"/>
        <v>-68.62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-44.875999999999998</v>
      </c>
      <c r="D89" s="82">
        <v>0</v>
      </c>
      <c r="E89" s="82">
        <v>0</v>
      </c>
      <c r="F89" s="82">
        <v>-61.124000000000002</v>
      </c>
      <c r="G89" s="82">
        <v>-106</v>
      </c>
      <c r="H89" s="76"/>
      <c r="I89" s="31">
        <v>87</v>
      </c>
      <c r="J89" s="82">
        <v>44.875999999999998</v>
      </c>
      <c r="K89" s="82">
        <v>0</v>
      </c>
      <c r="L89" s="82">
        <v>0</v>
      </c>
      <c r="M89" s="82">
        <v>0</v>
      </c>
      <c r="N89" s="82">
        <v>44.875999999999998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61.124000000000002</v>
      </c>
      <c r="AF89" s="82">
        <v>0</v>
      </c>
      <c r="AG89" s="82">
        <v>0</v>
      </c>
      <c r="AH89" s="82">
        <v>0</v>
      </c>
      <c r="AI89" s="82">
        <v>61.124000000000002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44.875999999999998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-44.875999999999998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61.124000000000002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-61.124000000000002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448.76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448.76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611.24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611.24</v>
      </c>
      <c r="DF89" s="81">
        <f t="shared" si="59"/>
        <v>106</v>
      </c>
      <c r="DG89" s="81">
        <f t="shared" si="60"/>
        <v>-44.875999999999998</v>
      </c>
      <c r="DH89" s="81">
        <f t="shared" si="61"/>
        <v>0</v>
      </c>
      <c r="DI89" s="81">
        <f t="shared" si="62"/>
        <v>0</v>
      </c>
      <c r="DJ89" s="81">
        <f t="shared" si="63"/>
        <v>-61.124000000000002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-25.824999999999999</v>
      </c>
      <c r="D90" s="82">
        <v>0</v>
      </c>
      <c r="E90" s="82">
        <v>0</v>
      </c>
      <c r="F90" s="82">
        <v>-35.174999999999997</v>
      </c>
      <c r="G90" s="82">
        <v>-61</v>
      </c>
      <c r="H90" s="76"/>
      <c r="I90" s="31">
        <v>88</v>
      </c>
      <c r="J90" s="82">
        <v>25.824999999999999</v>
      </c>
      <c r="K90" s="82">
        <v>0</v>
      </c>
      <c r="L90" s="82">
        <v>0</v>
      </c>
      <c r="M90" s="82">
        <v>0</v>
      </c>
      <c r="N90" s="82">
        <v>25.824999999999999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35.174999999999997</v>
      </c>
      <c r="AF90" s="82">
        <v>0</v>
      </c>
      <c r="AG90" s="82">
        <v>0</v>
      </c>
      <c r="AH90" s="82">
        <v>0</v>
      </c>
      <c r="AI90" s="82">
        <v>35.174999999999997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25.824999999999999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-25.824999999999999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35.174999999999997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-35.174999999999997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258.25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258.25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351.75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351.75</v>
      </c>
      <c r="DF90" s="81">
        <f t="shared" si="59"/>
        <v>61</v>
      </c>
      <c r="DG90" s="81">
        <f t="shared" si="60"/>
        <v>-25.824999999999999</v>
      </c>
      <c r="DH90" s="81">
        <f t="shared" si="61"/>
        <v>0</v>
      </c>
      <c r="DI90" s="81">
        <f t="shared" si="62"/>
        <v>0</v>
      </c>
      <c r="DJ90" s="81">
        <f t="shared" si="63"/>
        <v>-35.174999999999997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-20</v>
      </c>
      <c r="D91" s="82">
        <v>0</v>
      </c>
      <c r="E91" s="82">
        <v>0</v>
      </c>
      <c r="F91" s="82">
        <v>0</v>
      </c>
      <c r="G91" s="82">
        <v>-20</v>
      </c>
      <c r="H91" s="76"/>
      <c r="I91" s="31">
        <v>89</v>
      </c>
      <c r="J91" s="82">
        <v>20</v>
      </c>
      <c r="K91" s="82">
        <v>0</v>
      </c>
      <c r="L91" s="82">
        <v>0</v>
      </c>
      <c r="M91" s="82">
        <v>0</v>
      </c>
      <c r="N91" s="82">
        <v>20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200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200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20</v>
      </c>
      <c r="DG91" s="81">
        <f t="shared" si="60"/>
        <v>-20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0.17246875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1.6590750000000001E-2</v>
      </c>
      <c r="AY99" s="87">
        <f t="shared" si="65"/>
        <v>-0.18905950000000002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0.18642975000000001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-0.18642975000000001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0.17246875000000003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1.6590750000000001E-2</v>
      </c>
      <c r="CI99" s="89">
        <f t="shared" si="70"/>
        <v>0.18905949999999999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0.18642974999999998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0.18642974999999998</v>
      </c>
      <c r="DE99" s="86"/>
      <c r="DF99" s="81">
        <f t="shared" si="59"/>
        <v>0.35889850000000001</v>
      </c>
      <c r="DG99" s="81">
        <f t="shared" si="60"/>
        <v>-0.18905950000000002</v>
      </c>
      <c r="DH99" s="81">
        <f t="shared" si="61"/>
        <v>0</v>
      </c>
      <c r="DI99" s="81">
        <f t="shared" si="62"/>
        <v>0</v>
      </c>
      <c r="DJ99" s="81">
        <f t="shared" si="63"/>
        <v>-0.16983900000000002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375.14</v>
      </c>
      <c r="H3" s="174">
        <f t="shared" ref="H3:H66" ca="1" si="2">INDIRECT("ISGS_Delhi_pp!" &amp; $V$3 &amp; X3)</f>
        <v>361.07225</v>
      </c>
      <c r="I3" s="178">
        <f ca="1">INDIRECT("BRPL_EOD!" &amp; $V$3 &amp; X3)</f>
        <v>270.11</v>
      </c>
      <c r="J3" s="176">
        <f ca="1">INDIRECT("BYPL_EOD!" &amp; $V$3 &amp; X3)</f>
        <v>85.66</v>
      </c>
      <c r="K3" s="176">
        <f ca="1">INDIRECT("TPDDL_EOD!" &amp; $V$3 &amp; X3)</f>
        <v>5.29</v>
      </c>
      <c r="L3" s="176">
        <f ca="1">INDIRECT("NDMC_EOD!" &amp; $V$3 &amp; X3)</f>
        <v>0</v>
      </c>
      <c r="M3" s="177">
        <f ca="1">SUM(I3:L3)</f>
        <v>361.06</v>
      </c>
      <c r="N3" s="175">
        <f ca="1">INDIRECT("BRPL_ISGS_exbus!" &amp; $V$3 &amp; X3)</f>
        <v>270.11916425940285</v>
      </c>
      <c r="O3" s="176">
        <f ca="1">INDIRECT("BYPL_ISGS_exbus!" &amp; $V$3 &amp; X3)</f>
        <v>85.66290626211709</v>
      </c>
      <c r="P3" s="176">
        <f ca="1">INDIRECT("TPDDL_ISGS_exbus!" &amp; $V$3 &amp; X3)</f>
        <v>5.2901794784800309</v>
      </c>
      <c r="Q3" s="176">
        <f ca="1">INDIRECT("NDMC_ISGS_exbus!" &amp; $V$3 &amp; X3)</f>
        <v>0</v>
      </c>
      <c r="R3" s="177">
        <f ca="1">SUM(N3:Q3)</f>
        <v>361.07224999999994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375.14</v>
      </c>
      <c r="H4" s="182">
        <f t="shared" ca="1" si="2"/>
        <v>361.07225</v>
      </c>
      <c r="I4" s="183">
        <f t="shared" ref="I4:I67" ca="1" si="5">INDIRECT("BRPL_EOD!" &amp; $V$3 &amp; X4)</f>
        <v>270.11</v>
      </c>
      <c r="J4" s="180">
        <f t="shared" ref="J4:J67" ca="1" si="6">INDIRECT("BYPL_EOD!" &amp; $V$3 &amp; X4)</f>
        <v>85.66</v>
      </c>
      <c r="K4" s="180">
        <f t="shared" ref="K4:K67" ca="1" si="7">INDIRECT("TPDDL_EOD!" &amp; $V$3 &amp; X4)</f>
        <v>5.29</v>
      </c>
      <c r="L4" s="180">
        <f t="shared" ref="L4:L67" ca="1" si="8">INDIRECT("NDMC_EOD!" &amp; $V$3 &amp; X4)</f>
        <v>0</v>
      </c>
      <c r="M4" s="181">
        <f t="shared" ref="M4:M67" ca="1" si="9">SUM(I4:L4)</f>
        <v>361.06</v>
      </c>
      <c r="N4" s="179">
        <f t="shared" ref="N4:N67" ca="1" si="10">INDIRECT("BRPL_ISGS_exbus!" &amp; $V$3 &amp; X4)</f>
        <v>270.11916425940285</v>
      </c>
      <c r="O4" s="180">
        <f t="shared" ref="O4:O67" ca="1" si="11">INDIRECT("BYPL_ISGS_exbus!" &amp; $V$3 &amp; X4)</f>
        <v>85.66290626211709</v>
      </c>
      <c r="P4" s="180">
        <f t="shared" ref="P4:P67" ca="1" si="12">INDIRECT("TPDDL_ISGS_exbus!" &amp; $V$3 &amp; X4)</f>
        <v>5.2901794784800309</v>
      </c>
      <c r="Q4" s="180">
        <f t="shared" ref="Q4:Q67" ca="1" si="13">INDIRECT("NDMC_ISGS_exbus!" &amp; $V$3 &amp; X4)</f>
        <v>0</v>
      </c>
      <c r="R4" s="181">
        <f t="shared" ref="R4:R67" ca="1" si="14">SUM(N4:Q4)</f>
        <v>361.07224999999994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375.14</v>
      </c>
      <c r="H5" s="182">
        <f t="shared" ca="1" si="2"/>
        <v>361.07225</v>
      </c>
      <c r="I5" s="183">
        <f t="shared" ca="1" si="5"/>
        <v>270.11</v>
      </c>
      <c r="J5" s="180">
        <f t="shared" ca="1" si="6"/>
        <v>85.66</v>
      </c>
      <c r="K5" s="180">
        <f t="shared" ca="1" si="7"/>
        <v>5.29</v>
      </c>
      <c r="L5" s="180">
        <f t="shared" ca="1" si="8"/>
        <v>0</v>
      </c>
      <c r="M5" s="181">
        <f t="shared" ca="1" si="9"/>
        <v>361.06</v>
      </c>
      <c r="N5" s="179">
        <f t="shared" ca="1" si="10"/>
        <v>270.11916425940285</v>
      </c>
      <c r="O5" s="180">
        <f t="shared" ca="1" si="11"/>
        <v>85.66290626211709</v>
      </c>
      <c r="P5" s="180">
        <f t="shared" ca="1" si="12"/>
        <v>5.2901794784800309</v>
      </c>
      <c r="Q5" s="180">
        <f t="shared" ca="1" si="13"/>
        <v>0</v>
      </c>
      <c r="R5" s="181">
        <f t="shared" ca="1" si="14"/>
        <v>361.07224999999994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375.14</v>
      </c>
      <c r="H6" s="182">
        <f t="shared" ca="1" si="2"/>
        <v>361.07225</v>
      </c>
      <c r="I6" s="183">
        <f t="shared" ca="1" si="5"/>
        <v>270.11</v>
      </c>
      <c r="J6" s="180">
        <f t="shared" ca="1" si="6"/>
        <v>85.66</v>
      </c>
      <c r="K6" s="180">
        <f t="shared" ca="1" si="7"/>
        <v>5.29</v>
      </c>
      <c r="L6" s="180">
        <f t="shared" ca="1" si="8"/>
        <v>0</v>
      </c>
      <c r="M6" s="181">
        <f t="shared" ca="1" si="9"/>
        <v>361.06</v>
      </c>
      <c r="N6" s="179">
        <f t="shared" ca="1" si="10"/>
        <v>270.11916425940285</v>
      </c>
      <c r="O6" s="180">
        <f t="shared" ca="1" si="11"/>
        <v>85.66290626211709</v>
      </c>
      <c r="P6" s="180">
        <f t="shared" ca="1" si="12"/>
        <v>5.2901794784800309</v>
      </c>
      <c r="Q6" s="180">
        <f t="shared" ca="1" si="13"/>
        <v>0</v>
      </c>
      <c r="R6" s="181">
        <f t="shared" ca="1" si="14"/>
        <v>361.07224999999994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375.14</v>
      </c>
      <c r="H7" s="182">
        <f t="shared" ca="1" si="2"/>
        <v>361.07225</v>
      </c>
      <c r="I7" s="183">
        <f t="shared" ca="1" si="5"/>
        <v>270.11</v>
      </c>
      <c r="J7" s="180">
        <f t="shared" ca="1" si="6"/>
        <v>85.66</v>
      </c>
      <c r="K7" s="180">
        <f t="shared" ca="1" si="7"/>
        <v>5.29</v>
      </c>
      <c r="L7" s="180">
        <f t="shared" ca="1" si="8"/>
        <v>0</v>
      </c>
      <c r="M7" s="181">
        <f t="shared" ca="1" si="9"/>
        <v>361.06</v>
      </c>
      <c r="N7" s="179">
        <f t="shared" ca="1" si="10"/>
        <v>270.11916425940285</v>
      </c>
      <c r="O7" s="180">
        <f t="shared" ca="1" si="11"/>
        <v>85.66290626211709</v>
      </c>
      <c r="P7" s="180">
        <f t="shared" ca="1" si="12"/>
        <v>5.2901794784800309</v>
      </c>
      <c r="Q7" s="180">
        <f t="shared" ca="1" si="13"/>
        <v>0</v>
      </c>
      <c r="R7" s="181">
        <f t="shared" ca="1" si="14"/>
        <v>361.07224999999994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375.14</v>
      </c>
      <c r="H8" s="182">
        <f t="shared" ca="1" si="2"/>
        <v>361.07225</v>
      </c>
      <c r="I8" s="183">
        <f t="shared" ca="1" si="5"/>
        <v>270.11</v>
      </c>
      <c r="J8" s="180">
        <f t="shared" ca="1" si="6"/>
        <v>85.66</v>
      </c>
      <c r="K8" s="180">
        <f t="shared" ca="1" si="7"/>
        <v>5.29</v>
      </c>
      <c r="L8" s="180">
        <f t="shared" ca="1" si="8"/>
        <v>0</v>
      </c>
      <c r="M8" s="181">
        <f t="shared" ca="1" si="9"/>
        <v>361.06</v>
      </c>
      <c r="N8" s="179">
        <f t="shared" ca="1" si="10"/>
        <v>270.11916425940285</v>
      </c>
      <c r="O8" s="180">
        <f t="shared" ca="1" si="11"/>
        <v>85.66290626211709</v>
      </c>
      <c r="P8" s="180">
        <f t="shared" ca="1" si="12"/>
        <v>5.2901794784800309</v>
      </c>
      <c r="Q8" s="180">
        <f t="shared" ca="1" si="13"/>
        <v>0</v>
      </c>
      <c r="R8" s="181">
        <f t="shared" ca="1" si="14"/>
        <v>361.07224999999994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375.14</v>
      </c>
      <c r="H9" s="182">
        <f t="shared" ca="1" si="2"/>
        <v>361.07225</v>
      </c>
      <c r="I9" s="183">
        <f t="shared" ca="1" si="5"/>
        <v>270.11</v>
      </c>
      <c r="J9" s="180">
        <f t="shared" ca="1" si="6"/>
        <v>85.66</v>
      </c>
      <c r="K9" s="180">
        <f t="shared" ca="1" si="7"/>
        <v>5.29</v>
      </c>
      <c r="L9" s="180">
        <f t="shared" ca="1" si="8"/>
        <v>0</v>
      </c>
      <c r="M9" s="181">
        <f t="shared" ca="1" si="9"/>
        <v>361.06</v>
      </c>
      <c r="N9" s="179">
        <f t="shared" ca="1" si="10"/>
        <v>270.11916425940285</v>
      </c>
      <c r="O9" s="180">
        <f t="shared" ca="1" si="11"/>
        <v>85.66290626211709</v>
      </c>
      <c r="P9" s="180">
        <f t="shared" ca="1" si="12"/>
        <v>5.2901794784800309</v>
      </c>
      <c r="Q9" s="180">
        <f t="shared" ca="1" si="13"/>
        <v>0</v>
      </c>
      <c r="R9" s="181">
        <f t="shared" ca="1" si="14"/>
        <v>361.07224999999994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375.14</v>
      </c>
      <c r="H10" s="182">
        <f t="shared" ca="1" si="2"/>
        <v>361.07225</v>
      </c>
      <c r="I10" s="183">
        <f t="shared" ca="1" si="5"/>
        <v>270.11</v>
      </c>
      <c r="J10" s="180">
        <f t="shared" ca="1" si="6"/>
        <v>85.66</v>
      </c>
      <c r="K10" s="180">
        <f t="shared" ca="1" si="7"/>
        <v>5.29</v>
      </c>
      <c r="L10" s="180">
        <f t="shared" ca="1" si="8"/>
        <v>0</v>
      </c>
      <c r="M10" s="181">
        <f t="shared" ca="1" si="9"/>
        <v>361.06</v>
      </c>
      <c r="N10" s="179">
        <f t="shared" ca="1" si="10"/>
        <v>270.11916425940285</v>
      </c>
      <c r="O10" s="180">
        <f t="shared" ca="1" si="11"/>
        <v>85.66290626211709</v>
      </c>
      <c r="P10" s="180">
        <f t="shared" ca="1" si="12"/>
        <v>5.2901794784800309</v>
      </c>
      <c r="Q10" s="180">
        <f t="shared" ca="1" si="13"/>
        <v>0</v>
      </c>
      <c r="R10" s="181">
        <f t="shared" ca="1" si="14"/>
        <v>361.07224999999994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375.14</v>
      </c>
      <c r="H11" s="182">
        <f t="shared" ca="1" si="2"/>
        <v>361.07225</v>
      </c>
      <c r="I11" s="183">
        <f t="shared" ca="1" si="5"/>
        <v>270.11</v>
      </c>
      <c r="J11" s="180">
        <f t="shared" ca="1" si="6"/>
        <v>85.66</v>
      </c>
      <c r="K11" s="180">
        <f t="shared" ca="1" si="7"/>
        <v>5.29</v>
      </c>
      <c r="L11" s="180">
        <f t="shared" ca="1" si="8"/>
        <v>0</v>
      </c>
      <c r="M11" s="181">
        <f t="shared" ca="1" si="9"/>
        <v>361.06</v>
      </c>
      <c r="N11" s="179">
        <f t="shared" ca="1" si="10"/>
        <v>270.11916425940285</v>
      </c>
      <c r="O11" s="180">
        <f t="shared" ca="1" si="11"/>
        <v>85.66290626211709</v>
      </c>
      <c r="P11" s="180">
        <f t="shared" ca="1" si="12"/>
        <v>5.2901794784800309</v>
      </c>
      <c r="Q11" s="180">
        <f t="shared" ca="1" si="13"/>
        <v>0</v>
      </c>
      <c r="R11" s="181">
        <f t="shared" ca="1" si="14"/>
        <v>361.07224999999994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375.14</v>
      </c>
      <c r="H12" s="182">
        <f t="shared" ca="1" si="2"/>
        <v>361.07225</v>
      </c>
      <c r="I12" s="183">
        <f t="shared" ca="1" si="5"/>
        <v>270.11</v>
      </c>
      <c r="J12" s="180">
        <f t="shared" ca="1" si="6"/>
        <v>85.66</v>
      </c>
      <c r="K12" s="180">
        <f t="shared" ca="1" si="7"/>
        <v>5.29</v>
      </c>
      <c r="L12" s="180">
        <f t="shared" ca="1" si="8"/>
        <v>0</v>
      </c>
      <c r="M12" s="181">
        <f t="shared" ca="1" si="9"/>
        <v>361.06</v>
      </c>
      <c r="N12" s="179">
        <f t="shared" ca="1" si="10"/>
        <v>270.11916425940285</v>
      </c>
      <c r="O12" s="180">
        <f t="shared" ca="1" si="11"/>
        <v>85.66290626211709</v>
      </c>
      <c r="P12" s="180">
        <f t="shared" ca="1" si="12"/>
        <v>5.2901794784800309</v>
      </c>
      <c r="Q12" s="180">
        <f t="shared" ca="1" si="13"/>
        <v>0</v>
      </c>
      <c r="R12" s="181">
        <f t="shared" ca="1" si="14"/>
        <v>361.07224999999994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375.14</v>
      </c>
      <c r="H13" s="182">
        <f t="shared" ca="1" si="2"/>
        <v>361.07225</v>
      </c>
      <c r="I13" s="183">
        <f t="shared" ca="1" si="5"/>
        <v>270.11</v>
      </c>
      <c r="J13" s="180">
        <f t="shared" ca="1" si="6"/>
        <v>85.66</v>
      </c>
      <c r="K13" s="180">
        <f t="shared" ca="1" si="7"/>
        <v>5.29</v>
      </c>
      <c r="L13" s="180">
        <f t="shared" ca="1" si="8"/>
        <v>0</v>
      </c>
      <c r="M13" s="181">
        <f t="shared" ca="1" si="9"/>
        <v>361.06</v>
      </c>
      <c r="N13" s="179">
        <f t="shared" ca="1" si="10"/>
        <v>270.11916425940285</v>
      </c>
      <c r="O13" s="180">
        <f t="shared" ca="1" si="11"/>
        <v>85.66290626211709</v>
      </c>
      <c r="P13" s="180">
        <f t="shared" ca="1" si="12"/>
        <v>5.2901794784800309</v>
      </c>
      <c r="Q13" s="180">
        <f t="shared" ca="1" si="13"/>
        <v>0</v>
      </c>
      <c r="R13" s="181">
        <f t="shared" ca="1" si="14"/>
        <v>361.07224999999994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375.14</v>
      </c>
      <c r="H14" s="182">
        <f t="shared" ca="1" si="2"/>
        <v>361.07225</v>
      </c>
      <c r="I14" s="183">
        <f t="shared" ca="1" si="5"/>
        <v>270.11</v>
      </c>
      <c r="J14" s="180">
        <f t="shared" ca="1" si="6"/>
        <v>85.66</v>
      </c>
      <c r="K14" s="180">
        <f t="shared" ca="1" si="7"/>
        <v>5.29</v>
      </c>
      <c r="L14" s="180">
        <f t="shared" ca="1" si="8"/>
        <v>0</v>
      </c>
      <c r="M14" s="181">
        <f t="shared" ca="1" si="9"/>
        <v>361.06</v>
      </c>
      <c r="N14" s="179">
        <f t="shared" ca="1" si="10"/>
        <v>270.11916425940285</v>
      </c>
      <c r="O14" s="180">
        <f t="shared" ca="1" si="11"/>
        <v>85.66290626211709</v>
      </c>
      <c r="P14" s="180">
        <f t="shared" ca="1" si="12"/>
        <v>5.2901794784800309</v>
      </c>
      <c r="Q14" s="180">
        <f t="shared" ca="1" si="13"/>
        <v>0</v>
      </c>
      <c r="R14" s="181">
        <f t="shared" ca="1" si="14"/>
        <v>361.07224999999994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373.73</v>
      </c>
      <c r="H15" s="182">
        <f t="shared" ca="1" si="2"/>
        <v>359.715125</v>
      </c>
      <c r="I15" s="183">
        <f t="shared" ca="1" si="5"/>
        <v>268.70999999999998</v>
      </c>
      <c r="J15" s="180">
        <f t="shared" ca="1" si="6"/>
        <v>85.72</v>
      </c>
      <c r="K15" s="180">
        <f t="shared" ca="1" si="7"/>
        <v>5.3</v>
      </c>
      <c r="L15" s="180">
        <f t="shared" ca="1" si="8"/>
        <v>0</v>
      </c>
      <c r="M15" s="181">
        <f t="shared" ca="1" si="9"/>
        <v>359.72999999999996</v>
      </c>
      <c r="N15" s="179">
        <f t="shared" ca="1" si="10"/>
        <v>268.6988887186223</v>
      </c>
      <c r="O15" s="180">
        <f t="shared" ca="1" si="11"/>
        <v>85.716455438801333</v>
      </c>
      <c r="P15" s="180">
        <f t="shared" ca="1" si="12"/>
        <v>5.2997808425763768</v>
      </c>
      <c r="Q15" s="180">
        <f t="shared" ca="1" si="13"/>
        <v>0</v>
      </c>
      <c r="R15" s="181">
        <f t="shared" ca="1" si="14"/>
        <v>359.715125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373.73</v>
      </c>
      <c r="H16" s="182">
        <f t="shared" ca="1" si="2"/>
        <v>359.715125</v>
      </c>
      <c r="I16" s="183">
        <f t="shared" ca="1" si="5"/>
        <v>268.70999999999998</v>
      </c>
      <c r="J16" s="180">
        <f t="shared" ca="1" si="6"/>
        <v>85.72</v>
      </c>
      <c r="K16" s="180">
        <f t="shared" ca="1" si="7"/>
        <v>5.3</v>
      </c>
      <c r="L16" s="180">
        <f t="shared" ca="1" si="8"/>
        <v>0</v>
      </c>
      <c r="M16" s="181">
        <f t="shared" ca="1" si="9"/>
        <v>359.72999999999996</v>
      </c>
      <c r="N16" s="179">
        <f t="shared" ca="1" si="10"/>
        <v>268.6988887186223</v>
      </c>
      <c r="O16" s="180">
        <f t="shared" ca="1" si="11"/>
        <v>85.716455438801333</v>
      </c>
      <c r="P16" s="180">
        <f t="shared" ca="1" si="12"/>
        <v>5.2997808425763768</v>
      </c>
      <c r="Q16" s="180">
        <f t="shared" ca="1" si="13"/>
        <v>0</v>
      </c>
      <c r="R16" s="181">
        <f t="shared" ca="1" si="14"/>
        <v>359.715125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373.73</v>
      </c>
      <c r="H17" s="182">
        <f t="shared" ca="1" si="2"/>
        <v>359.715125</v>
      </c>
      <c r="I17" s="183">
        <f t="shared" ca="1" si="5"/>
        <v>268.70999999999998</v>
      </c>
      <c r="J17" s="180">
        <f t="shared" ca="1" si="6"/>
        <v>85.72</v>
      </c>
      <c r="K17" s="180">
        <f t="shared" ca="1" si="7"/>
        <v>5.3</v>
      </c>
      <c r="L17" s="180">
        <f t="shared" ca="1" si="8"/>
        <v>0</v>
      </c>
      <c r="M17" s="181">
        <f t="shared" ca="1" si="9"/>
        <v>359.72999999999996</v>
      </c>
      <c r="N17" s="179">
        <f t="shared" ca="1" si="10"/>
        <v>268.6988887186223</v>
      </c>
      <c r="O17" s="180">
        <f t="shared" ca="1" si="11"/>
        <v>85.716455438801333</v>
      </c>
      <c r="P17" s="180">
        <f t="shared" ca="1" si="12"/>
        <v>5.2997808425763768</v>
      </c>
      <c r="Q17" s="180">
        <f t="shared" ca="1" si="13"/>
        <v>0</v>
      </c>
      <c r="R17" s="181">
        <f t="shared" ca="1" si="14"/>
        <v>359.715125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373.73</v>
      </c>
      <c r="H18" s="182">
        <f t="shared" ca="1" si="2"/>
        <v>359.715125</v>
      </c>
      <c r="I18" s="183">
        <f t="shared" ca="1" si="5"/>
        <v>268.70999999999998</v>
      </c>
      <c r="J18" s="180">
        <f t="shared" ca="1" si="6"/>
        <v>85.72</v>
      </c>
      <c r="K18" s="180">
        <f t="shared" ca="1" si="7"/>
        <v>5.3</v>
      </c>
      <c r="L18" s="180">
        <f t="shared" ca="1" si="8"/>
        <v>0</v>
      </c>
      <c r="M18" s="181">
        <f t="shared" ca="1" si="9"/>
        <v>359.72999999999996</v>
      </c>
      <c r="N18" s="179">
        <f t="shared" ca="1" si="10"/>
        <v>268.6988887186223</v>
      </c>
      <c r="O18" s="180">
        <f t="shared" ca="1" si="11"/>
        <v>85.716455438801333</v>
      </c>
      <c r="P18" s="180">
        <f t="shared" ca="1" si="12"/>
        <v>5.2997808425763768</v>
      </c>
      <c r="Q18" s="180">
        <f t="shared" ca="1" si="13"/>
        <v>0</v>
      </c>
      <c r="R18" s="181">
        <f t="shared" ca="1" si="14"/>
        <v>359.715125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373.73</v>
      </c>
      <c r="H19" s="182">
        <f t="shared" ca="1" si="2"/>
        <v>359.715125</v>
      </c>
      <c r="I19" s="183">
        <f t="shared" ca="1" si="5"/>
        <v>268.70999999999998</v>
      </c>
      <c r="J19" s="180">
        <f t="shared" ca="1" si="6"/>
        <v>85.72</v>
      </c>
      <c r="K19" s="180">
        <f t="shared" ca="1" si="7"/>
        <v>5.3</v>
      </c>
      <c r="L19" s="180">
        <f t="shared" ca="1" si="8"/>
        <v>0</v>
      </c>
      <c r="M19" s="181">
        <f t="shared" ca="1" si="9"/>
        <v>359.72999999999996</v>
      </c>
      <c r="N19" s="179">
        <f t="shared" ca="1" si="10"/>
        <v>268.6988887186223</v>
      </c>
      <c r="O19" s="180">
        <f t="shared" ca="1" si="11"/>
        <v>85.716455438801333</v>
      </c>
      <c r="P19" s="180">
        <f t="shared" ca="1" si="12"/>
        <v>5.2997808425763768</v>
      </c>
      <c r="Q19" s="180">
        <f t="shared" ca="1" si="13"/>
        <v>0</v>
      </c>
      <c r="R19" s="181">
        <f t="shared" ca="1" si="14"/>
        <v>359.715125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373.73</v>
      </c>
      <c r="H20" s="182">
        <f t="shared" ca="1" si="2"/>
        <v>359.715125</v>
      </c>
      <c r="I20" s="183">
        <f t="shared" ca="1" si="5"/>
        <v>268.70999999999998</v>
      </c>
      <c r="J20" s="180">
        <f t="shared" ca="1" si="6"/>
        <v>85.72</v>
      </c>
      <c r="K20" s="180">
        <f t="shared" ca="1" si="7"/>
        <v>5.3</v>
      </c>
      <c r="L20" s="180">
        <f t="shared" ca="1" si="8"/>
        <v>0</v>
      </c>
      <c r="M20" s="181">
        <f t="shared" ca="1" si="9"/>
        <v>359.72999999999996</v>
      </c>
      <c r="N20" s="179">
        <f t="shared" ca="1" si="10"/>
        <v>268.6988887186223</v>
      </c>
      <c r="O20" s="180">
        <f t="shared" ca="1" si="11"/>
        <v>85.716455438801333</v>
      </c>
      <c r="P20" s="180">
        <f t="shared" ca="1" si="12"/>
        <v>5.2997808425763768</v>
      </c>
      <c r="Q20" s="180">
        <f t="shared" ca="1" si="13"/>
        <v>0</v>
      </c>
      <c r="R20" s="181">
        <f t="shared" ca="1" si="14"/>
        <v>359.715125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373.73</v>
      </c>
      <c r="H21" s="182">
        <f t="shared" ca="1" si="2"/>
        <v>359.715125</v>
      </c>
      <c r="I21" s="183">
        <f t="shared" ca="1" si="5"/>
        <v>268.70999999999998</v>
      </c>
      <c r="J21" s="180">
        <f t="shared" ca="1" si="6"/>
        <v>85.72</v>
      </c>
      <c r="K21" s="180">
        <f t="shared" ca="1" si="7"/>
        <v>5.3</v>
      </c>
      <c r="L21" s="180">
        <f t="shared" ca="1" si="8"/>
        <v>0</v>
      </c>
      <c r="M21" s="181">
        <f t="shared" ca="1" si="9"/>
        <v>359.72999999999996</v>
      </c>
      <c r="N21" s="179">
        <f t="shared" ca="1" si="10"/>
        <v>268.6988887186223</v>
      </c>
      <c r="O21" s="180">
        <f t="shared" ca="1" si="11"/>
        <v>85.716455438801333</v>
      </c>
      <c r="P21" s="180">
        <f t="shared" ca="1" si="12"/>
        <v>5.2997808425763768</v>
      </c>
      <c r="Q21" s="180">
        <f t="shared" ca="1" si="13"/>
        <v>0</v>
      </c>
      <c r="R21" s="181">
        <f t="shared" ca="1" si="14"/>
        <v>359.715125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373.73</v>
      </c>
      <c r="H22" s="182">
        <f t="shared" ca="1" si="2"/>
        <v>359.715125</v>
      </c>
      <c r="I22" s="183">
        <f t="shared" ca="1" si="5"/>
        <v>268.70999999999998</v>
      </c>
      <c r="J22" s="180">
        <f t="shared" ca="1" si="6"/>
        <v>85.72</v>
      </c>
      <c r="K22" s="180">
        <f t="shared" ca="1" si="7"/>
        <v>5.3</v>
      </c>
      <c r="L22" s="180">
        <f t="shared" ca="1" si="8"/>
        <v>0</v>
      </c>
      <c r="M22" s="181">
        <f t="shared" ca="1" si="9"/>
        <v>359.72999999999996</v>
      </c>
      <c r="N22" s="179">
        <f t="shared" ca="1" si="10"/>
        <v>268.6988887186223</v>
      </c>
      <c r="O22" s="180">
        <f t="shared" ca="1" si="11"/>
        <v>85.716455438801333</v>
      </c>
      <c r="P22" s="180">
        <f t="shared" ca="1" si="12"/>
        <v>5.2997808425763768</v>
      </c>
      <c r="Q22" s="180">
        <f t="shared" ca="1" si="13"/>
        <v>0</v>
      </c>
      <c r="R22" s="181">
        <f t="shared" ca="1" si="14"/>
        <v>359.715125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373.73</v>
      </c>
      <c r="H23" s="182">
        <f t="shared" ca="1" si="2"/>
        <v>359.715125</v>
      </c>
      <c r="I23" s="183">
        <f t="shared" ca="1" si="5"/>
        <v>268.70999999999998</v>
      </c>
      <c r="J23" s="180">
        <f t="shared" ca="1" si="6"/>
        <v>85.72</v>
      </c>
      <c r="K23" s="180">
        <f t="shared" ca="1" si="7"/>
        <v>5.3</v>
      </c>
      <c r="L23" s="180">
        <f t="shared" ca="1" si="8"/>
        <v>0</v>
      </c>
      <c r="M23" s="181">
        <f t="shared" ca="1" si="9"/>
        <v>359.72999999999996</v>
      </c>
      <c r="N23" s="179">
        <f t="shared" ca="1" si="10"/>
        <v>268.6988887186223</v>
      </c>
      <c r="O23" s="180">
        <f t="shared" ca="1" si="11"/>
        <v>85.716455438801333</v>
      </c>
      <c r="P23" s="180">
        <f t="shared" ca="1" si="12"/>
        <v>5.2997808425763768</v>
      </c>
      <c r="Q23" s="180">
        <f t="shared" ca="1" si="13"/>
        <v>0</v>
      </c>
      <c r="R23" s="181">
        <f t="shared" ca="1" si="14"/>
        <v>359.715125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373.73</v>
      </c>
      <c r="H24" s="182">
        <f t="shared" ca="1" si="2"/>
        <v>359.715125</v>
      </c>
      <c r="I24" s="183">
        <f t="shared" ca="1" si="5"/>
        <v>268.70999999999998</v>
      </c>
      <c r="J24" s="180">
        <f t="shared" ca="1" si="6"/>
        <v>85.72</v>
      </c>
      <c r="K24" s="180">
        <f t="shared" ca="1" si="7"/>
        <v>5.3</v>
      </c>
      <c r="L24" s="180">
        <f t="shared" ca="1" si="8"/>
        <v>0</v>
      </c>
      <c r="M24" s="181">
        <f t="shared" ca="1" si="9"/>
        <v>359.72999999999996</v>
      </c>
      <c r="N24" s="179">
        <f t="shared" ca="1" si="10"/>
        <v>268.6988887186223</v>
      </c>
      <c r="O24" s="180">
        <f t="shared" ca="1" si="11"/>
        <v>85.716455438801333</v>
      </c>
      <c r="P24" s="180">
        <f t="shared" ca="1" si="12"/>
        <v>5.2997808425763768</v>
      </c>
      <c r="Q24" s="180">
        <f t="shared" ca="1" si="13"/>
        <v>0</v>
      </c>
      <c r="R24" s="181">
        <f t="shared" ca="1" si="14"/>
        <v>359.715125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414.5</v>
      </c>
      <c r="H25" s="182">
        <f t="shared" ca="1" si="2"/>
        <v>398.95625000000001</v>
      </c>
      <c r="I25" s="183">
        <f t="shared" ca="1" si="5"/>
        <v>308</v>
      </c>
      <c r="J25" s="180">
        <f t="shared" ca="1" si="6"/>
        <v>85.66</v>
      </c>
      <c r="K25" s="180">
        <f t="shared" ca="1" si="7"/>
        <v>5.29</v>
      </c>
      <c r="L25" s="180">
        <f t="shared" ca="1" si="8"/>
        <v>0</v>
      </c>
      <c r="M25" s="181">
        <f t="shared" ca="1" si="9"/>
        <v>398.95</v>
      </c>
      <c r="N25" s="179">
        <f t="shared" ca="1" si="10"/>
        <v>308.00482516606093</v>
      </c>
      <c r="O25" s="180">
        <f t="shared" ca="1" si="11"/>
        <v>85.661341960145378</v>
      </c>
      <c r="P25" s="180">
        <f t="shared" ca="1" si="12"/>
        <v>5.2900828737937085</v>
      </c>
      <c r="Q25" s="180">
        <f t="shared" ca="1" si="13"/>
        <v>0</v>
      </c>
      <c r="R25" s="181">
        <f t="shared" ca="1" si="14"/>
        <v>398.95625000000001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484.5</v>
      </c>
      <c r="H26" s="182">
        <f t="shared" ca="1" si="2"/>
        <v>466.33125000000001</v>
      </c>
      <c r="I26" s="183">
        <f t="shared" ca="1" si="5"/>
        <v>375.37</v>
      </c>
      <c r="J26" s="180">
        <f t="shared" ca="1" si="6"/>
        <v>85.66</v>
      </c>
      <c r="K26" s="180">
        <f t="shared" ca="1" si="7"/>
        <v>5.29</v>
      </c>
      <c r="L26" s="180">
        <f t="shared" ca="1" si="8"/>
        <v>0</v>
      </c>
      <c r="M26" s="181">
        <f t="shared" ca="1" si="9"/>
        <v>466.32</v>
      </c>
      <c r="N26" s="179">
        <f t="shared" ca="1" si="10"/>
        <v>375.37905582539889</v>
      </c>
      <c r="O26" s="180">
        <f t="shared" ca="1" si="11"/>
        <v>85.662066553010803</v>
      </c>
      <c r="P26" s="180">
        <f t="shared" ca="1" si="12"/>
        <v>5.2901276215903241</v>
      </c>
      <c r="Q26" s="180">
        <f t="shared" ca="1" si="13"/>
        <v>0</v>
      </c>
      <c r="R26" s="181">
        <f t="shared" ca="1" si="14"/>
        <v>466.33125000000001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564.5</v>
      </c>
      <c r="H27" s="182">
        <f t="shared" ca="1" si="2"/>
        <v>543.33124999999995</v>
      </c>
      <c r="I27" s="183">
        <f t="shared" ca="1" si="5"/>
        <v>452.37</v>
      </c>
      <c r="J27" s="180">
        <f t="shared" ca="1" si="6"/>
        <v>85.66</v>
      </c>
      <c r="K27" s="180">
        <f t="shared" ca="1" si="7"/>
        <v>5.29</v>
      </c>
      <c r="L27" s="180">
        <f t="shared" ca="1" si="8"/>
        <v>0</v>
      </c>
      <c r="M27" s="181">
        <f t="shared" ca="1" si="9"/>
        <v>543.31999999999994</v>
      </c>
      <c r="N27" s="179">
        <f t="shared" ca="1" si="10"/>
        <v>452.37936678660827</v>
      </c>
      <c r="O27" s="180">
        <f t="shared" ca="1" si="11"/>
        <v>85.66177367849518</v>
      </c>
      <c r="P27" s="180">
        <f t="shared" ca="1" si="12"/>
        <v>5.2901095348965619</v>
      </c>
      <c r="Q27" s="180">
        <f t="shared" ca="1" si="13"/>
        <v>0</v>
      </c>
      <c r="R27" s="181">
        <f t="shared" ca="1" si="14"/>
        <v>543.33125000000007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665.53693699999997</v>
      </c>
      <c r="H28" s="182">
        <f t="shared" ca="1" si="2"/>
        <v>640.57930199999998</v>
      </c>
      <c r="I28" s="183">
        <f t="shared" ca="1" si="5"/>
        <v>477.87</v>
      </c>
      <c r="J28" s="180">
        <f t="shared" ca="1" si="6"/>
        <v>153.93</v>
      </c>
      <c r="K28" s="180">
        <f t="shared" ca="1" si="7"/>
        <v>8.7799999999999994</v>
      </c>
      <c r="L28" s="180">
        <f t="shared" ca="1" si="8"/>
        <v>0</v>
      </c>
      <c r="M28" s="181">
        <f t="shared" ca="1" si="9"/>
        <v>640.57999999999993</v>
      </c>
      <c r="N28" s="179">
        <f t="shared" ca="1" si="10"/>
        <v>477.86947929492027</v>
      </c>
      <c r="O28" s="180">
        <f t="shared" ca="1" si="11"/>
        <v>153.92983227209717</v>
      </c>
      <c r="P28" s="180">
        <f t="shared" ca="1" si="12"/>
        <v>8.7799904329826095</v>
      </c>
      <c r="Q28" s="180">
        <f t="shared" ca="1" si="13"/>
        <v>0</v>
      </c>
      <c r="R28" s="181">
        <f t="shared" ca="1" si="14"/>
        <v>640.57930199999998</v>
      </c>
      <c r="W28" s="46"/>
      <c r="X28" s="46">
        <v>28</v>
      </c>
    </row>
    <row r="29" spans="1:24">
      <c r="A29" s="61" t="s">
        <v>71</v>
      </c>
      <c r="B29" s="174">
        <f t="shared" ca="1" si="3"/>
        <v>679.19316800000001</v>
      </c>
      <c r="C29" s="179">
        <f t="shared" ca="1" si="4"/>
        <v>506.67810332800002</v>
      </c>
      <c r="D29" s="180">
        <f t="shared" ca="1" si="4"/>
        <v>163.21011827040005</v>
      </c>
      <c r="E29" s="180">
        <f t="shared" ca="1" si="4"/>
        <v>9.3049464016000005</v>
      </c>
      <c r="F29" s="181">
        <f t="shared" ca="1" si="4"/>
        <v>0</v>
      </c>
      <c r="G29" s="182">
        <f t="shared" ca="1" si="1"/>
        <v>679.19</v>
      </c>
      <c r="H29" s="182">
        <f t="shared" ca="1" si="2"/>
        <v>653.72037499999999</v>
      </c>
      <c r="I29" s="183">
        <f t="shared" ca="1" si="5"/>
        <v>487.68</v>
      </c>
      <c r="J29" s="180">
        <f t="shared" ca="1" si="6"/>
        <v>157.09</v>
      </c>
      <c r="K29" s="180">
        <f t="shared" ca="1" si="7"/>
        <v>8.9499999999999993</v>
      </c>
      <c r="L29" s="180">
        <f t="shared" ca="1" si="8"/>
        <v>0</v>
      </c>
      <c r="M29" s="181">
        <f t="shared" ca="1" si="9"/>
        <v>653.72</v>
      </c>
      <c r="N29" s="179">
        <f t="shared" ca="1" si="10"/>
        <v>487.68027975279932</v>
      </c>
      <c r="O29" s="180">
        <f t="shared" ca="1" si="11"/>
        <v>157.09009011312182</v>
      </c>
      <c r="P29" s="180">
        <f t="shared" ca="1" si="12"/>
        <v>8.9500051340788094</v>
      </c>
      <c r="Q29" s="180">
        <f t="shared" ca="1" si="13"/>
        <v>0</v>
      </c>
      <c r="R29" s="181">
        <f t="shared" ca="1" si="14"/>
        <v>653.72037499999988</v>
      </c>
      <c r="W29" s="46"/>
      <c r="X29" s="46">
        <v>29</v>
      </c>
    </row>
    <row r="30" spans="1:24">
      <c r="A30" s="61" t="s">
        <v>72</v>
      </c>
      <c r="B30" s="174">
        <f t="shared" ca="1" si="3"/>
        <v>679.19316800000001</v>
      </c>
      <c r="C30" s="179">
        <f t="shared" ca="1" si="4"/>
        <v>506.67810332800002</v>
      </c>
      <c r="D30" s="180">
        <f t="shared" ca="1" si="4"/>
        <v>163.21011827040005</v>
      </c>
      <c r="E30" s="180">
        <f t="shared" ca="1" si="4"/>
        <v>9.3049464016000005</v>
      </c>
      <c r="F30" s="181">
        <f t="shared" ca="1" si="4"/>
        <v>0</v>
      </c>
      <c r="G30" s="182">
        <f t="shared" ca="1" si="1"/>
        <v>679.19</v>
      </c>
      <c r="H30" s="182">
        <f t="shared" ca="1" si="2"/>
        <v>653.72037499999999</v>
      </c>
      <c r="I30" s="183">
        <f t="shared" ca="1" si="5"/>
        <v>487.68</v>
      </c>
      <c r="J30" s="180">
        <f t="shared" ca="1" si="6"/>
        <v>157.09</v>
      </c>
      <c r="K30" s="180">
        <f t="shared" ca="1" si="7"/>
        <v>8.9499999999999993</v>
      </c>
      <c r="L30" s="180">
        <f t="shared" ca="1" si="8"/>
        <v>0</v>
      </c>
      <c r="M30" s="181">
        <f t="shared" ca="1" si="9"/>
        <v>653.72</v>
      </c>
      <c r="N30" s="179">
        <f t="shared" ca="1" si="10"/>
        <v>487.68027975279932</v>
      </c>
      <c r="O30" s="180">
        <f t="shared" ca="1" si="11"/>
        <v>157.09009011312182</v>
      </c>
      <c r="P30" s="180">
        <f t="shared" ca="1" si="12"/>
        <v>8.9500051340788094</v>
      </c>
      <c r="Q30" s="180">
        <f t="shared" ca="1" si="13"/>
        <v>0</v>
      </c>
      <c r="R30" s="181">
        <f t="shared" ca="1" si="14"/>
        <v>653.72037499999988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679.19316800000001</v>
      </c>
      <c r="C31" s="179">
        <f t="shared" ca="1" si="4"/>
        <v>506.67810332800002</v>
      </c>
      <c r="D31" s="180">
        <f t="shared" ca="1" si="4"/>
        <v>163.21011827040005</v>
      </c>
      <c r="E31" s="180">
        <f t="shared" ca="1" si="4"/>
        <v>9.3049464016000005</v>
      </c>
      <c r="F31" s="181">
        <f t="shared" ca="1" si="4"/>
        <v>0</v>
      </c>
      <c r="G31" s="182">
        <f t="shared" ca="1" si="1"/>
        <v>679.19</v>
      </c>
      <c r="H31" s="182">
        <f t="shared" ca="1" si="2"/>
        <v>653.72037499999999</v>
      </c>
      <c r="I31" s="183">
        <f t="shared" ca="1" si="5"/>
        <v>487.68</v>
      </c>
      <c r="J31" s="180">
        <f t="shared" ca="1" si="6"/>
        <v>157.09</v>
      </c>
      <c r="K31" s="180">
        <f t="shared" ca="1" si="7"/>
        <v>8.9499999999999993</v>
      </c>
      <c r="L31" s="180">
        <f t="shared" ca="1" si="8"/>
        <v>0</v>
      </c>
      <c r="M31" s="181">
        <f t="shared" ca="1" si="9"/>
        <v>653.72</v>
      </c>
      <c r="N31" s="179">
        <f t="shared" ca="1" si="10"/>
        <v>487.68027975279932</v>
      </c>
      <c r="O31" s="180">
        <f t="shared" ca="1" si="11"/>
        <v>157.09009011312182</v>
      </c>
      <c r="P31" s="180">
        <f t="shared" ca="1" si="12"/>
        <v>8.9500051340788094</v>
      </c>
      <c r="Q31" s="180">
        <f t="shared" ca="1" si="13"/>
        <v>0</v>
      </c>
      <c r="R31" s="181">
        <f t="shared" ca="1" si="14"/>
        <v>653.72037499999988</v>
      </c>
      <c r="W31" s="46"/>
      <c r="X31" s="46">
        <v>31</v>
      </c>
    </row>
    <row r="32" spans="1:24">
      <c r="A32" s="61" t="s">
        <v>74</v>
      </c>
      <c r="B32" s="174">
        <f t="shared" ca="1" si="3"/>
        <v>679.19316800000001</v>
      </c>
      <c r="C32" s="179">
        <f t="shared" ca="1" si="4"/>
        <v>506.67810332800002</v>
      </c>
      <c r="D32" s="180">
        <f t="shared" ca="1" si="4"/>
        <v>163.21011827040005</v>
      </c>
      <c r="E32" s="180">
        <f t="shared" ca="1" si="4"/>
        <v>9.3049464016000005</v>
      </c>
      <c r="F32" s="181">
        <f t="shared" ca="1" si="4"/>
        <v>0</v>
      </c>
      <c r="G32" s="182">
        <f t="shared" ca="1" si="1"/>
        <v>679.19</v>
      </c>
      <c r="H32" s="182">
        <f t="shared" ca="1" si="2"/>
        <v>653.72037499999999</v>
      </c>
      <c r="I32" s="183">
        <f t="shared" ca="1" si="5"/>
        <v>487.68</v>
      </c>
      <c r="J32" s="180">
        <f t="shared" ca="1" si="6"/>
        <v>157.09</v>
      </c>
      <c r="K32" s="180">
        <f t="shared" ca="1" si="7"/>
        <v>8.9499999999999993</v>
      </c>
      <c r="L32" s="180">
        <f t="shared" ca="1" si="8"/>
        <v>0</v>
      </c>
      <c r="M32" s="181">
        <f t="shared" ca="1" si="9"/>
        <v>653.72</v>
      </c>
      <c r="N32" s="179">
        <f t="shared" ca="1" si="10"/>
        <v>487.68027975279932</v>
      </c>
      <c r="O32" s="180">
        <f t="shared" ca="1" si="11"/>
        <v>157.09009011312182</v>
      </c>
      <c r="P32" s="180">
        <f t="shared" ca="1" si="12"/>
        <v>8.9500051340788094</v>
      </c>
      <c r="Q32" s="180">
        <f t="shared" ca="1" si="13"/>
        <v>0</v>
      </c>
      <c r="R32" s="181">
        <f t="shared" ca="1" si="14"/>
        <v>653.72037499999988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679.19316800000001</v>
      </c>
      <c r="C33" s="179">
        <f t="shared" ca="1" si="4"/>
        <v>506.67810332800002</v>
      </c>
      <c r="D33" s="180">
        <f t="shared" ca="1" si="4"/>
        <v>163.21011827040005</v>
      </c>
      <c r="E33" s="180">
        <f t="shared" ca="1" si="4"/>
        <v>9.3049464016000005</v>
      </c>
      <c r="F33" s="181">
        <f t="shared" ca="1" si="4"/>
        <v>0</v>
      </c>
      <c r="G33" s="182">
        <f t="shared" ca="1" si="1"/>
        <v>679.19</v>
      </c>
      <c r="H33" s="182">
        <f t="shared" ca="1" si="2"/>
        <v>653.72037499999999</v>
      </c>
      <c r="I33" s="183">
        <f t="shared" ca="1" si="5"/>
        <v>487.68</v>
      </c>
      <c r="J33" s="180">
        <f t="shared" ca="1" si="6"/>
        <v>157.09</v>
      </c>
      <c r="K33" s="180">
        <f t="shared" ca="1" si="7"/>
        <v>8.9499999999999993</v>
      </c>
      <c r="L33" s="180">
        <f t="shared" ca="1" si="8"/>
        <v>0</v>
      </c>
      <c r="M33" s="181">
        <f t="shared" ca="1" si="9"/>
        <v>653.72</v>
      </c>
      <c r="N33" s="179">
        <f t="shared" ca="1" si="10"/>
        <v>487.68027975279932</v>
      </c>
      <c r="O33" s="180">
        <f t="shared" ca="1" si="11"/>
        <v>157.09009011312182</v>
      </c>
      <c r="P33" s="180">
        <f t="shared" ca="1" si="12"/>
        <v>8.9500051340788094</v>
      </c>
      <c r="Q33" s="180">
        <f t="shared" ca="1" si="13"/>
        <v>0</v>
      </c>
      <c r="R33" s="181">
        <f t="shared" ca="1" si="14"/>
        <v>653.72037499999988</v>
      </c>
      <c r="W33" s="46"/>
      <c r="X33" s="46">
        <v>33</v>
      </c>
    </row>
    <row r="34" spans="1:24">
      <c r="A34" s="61" t="s">
        <v>76</v>
      </c>
      <c r="B34" s="174">
        <f t="shared" ca="1" si="3"/>
        <v>679.19316800000001</v>
      </c>
      <c r="C34" s="179">
        <f t="shared" ca="1" si="4"/>
        <v>506.67810332800002</v>
      </c>
      <c r="D34" s="180">
        <f t="shared" ca="1" si="4"/>
        <v>163.21011827040005</v>
      </c>
      <c r="E34" s="180">
        <f t="shared" ca="1" si="4"/>
        <v>9.3049464016000005</v>
      </c>
      <c r="F34" s="181">
        <f t="shared" ca="1" si="4"/>
        <v>0</v>
      </c>
      <c r="G34" s="182">
        <f t="shared" ca="1" si="1"/>
        <v>679.19</v>
      </c>
      <c r="H34" s="182">
        <f t="shared" ca="1" si="2"/>
        <v>653.72037499999999</v>
      </c>
      <c r="I34" s="183">
        <f t="shared" ca="1" si="5"/>
        <v>487.68</v>
      </c>
      <c r="J34" s="180">
        <f t="shared" ca="1" si="6"/>
        <v>157.09</v>
      </c>
      <c r="K34" s="180">
        <f t="shared" ca="1" si="7"/>
        <v>8.9499999999999993</v>
      </c>
      <c r="L34" s="180">
        <f t="shared" ca="1" si="8"/>
        <v>0</v>
      </c>
      <c r="M34" s="181">
        <f t="shared" ca="1" si="9"/>
        <v>653.72</v>
      </c>
      <c r="N34" s="179">
        <f t="shared" ca="1" si="10"/>
        <v>487.68027975279932</v>
      </c>
      <c r="O34" s="180">
        <f t="shared" ca="1" si="11"/>
        <v>157.09009011312182</v>
      </c>
      <c r="P34" s="180">
        <f t="shared" ca="1" si="12"/>
        <v>8.9500051340788094</v>
      </c>
      <c r="Q34" s="180">
        <f t="shared" ca="1" si="13"/>
        <v>0</v>
      </c>
      <c r="R34" s="181">
        <f t="shared" ca="1" si="14"/>
        <v>653.72037499999988</v>
      </c>
      <c r="W34" s="46"/>
      <c r="X34" s="46">
        <v>34</v>
      </c>
    </row>
    <row r="35" spans="1:24">
      <c r="A35" s="61" t="s">
        <v>77</v>
      </c>
      <c r="B35" s="174">
        <f t="shared" ca="1" si="3"/>
        <v>679.19316800000001</v>
      </c>
      <c r="C35" s="179">
        <f t="shared" ca="1" si="4"/>
        <v>506.67810332800002</v>
      </c>
      <c r="D35" s="180">
        <f t="shared" ca="1" si="4"/>
        <v>163.21011827040005</v>
      </c>
      <c r="E35" s="180">
        <f t="shared" ca="1" si="4"/>
        <v>9.3049464016000005</v>
      </c>
      <c r="F35" s="181">
        <f t="shared" ca="1" si="4"/>
        <v>0</v>
      </c>
      <c r="G35" s="182">
        <f t="shared" ca="1" si="1"/>
        <v>679.19</v>
      </c>
      <c r="H35" s="182">
        <f t="shared" ca="1" si="2"/>
        <v>653.72037499999999</v>
      </c>
      <c r="I35" s="183">
        <f t="shared" ca="1" si="5"/>
        <v>487.68</v>
      </c>
      <c r="J35" s="180">
        <f t="shared" ca="1" si="6"/>
        <v>157.09</v>
      </c>
      <c r="K35" s="180">
        <f t="shared" ca="1" si="7"/>
        <v>8.9499999999999993</v>
      </c>
      <c r="L35" s="180">
        <f t="shared" ca="1" si="8"/>
        <v>0</v>
      </c>
      <c r="M35" s="181">
        <f t="shared" ca="1" si="9"/>
        <v>653.72</v>
      </c>
      <c r="N35" s="179">
        <f t="shared" ca="1" si="10"/>
        <v>487.68027975279932</v>
      </c>
      <c r="O35" s="180">
        <f t="shared" ca="1" si="11"/>
        <v>157.09009011312182</v>
      </c>
      <c r="P35" s="180">
        <f t="shared" ca="1" si="12"/>
        <v>8.9500051340788094</v>
      </c>
      <c r="Q35" s="180">
        <f t="shared" ca="1" si="13"/>
        <v>0</v>
      </c>
      <c r="R35" s="181">
        <f t="shared" ca="1" si="14"/>
        <v>653.72037499999988</v>
      </c>
      <c r="W35" s="46"/>
      <c r="X35" s="46">
        <v>35</v>
      </c>
    </row>
    <row r="36" spans="1:24">
      <c r="A36" s="61" t="s">
        <v>78</v>
      </c>
      <c r="B36" s="174">
        <f t="shared" ca="1" si="3"/>
        <v>679.19316800000001</v>
      </c>
      <c r="C36" s="179">
        <f t="shared" ref="C36:F67" ca="1" si="15">$B36*C$1/100</f>
        <v>506.67810332800002</v>
      </c>
      <c r="D36" s="180">
        <f t="shared" ca="1" si="15"/>
        <v>163.21011827040005</v>
      </c>
      <c r="E36" s="180">
        <f t="shared" ca="1" si="15"/>
        <v>9.3049464016000005</v>
      </c>
      <c r="F36" s="181">
        <f t="shared" ca="1" si="15"/>
        <v>0</v>
      </c>
      <c r="G36" s="182">
        <f t="shared" ca="1" si="1"/>
        <v>679.19</v>
      </c>
      <c r="H36" s="182">
        <f t="shared" ca="1" si="2"/>
        <v>653.72037499999999</v>
      </c>
      <c r="I36" s="183">
        <f t="shared" ca="1" si="5"/>
        <v>487.68</v>
      </c>
      <c r="J36" s="180">
        <f t="shared" ca="1" si="6"/>
        <v>157.09</v>
      </c>
      <c r="K36" s="180">
        <f t="shared" ca="1" si="7"/>
        <v>8.9499999999999993</v>
      </c>
      <c r="L36" s="180">
        <f t="shared" ca="1" si="8"/>
        <v>0</v>
      </c>
      <c r="M36" s="181">
        <f t="shared" ca="1" si="9"/>
        <v>653.72</v>
      </c>
      <c r="N36" s="179">
        <f t="shared" ca="1" si="10"/>
        <v>487.68027975279932</v>
      </c>
      <c r="O36" s="180">
        <f t="shared" ca="1" si="11"/>
        <v>157.09009011312182</v>
      </c>
      <c r="P36" s="180">
        <f t="shared" ca="1" si="12"/>
        <v>8.9500051340788094</v>
      </c>
      <c r="Q36" s="180">
        <f t="shared" ca="1" si="13"/>
        <v>0</v>
      </c>
      <c r="R36" s="181">
        <f t="shared" ca="1" si="14"/>
        <v>653.72037499999988</v>
      </c>
      <c r="W36" s="46"/>
      <c r="X36" s="46">
        <v>36</v>
      </c>
    </row>
    <row r="37" spans="1:24">
      <c r="A37" s="61" t="s">
        <v>79</v>
      </c>
      <c r="B37" s="174">
        <f t="shared" ca="1" si="3"/>
        <v>679.19316800000001</v>
      </c>
      <c r="C37" s="179">
        <f t="shared" ca="1" si="15"/>
        <v>506.67810332800002</v>
      </c>
      <c r="D37" s="180">
        <f t="shared" ca="1" si="15"/>
        <v>163.21011827040005</v>
      </c>
      <c r="E37" s="180">
        <f t="shared" ca="1" si="15"/>
        <v>9.3049464016000005</v>
      </c>
      <c r="F37" s="181">
        <f t="shared" ca="1" si="15"/>
        <v>0</v>
      </c>
      <c r="G37" s="182">
        <f t="shared" ca="1" si="1"/>
        <v>679.19</v>
      </c>
      <c r="H37" s="182">
        <f t="shared" ca="1" si="2"/>
        <v>653.72037499999999</v>
      </c>
      <c r="I37" s="183">
        <f t="shared" ca="1" si="5"/>
        <v>487.68</v>
      </c>
      <c r="J37" s="180">
        <f t="shared" ca="1" si="6"/>
        <v>157.09</v>
      </c>
      <c r="K37" s="180">
        <f t="shared" ca="1" si="7"/>
        <v>8.9499999999999993</v>
      </c>
      <c r="L37" s="180">
        <f t="shared" ca="1" si="8"/>
        <v>0</v>
      </c>
      <c r="M37" s="181">
        <f t="shared" ca="1" si="9"/>
        <v>653.72</v>
      </c>
      <c r="N37" s="179">
        <f t="shared" ca="1" si="10"/>
        <v>487.68027975279932</v>
      </c>
      <c r="O37" s="180">
        <f t="shared" ca="1" si="11"/>
        <v>157.09009011312182</v>
      </c>
      <c r="P37" s="180">
        <f t="shared" ca="1" si="12"/>
        <v>8.9500051340788094</v>
      </c>
      <c r="Q37" s="180">
        <f t="shared" ca="1" si="13"/>
        <v>0</v>
      </c>
      <c r="R37" s="181">
        <f t="shared" ca="1" si="14"/>
        <v>653.72037499999988</v>
      </c>
      <c r="W37" s="46"/>
      <c r="X37" s="46">
        <v>37</v>
      </c>
    </row>
    <row r="38" spans="1:24">
      <c r="A38" s="61" t="s">
        <v>80</v>
      </c>
      <c r="B38" s="174">
        <f t="shared" ca="1" si="3"/>
        <v>679.19316800000001</v>
      </c>
      <c r="C38" s="179">
        <f t="shared" ca="1" si="15"/>
        <v>506.67810332800002</v>
      </c>
      <c r="D38" s="180">
        <f t="shared" ca="1" si="15"/>
        <v>163.21011827040005</v>
      </c>
      <c r="E38" s="180">
        <f t="shared" ca="1" si="15"/>
        <v>9.3049464016000005</v>
      </c>
      <c r="F38" s="181">
        <f t="shared" ca="1" si="15"/>
        <v>0</v>
      </c>
      <c r="G38" s="182">
        <f t="shared" ca="1" si="1"/>
        <v>679.19</v>
      </c>
      <c r="H38" s="182">
        <f t="shared" ca="1" si="2"/>
        <v>653.72037499999999</v>
      </c>
      <c r="I38" s="183">
        <f t="shared" ca="1" si="5"/>
        <v>487.68</v>
      </c>
      <c r="J38" s="180">
        <f t="shared" ca="1" si="6"/>
        <v>157.09</v>
      </c>
      <c r="K38" s="180">
        <f t="shared" ca="1" si="7"/>
        <v>8.9499999999999993</v>
      </c>
      <c r="L38" s="180">
        <f t="shared" ca="1" si="8"/>
        <v>0</v>
      </c>
      <c r="M38" s="181">
        <f t="shared" ca="1" si="9"/>
        <v>653.72</v>
      </c>
      <c r="N38" s="179">
        <f t="shared" ca="1" si="10"/>
        <v>487.68027975279932</v>
      </c>
      <c r="O38" s="180">
        <f t="shared" ca="1" si="11"/>
        <v>157.09009011312182</v>
      </c>
      <c r="P38" s="180">
        <f t="shared" ca="1" si="12"/>
        <v>8.9500051340788094</v>
      </c>
      <c r="Q38" s="180">
        <f t="shared" ca="1" si="13"/>
        <v>0</v>
      </c>
      <c r="R38" s="181">
        <f t="shared" ca="1" si="14"/>
        <v>653.72037499999988</v>
      </c>
      <c r="W38" s="46"/>
      <c r="X38" s="46">
        <v>38</v>
      </c>
    </row>
    <row r="39" spans="1:24">
      <c r="A39" s="61" t="s">
        <v>81</v>
      </c>
      <c r="B39" s="174">
        <f t="shared" ca="1" si="3"/>
        <v>679.19316800000001</v>
      </c>
      <c r="C39" s="179">
        <f t="shared" ca="1" si="15"/>
        <v>506.67810332800002</v>
      </c>
      <c r="D39" s="180">
        <f t="shared" ca="1" si="15"/>
        <v>163.21011827040005</v>
      </c>
      <c r="E39" s="180">
        <f t="shared" ca="1" si="15"/>
        <v>9.3049464016000005</v>
      </c>
      <c r="F39" s="181">
        <f t="shared" ca="1" si="15"/>
        <v>0</v>
      </c>
      <c r="G39" s="182">
        <f t="shared" ca="1" si="1"/>
        <v>679.19</v>
      </c>
      <c r="H39" s="182">
        <f t="shared" ca="1" si="2"/>
        <v>653.72037499999999</v>
      </c>
      <c r="I39" s="183">
        <f t="shared" ca="1" si="5"/>
        <v>487.68</v>
      </c>
      <c r="J39" s="180">
        <f t="shared" ca="1" si="6"/>
        <v>157.09</v>
      </c>
      <c r="K39" s="180">
        <f t="shared" ca="1" si="7"/>
        <v>8.9499999999999993</v>
      </c>
      <c r="L39" s="180">
        <f t="shared" ca="1" si="8"/>
        <v>0</v>
      </c>
      <c r="M39" s="181">
        <f t="shared" ca="1" si="9"/>
        <v>653.72</v>
      </c>
      <c r="N39" s="179">
        <f t="shared" ca="1" si="10"/>
        <v>487.68027975279932</v>
      </c>
      <c r="O39" s="180">
        <f t="shared" ca="1" si="11"/>
        <v>157.09009011312182</v>
      </c>
      <c r="P39" s="180">
        <f t="shared" ca="1" si="12"/>
        <v>8.9500051340788094</v>
      </c>
      <c r="Q39" s="180">
        <f t="shared" ca="1" si="13"/>
        <v>0</v>
      </c>
      <c r="R39" s="181">
        <f t="shared" ca="1" si="14"/>
        <v>653.72037499999988</v>
      </c>
      <c r="W39" s="46"/>
      <c r="X39" s="46">
        <v>39</v>
      </c>
    </row>
    <row r="40" spans="1:24">
      <c r="A40" s="61" t="s">
        <v>82</v>
      </c>
      <c r="B40" s="174">
        <f t="shared" ca="1" si="3"/>
        <v>679.19316800000001</v>
      </c>
      <c r="C40" s="179">
        <f t="shared" ca="1" si="15"/>
        <v>506.67810332800002</v>
      </c>
      <c r="D40" s="180">
        <f t="shared" ca="1" si="15"/>
        <v>163.21011827040005</v>
      </c>
      <c r="E40" s="180">
        <f t="shared" ca="1" si="15"/>
        <v>9.3049464016000005</v>
      </c>
      <c r="F40" s="181">
        <f t="shared" ca="1" si="15"/>
        <v>0</v>
      </c>
      <c r="G40" s="182">
        <f t="shared" ca="1" si="1"/>
        <v>679.19</v>
      </c>
      <c r="H40" s="182">
        <f t="shared" ca="1" si="2"/>
        <v>653.72037499999999</v>
      </c>
      <c r="I40" s="183">
        <f t="shared" ca="1" si="5"/>
        <v>487.68</v>
      </c>
      <c r="J40" s="180">
        <f t="shared" ca="1" si="6"/>
        <v>157.09</v>
      </c>
      <c r="K40" s="180">
        <f t="shared" ca="1" si="7"/>
        <v>8.9499999999999993</v>
      </c>
      <c r="L40" s="180">
        <f t="shared" ca="1" si="8"/>
        <v>0</v>
      </c>
      <c r="M40" s="181">
        <f t="shared" ca="1" si="9"/>
        <v>653.72</v>
      </c>
      <c r="N40" s="179">
        <f t="shared" ca="1" si="10"/>
        <v>487.68027975279932</v>
      </c>
      <c r="O40" s="180">
        <f t="shared" ca="1" si="11"/>
        <v>157.09009011312182</v>
      </c>
      <c r="P40" s="180">
        <f t="shared" ca="1" si="12"/>
        <v>8.9500051340788094</v>
      </c>
      <c r="Q40" s="180">
        <f t="shared" ca="1" si="13"/>
        <v>0</v>
      </c>
      <c r="R40" s="181">
        <f t="shared" ca="1" si="14"/>
        <v>653.72037499999988</v>
      </c>
      <c r="W40" s="46"/>
      <c r="X40" s="46">
        <v>40</v>
      </c>
    </row>
    <row r="41" spans="1:24">
      <c r="A41" s="61" t="s">
        <v>83</v>
      </c>
      <c r="B41" s="174">
        <f t="shared" ca="1" si="3"/>
        <v>679.19316800000001</v>
      </c>
      <c r="C41" s="179">
        <f t="shared" ca="1" si="15"/>
        <v>506.67810332800002</v>
      </c>
      <c r="D41" s="180">
        <f t="shared" ca="1" si="15"/>
        <v>163.21011827040005</v>
      </c>
      <c r="E41" s="180">
        <f t="shared" ca="1" si="15"/>
        <v>9.3049464016000005</v>
      </c>
      <c r="F41" s="181">
        <f t="shared" ca="1" si="15"/>
        <v>0</v>
      </c>
      <c r="G41" s="182">
        <f t="shared" ca="1" si="1"/>
        <v>679.19</v>
      </c>
      <c r="H41" s="182">
        <f t="shared" ca="1" si="2"/>
        <v>653.72037499999999</v>
      </c>
      <c r="I41" s="183">
        <f t="shared" ca="1" si="5"/>
        <v>487.68</v>
      </c>
      <c r="J41" s="180">
        <f t="shared" ca="1" si="6"/>
        <v>157.09</v>
      </c>
      <c r="K41" s="180">
        <f t="shared" ca="1" si="7"/>
        <v>8.9499999999999993</v>
      </c>
      <c r="L41" s="180">
        <f t="shared" ca="1" si="8"/>
        <v>0</v>
      </c>
      <c r="M41" s="181">
        <f t="shared" ca="1" si="9"/>
        <v>653.72</v>
      </c>
      <c r="N41" s="179">
        <f t="shared" ca="1" si="10"/>
        <v>487.68027975279932</v>
      </c>
      <c r="O41" s="180">
        <f t="shared" ca="1" si="11"/>
        <v>157.09009011312182</v>
      </c>
      <c r="P41" s="180">
        <f t="shared" ca="1" si="12"/>
        <v>8.9500051340788094</v>
      </c>
      <c r="Q41" s="180">
        <f t="shared" ca="1" si="13"/>
        <v>0</v>
      </c>
      <c r="R41" s="181">
        <f t="shared" ca="1" si="14"/>
        <v>653.72037499999988</v>
      </c>
      <c r="W41" s="46"/>
      <c r="X41" s="46">
        <v>41</v>
      </c>
    </row>
    <row r="42" spans="1:24">
      <c r="A42" s="61" t="s">
        <v>84</v>
      </c>
      <c r="B42" s="174">
        <f t="shared" ca="1" si="3"/>
        <v>679.19316800000001</v>
      </c>
      <c r="C42" s="179">
        <f t="shared" ca="1" si="15"/>
        <v>506.67810332800002</v>
      </c>
      <c r="D42" s="180">
        <f t="shared" ca="1" si="15"/>
        <v>163.21011827040005</v>
      </c>
      <c r="E42" s="180">
        <f t="shared" ca="1" si="15"/>
        <v>9.3049464016000005</v>
      </c>
      <c r="F42" s="181">
        <f t="shared" ca="1" si="15"/>
        <v>0</v>
      </c>
      <c r="G42" s="182">
        <f t="shared" ca="1" si="1"/>
        <v>679.19</v>
      </c>
      <c r="H42" s="182">
        <f t="shared" ca="1" si="2"/>
        <v>653.72037499999999</v>
      </c>
      <c r="I42" s="183">
        <f t="shared" ca="1" si="5"/>
        <v>487.68</v>
      </c>
      <c r="J42" s="180">
        <f t="shared" ca="1" si="6"/>
        <v>157.09</v>
      </c>
      <c r="K42" s="180">
        <f t="shared" ca="1" si="7"/>
        <v>8.9499999999999993</v>
      </c>
      <c r="L42" s="180">
        <f t="shared" ca="1" si="8"/>
        <v>0</v>
      </c>
      <c r="M42" s="181">
        <f t="shared" ca="1" si="9"/>
        <v>653.72</v>
      </c>
      <c r="N42" s="179">
        <f t="shared" ca="1" si="10"/>
        <v>487.68027975279932</v>
      </c>
      <c r="O42" s="180">
        <f t="shared" ca="1" si="11"/>
        <v>157.09009011312182</v>
      </c>
      <c r="P42" s="180">
        <f t="shared" ca="1" si="12"/>
        <v>8.9500051340788094</v>
      </c>
      <c r="Q42" s="180">
        <f t="shared" ca="1" si="13"/>
        <v>0</v>
      </c>
      <c r="R42" s="181">
        <f t="shared" ca="1" si="14"/>
        <v>653.72037499999988</v>
      </c>
      <c r="W42" s="46"/>
      <c r="X42" s="46">
        <v>42</v>
      </c>
    </row>
    <row r="43" spans="1:24">
      <c r="A43" s="61" t="s">
        <v>85</v>
      </c>
      <c r="B43" s="174">
        <f t="shared" ca="1" si="3"/>
        <v>679.19316800000001</v>
      </c>
      <c r="C43" s="179">
        <f t="shared" ca="1" si="15"/>
        <v>506.67810332800002</v>
      </c>
      <c r="D43" s="180">
        <f t="shared" ca="1" si="15"/>
        <v>163.21011827040005</v>
      </c>
      <c r="E43" s="180">
        <f t="shared" ca="1" si="15"/>
        <v>9.3049464016000005</v>
      </c>
      <c r="F43" s="181">
        <f t="shared" ca="1" si="15"/>
        <v>0</v>
      </c>
      <c r="G43" s="182">
        <f t="shared" ca="1" si="1"/>
        <v>679.19</v>
      </c>
      <c r="H43" s="182">
        <f t="shared" ca="1" si="2"/>
        <v>653.72037499999999</v>
      </c>
      <c r="I43" s="183">
        <f t="shared" ca="1" si="5"/>
        <v>487.68</v>
      </c>
      <c r="J43" s="180">
        <f t="shared" ca="1" si="6"/>
        <v>157.09</v>
      </c>
      <c r="K43" s="180">
        <f t="shared" ca="1" si="7"/>
        <v>8.9499999999999993</v>
      </c>
      <c r="L43" s="180">
        <f t="shared" ca="1" si="8"/>
        <v>0</v>
      </c>
      <c r="M43" s="181">
        <f t="shared" ca="1" si="9"/>
        <v>653.72</v>
      </c>
      <c r="N43" s="179">
        <f t="shared" ca="1" si="10"/>
        <v>487.68027975279932</v>
      </c>
      <c r="O43" s="180">
        <f t="shared" ca="1" si="11"/>
        <v>157.09009011312182</v>
      </c>
      <c r="P43" s="180">
        <f t="shared" ca="1" si="12"/>
        <v>8.9500051340788094</v>
      </c>
      <c r="Q43" s="180">
        <f t="shared" ca="1" si="13"/>
        <v>0</v>
      </c>
      <c r="R43" s="181">
        <f t="shared" ca="1" si="14"/>
        <v>653.72037499999988</v>
      </c>
      <c r="W43" s="46"/>
      <c r="X43" s="46">
        <v>43</v>
      </c>
    </row>
    <row r="44" spans="1:24">
      <c r="A44" s="61" t="s">
        <v>86</v>
      </c>
      <c r="B44" s="174">
        <f t="shared" ca="1" si="3"/>
        <v>679.19316800000001</v>
      </c>
      <c r="C44" s="179">
        <f t="shared" ca="1" si="15"/>
        <v>506.67810332800002</v>
      </c>
      <c r="D44" s="180">
        <f t="shared" ca="1" si="15"/>
        <v>163.21011827040005</v>
      </c>
      <c r="E44" s="180">
        <f t="shared" ca="1" si="15"/>
        <v>9.3049464016000005</v>
      </c>
      <c r="F44" s="181">
        <f t="shared" ca="1" si="15"/>
        <v>0</v>
      </c>
      <c r="G44" s="182">
        <f t="shared" ca="1" si="1"/>
        <v>679.19</v>
      </c>
      <c r="H44" s="182">
        <f t="shared" ca="1" si="2"/>
        <v>653.72037499999999</v>
      </c>
      <c r="I44" s="183">
        <f t="shared" ca="1" si="5"/>
        <v>487.68</v>
      </c>
      <c r="J44" s="180">
        <f t="shared" ca="1" si="6"/>
        <v>157.09</v>
      </c>
      <c r="K44" s="180">
        <f t="shared" ca="1" si="7"/>
        <v>8.9499999999999993</v>
      </c>
      <c r="L44" s="180">
        <f t="shared" ca="1" si="8"/>
        <v>0</v>
      </c>
      <c r="M44" s="181">
        <f t="shared" ca="1" si="9"/>
        <v>653.72</v>
      </c>
      <c r="N44" s="179">
        <f t="shared" ca="1" si="10"/>
        <v>487.68027975279932</v>
      </c>
      <c r="O44" s="180">
        <f t="shared" ca="1" si="11"/>
        <v>157.09009011312182</v>
      </c>
      <c r="P44" s="180">
        <f t="shared" ca="1" si="12"/>
        <v>8.9500051340788094</v>
      </c>
      <c r="Q44" s="180">
        <f t="shared" ca="1" si="13"/>
        <v>0</v>
      </c>
      <c r="R44" s="181">
        <f t="shared" ca="1" si="14"/>
        <v>653.72037499999988</v>
      </c>
      <c r="W44" s="46"/>
      <c r="X44" s="46">
        <v>44</v>
      </c>
    </row>
    <row r="45" spans="1:24">
      <c r="A45" s="61" t="s">
        <v>87</v>
      </c>
      <c r="B45" s="174">
        <f t="shared" ca="1" si="3"/>
        <v>679.19316800000001</v>
      </c>
      <c r="C45" s="179">
        <f t="shared" ca="1" si="15"/>
        <v>506.67810332800002</v>
      </c>
      <c r="D45" s="180">
        <f t="shared" ca="1" si="15"/>
        <v>163.21011827040005</v>
      </c>
      <c r="E45" s="180">
        <f t="shared" ca="1" si="15"/>
        <v>9.3049464016000005</v>
      </c>
      <c r="F45" s="181">
        <f t="shared" ca="1" si="15"/>
        <v>0</v>
      </c>
      <c r="G45" s="182">
        <f t="shared" ca="1" si="1"/>
        <v>679.19</v>
      </c>
      <c r="H45" s="182">
        <f t="shared" ca="1" si="2"/>
        <v>653.72037499999999</v>
      </c>
      <c r="I45" s="183">
        <f t="shared" ca="1" si="5"/>
        <v>487.68</v>
      </c>
      <c r="J45" s="180">
        <f t="shared" ca="1" si="6"/>
        <v>157.09</v>
      </c>
      <c r="K45" s="180">
        <f t="shared" ca="1" si="7"/>
        <v>8.9499999999999993</v>
      </c>
      <c r="L45" s="180">
        <f t="shared" ca="1" si="8"/>
        <v>0</v>
      </c>
      <c r="M45" s="181">
        <f t="shared" ca="1" si="9"/>
        <v>653.72</v>
      </c>
      <c r="N45" s="179">
        <f t="shared" ca="1" si="10"/>
        <v>487.68027975279932</v>
      </c>
      <c r="O45" s="180">
        <f t="shared" ca="1" si="11"/>
        <v>157.09009011312182</v>
      </c>
      <c r="P45" s="180">
        <f t="shared" ca="1" si="12"/>
        <v>8.9500051340788094</v>
      </c>
      <c r="Q45" s="180">
        <f t="shared" ca="1" si="13"/>
        <v>0</v>
      </c>
      <c r="R45" s="181">
        <f t="shared" ca="1" si="14"/>
        <v>653.72037499999988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679.48990000000003</v>
      </c>
      <c r="H46" s="182">
        <f t="shared" ca="1" si="2"/>
        <v>654.00902900000006</v>
      </c>
      <c r="I46" s="183">
        <f t="shared" ca="1" si="5"/>
        <v>487.89</v>
      </c>
      <c r="J46" s="180">
        <f t="shared" ca="1" si="6"/>
        <v>157.16</v>
      </c>
      <c r="K46" s="180">
        <f t="shared" ca="1" si="7"/>
        <v>8.9600000000000009</v>
      </c>
      <c r="L46" s="180">
        <f t="shared" ca="1" si="8"/>
        <v>0</v>
      </c>
      <c r="M46" s="181">
        <f t="shared" ca="1" si="9"/>
        <v>654.01</v>
      </c>
      <c r="N46" s="179">
        <f t="shared" ca="1" si="10"/>
        <v>487.88927563616767</v>
      </c>
      <c r="O46" s="180">
        <f t="shared" ca="1" si="11"/>
        <v>157.1597666666259</v>
      </c>
      <c r="P46" s="180">
        <f t="shared" ca="1" si="12"/>
        <v>8.9599866972064657</v>
      </c>
      <c r="Q46" s="180">
        <f t="shared" ca="1" si="13"/>
        <v>0</v>
      </c>
      <c r="R46" s="181">
        <f t="shared" ca="1" si="14"/>
        <v>654.00902900000006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597.35157500000003</v>
      </c>
      <c r="H47" s="182">
        <f t="shared" ca="1" si="2"/>
        <v>574.95089099999996</v>
      </c>
      <c r="I47" s="183">
        <f t="shared" ca="1" si="5"/>
        <v>450</v>
      </c>
      <c r="J47" s="180">
        <f t="shared" ca="1" si="6"/>
        <v>115.64</v>
      </c>
      <c r="K47" s="180">
        <f t="shared" ca="1" si="7"/>
        <v>9.31</v>
      </c>
      <c r="L47" s="180">
        <f t="shared" ca="1" si="8"/>
        <v>0</v>
      </c>
      <c r="M47" s="181">
        <f t="shared" ca="1" si="9"/>
        <v>574.94999999999993</v>
      </c>
      <c r="N47" s="179">
        <f t="shared" ca="1" si="10"/>
        <v>450.0006973649883</v>
      </c>
      <c r="O47" s="180">
        <f t="shared" ca="1" si="11"/>
        <v>115.64017920730498</v>
      </c>
      <c r="P47" s="180">
        <f t="shared" ca="1" si="12"/>
        <v>9.31</v>
      </c>
      <c r="Q47" s="180">
        <f t="shared" ca="1" si="13"/>
        <v>0</v>
      </c>
      <c r="R47" s="181">
        <f t="shared" ca="1" si="14"/>
        <v>574.95087657229328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549.30899999999997</v>
      </c>
      <c r="H48" s="182">
        <f t="shared" ca="1" si="2"/>
        <v>528.70991200000003</v>
      </c>
      <c r="I48" s="183">
        <f t="shared" ca="1" si="5"/>
        <v>433.12</v>
      </c>
      <c r="J48" s="180">
        <f t="shared" ca="1" si="6"/>
        <v>86.62</v>
      </c>
      <c r="K48" s="180">
        <f t="shared" ca="1" si="7"/>
        <v>8.9600000000000009</v>
      </c>
      <c r="L48" s="180">
        <f t="shared" ca="1" si="8"/>
        <v>0</v>
      </c>
      <c r="M48" s="181">
        <f t="shared" ca="1" si="9"/>
        <v>528.70000000000005</v>
      </c>
      <c r="N48" s="179">
        <f t="shared" ca="1" si="10"/>
        <v>433.1281200783809</v>
      </c>
      <c r="O48" s="180">
        <f t="shared" ca="1" si="11"/>
        <v>86.6216239406847</v>
      </c>
      <c r="P48" s="180">
        <f t="shared" ca="1" si="12"/>
        <v>8.9601679809343686</v>
      </c>
      <c r="Q48" s="180">
        <f t="shared" ca="1" si="13"/>
        <v>0</v>
      </c>
      <c r="R48" s="181">
        <f t="shared" ca="1" si="14"/>
        <v>528.70991199999992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480</v>
      </c>
      <c r="H49" s="182">
        <f t="shared" ca="1" si="2"/>
        <v>462</v>
      </c>
      <c r="I49" s="183">
        <f t="shared" ca="1" si="5"/>
        <v>370.33</v>
      </c>
      <c r="J49" s="180">
        <f t="shared" ca="1" si="6"/>
        <v>86.57</v>
      </c>
      <c r="K49" s="180">
        <f t="shared" ca="1" si="7"/>
        <v>5.0999999999999996</v>
      </c>
      <c r="L49" s="180">
        <f t="shared" ca="1" si="8"/>
        <v>0</v>
      </c>
      <c r="M49" s="181">
        <f t="shared" ca="1" si="9"/>
        <v>462</v>
      </c>
      <c r="N49" s="179">
        <f t="shared" ca="1" si="10"/>
        <v>370.33</v>
      </c>
      <c r="O49" s="180">
        <f t="shared" ca="1" si="11"/>
        <v>86.57</v>
      </c>
      <c r="P49" s="180">
        <f t="shared" ca="1" si="12"/>
        <v>5.0999999999999996</v>
      </c>
      <c r="Q49" s="180">
        <f t="shared" ca="1" si="13"/>
        <v>0</v>
      </c>
      <c r="R49" s="181">
        <f t="shared" ca="1" si="14"/>
        <v>462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395</v>
      </c>
      <c r="H50" s="182">
        <f t="shared" ca="1" si="2"/>
        <v>380.1875</v>
      </c>
      <c r="I50" s="183">
        <f t="shared" ca="1" si="5"/>
        <v>288.52999999999997</v>
      </c>
      <c r="J50" s="180">
        <f t="shared" ca="1" si="6"/>
        <v>86.56</v>
      </c>
      <c r="K50" s="180">
        <f t="shared" ca="1" si="7"/>
        <v>5.0999999999999996</v>
      </c>
      <c r="L50" s="180">
        <f t="shared" ca="1" si="8"/>
        <v>0</v>
      </c>
      <c r="M50" s="181">
        <f t="shared" ca="1" si="9"/>
        <v>380.19</v>
      </c>
      <c r="N50" s="179">
        <f t="shared" ca="1" si="10"/>
        <v>288.52810272495327</v>
      </c>
      <c r="O50" s="180">
        <f t="shared" ca="1" si="11"/>
        <v>86.559430810910342</v>
      </c>
      <c r="P50" s="180">
        <f t="shared" ca="1" si="12"/>
        <v>5.0999664641363527</v>
      </c>
      <c r="Q50" s="180">
        <f t="shared" ca="1" si="13"/>
        <v>0</v>
      </c>
      <c r="R50" s="181">
        <f t="shared" ca="1" si="14"/>
        <v>380.18749999999994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380.3</v>
      </c>
      <c r="H51" s="182">
        <f t="shared" ca="1" si="2"/>
        <v>366.03874999999999</v>
      </c>
      <c r="I51" s="183">
        <f t="shared" ca="1" si="5"/>
        <v>274.31</v>
      </c>
      <c r="J51" s="180">
        <f t="shared" ca="1" si="6"/>
        <v>86.63</v>
      </c>
      <c r="K51" s="180">
        <f t="shared" ca="1" si="7"/>
        <v>5.0999999999999996</v>
      </c>
      <c r="L51" s="180">
        <f t="shared" ca="1" si="8"/>
        <v>0</v>
      </c>
      <c r="M51" s="181">
        <f t="shared" ca="1" si="9"/>
        <v>366.04</v>
      </c>
      <c r="N51" s="179">
        <f t="shared" ca="1" si="10"/>
        <v>274.30906325128399</v>
      </c>
      <c r="O51" s="180">
        <f t="shared" ca="1" si="11"/>
        <v>86.629704164845364</v>
      </c>
      <c r="P51" s="180">
        <f t="shared" ca="1" si="12"/>
        <v>5.0999825838706148</v>
      </c>
      <c r="Q51" s="180">
        <f t="shared" ca="1" si="13"/>
        <v>0</v>
      </c>
      <c r="R51" s="181">
        <f t="shared" ca="1" si="14"/>
        <v>366.03874999999994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380.3</v>
      </c>
      <c r="H52" s="182">
        <f t="shared" ca="1" si="2"/>
        <v>366.03874999999999</v>
      </c>
      <c r="I52" s="183">
        <f t="shared" ca="1" si="5"/>
        <v>274.31</v>
      </c>
      <c r="J52" s="180">
        <f t="shared" ca="1" si="6"/>
        <v>86.63</v>
      </c>
      <c r="K52" s="180">
        <f t="shared" ca="1" si="7"/>
        <v>5.0999999999999996</v>
      </c>
      <c r="L52" s="180">
        <f t="shared" ca="1" si="8"/>
        <v>0</v>
      </c>
      <c r="M52" s="181">
        <f t="shared" ca="1" si="9"/>
        <v>366.04</v>
      </c>
      <c r="N52" s="179">
        <f t="shared" ca="1" si="10"/>
        <v>274.30906325128399</v>
      </c>
      <c r="O52" s="180">
        <f t="shared" ca="1" si="11"/>
        <v>86.629704164845364</v>
      </c>
      <c r="P52" s="180">
        <f t="shared" ca="1" si="12"/>
        <v>5.0999825838706148</v>
      </c>
      <c r="Q52" s="180">
        <f t="shared" ca="1" si="13"/>
        <v>0</v>
      </c>
      <c r="R52" s="181">
        <f t="shared" ca="1" si="14"/>
        <v>366.03874999999994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380.3</v>
      </c>
      <c r="H53" s="182">
        <f t="shared" ca="1" si="2"/>
        <v>366.03874999999999</v>
      </c>
      <c r="I53" s="183">
        <f t="shared" ca="1" si="5"/>
        <v>274.31</v>
      </c>
      <c r="J53" s="180">
        <f t="shared" ca="1" si="6"/>
        <v>86.63</v>
      </c>
      <c r="K53" s="180">
        <f t="shared" ca="1" si="7"/>
        <v>5.0999999999999996</v>
      </c>
      <c r="L53" s="180">
        <f t="shared" ca="1" si="8"/>
        <v>0</v>
      </c>
      <c r="M53" s="181">
        <f t="shared" ca="1" si="9"/>
        <v>366.04</v>
      </c>
      <c r="N53" s="179">
        <f t="shared" ca="1" si="10"/>
        <v>274.30906325128399</v>
      </c>
      <c r="O53" s="180">
        <f t="shared" ca="1" si="11"/>
        <v>86.629704164845364</v>
      </c>
      <c r="P53" s="180">
        <f t="shared" ca="1" si="12"/>
        <v>5.0999825838706148</v>
      </c>
      <c r="Q53" s="180">
        <f t="shared" ca="1" si="13"/>
        <v>0</v>
      </c>
      <c r="R53" s="181">
        <f t="shared" ca="1" si="14"/>
        <v>366.03874999999994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380.3</v>
      </c>
      <c r="H54" s="182">
        <f t="shared" ca="1" si="2"/>
        <v>366.03874999999999</v>
      </c>
      <c r="I54" s="183">
        <f t="shared" ca="1" si="5"/>
        <v>274.31</v>
      </c>
      <c r="J54" s="180">
        <f t="shared" ca="1" si="6"/>
        <v>86.63</v>
      </c>
      <c r="K54" s="180">
        <f t="shared" ca="1" si="7"/>
        <v>5.0999999999999996</v>
      </c>
      <c r="L54" s="180">
        <f t="shared" ca="1" si="8"/>
        <v>0</v>
      </c>
      <c r="M54" s="181">
        <f t="shared" ca="1" si="9"/>
        <v>366.04</v>
      </c>
      <c r="N54" s="179">
        <f t="shared" ca="1" si="10"/>
        <v>274.30906325128399</v>
      </c>
      <c r="O54" s="180">
        <f t="shared" ca="1" si="11"/>
        <v>86.629704164845364</v>
      </c>
      <c r="P54" s="180">
        <f t="shared" ca="1" si="12"/>
        <v>5.0999825838706148</v>
      </c>
      <c r="Q54" s="180">
        <f t="shared" ca="1" si="13"/>
        <v>0</v>
      </c>
      <c r="R54" s="181">
        <f t="shared" ca="1" si="14"/>
        <v>366.03874999999994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380.29</v>
      </c>
      <c r="H55" s="182">
        <f t="shared" ca="1" si="2"/>
        <v>366.02912500000002</v>
      </c>
      <c r="I55" s="183">
        <f t="shared" ca="1" si="5"/>
        <v>274.31</v>
      </c>
      <c r="J55" s="180">
        <f t="shared" ca="1" si="6"/>
        <v>86.63</v>
      </c>
      <c r="K55" s="180">
        <f t="shared" ca="1" si="7"/>
        <v>5.09</v>
      </c>
      <c r="L55" s="180">
        <f t="shared" ca="1" si="8"/>
        <v>0</v>
      </c>
      <c r="M55" s="181">
        <f t="shared" ca="1" si="9"/>
        <v>366.03</v>
      </c>
      <c r="N55" s="179">
        <f t="shared" ca="1" si="10"/>
        <v>274.30934425798438</v>
      </c>
      <c r="O55" s="180">
        <f t="shared" ca="1" si="11"/>
        <v>86.629792909734178</v>
      </c>
      <c r="P55" s="180">
        <f t="shared" ca="1" si="12"/>
        <v>5.0899878322815075</v>
      </c>
      <c r="Q55" s="180">
        <f t="shared" ca="1" si="13"/>
        <v>0</v>
      </c>
      <c r="R55" s="181">
        <f t="shared" ca="1" si="14"/>
        <v>366.02912500000008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380.3</v>
      </c>
      <c r="H56" s="182">
        <f t="shared" ca="1" si="2"/>
        <v>366.03874999999999</v>
      </c>
      <c r="I56" s="183">
        <f t="shared" ca="1" si="5"/>
        <v>274.31</v>
      </c>
      <c r="J56" s="180">
        <f t="shared" ca="1" si="6"/>
        <v>86.63</v>
      </c>
      <c r="K56" s="180">
        <f t="shared" ca="1" si="7"/>
        <v>5.0999999999999996</v>
      </c>
      <c r="L56" s="180">
        <f t="shared" ca="1" si="8"/>
        <v>0</v>
      </c>
      <c r="M56" s="181">
        <f t="shared" ca="1" si="9"/>
        <v>366.04</v>
      </c>
      <c r="N56" s="179">
        <f t="shared" ca="1" si="10"/>
        <v>274.30906325128399</v>
      </c>
      <c r="O56" s="180">
        <f t="shared" ca="1" si="11"/>
        <v>86.629704164845364</v>
      </c>
      <c r="P56" s="180">
        <f t="shared" ca="1" si="12"/>
        <v>5.0999825838706148</v>
      </c>
      <c r="Q56" s="180">
        <f t="shared" ca="1" si="13"/>
        <v>0</v>
      </c>
      <c r="R56" s="181">
        <f t="shared" ca="1" si="14"/>
        <v>366.03874999999994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380.3</v>
      </c>
      <c r="H57" s="182">
        <f t="shared" ca="1" si="2"/>
        <v>366.03874999999999</v>
      </c>
      <c r="I57" s="183">
        <f t="shared" ca="1" si="5"/>
        <v>274.31</v>
      </c>
      <c r="J57" s="180">
        <f t="shared" ca="1" si="6"/>
        <v>86.63</v>
      </c>
      <c r="K57" s="180">
        <f t="shared" ca="1" si="7"/>
        <v>5.0999999999999996</v>
      </c>
      <c r="L57" s="180">
        <f t="shared" ca="1" si="8"/>
        <v>0</v>
      </c>
      <c r="M57" s="181">
        <f t="shared" ca="1" si="9"/>
        <v>366.04</v>
      </c>
      <c r="N57" s="179">
        <f t="shared" ca="1" si="10"/>
        <v>274.30906325128399</v>
      </c>
      <c r="O57" s="180">
        <f t="shared" ca="1" si="11"/>
        <v>86.629704164845364</v>
      </c>
      <c r="P57" s="180">
        <f t="shared" ca="1" si="12"/>
        <v>5.0999825838706148</v>
      </c>
      <c r="Q57" s="180">
        <f t="shared" ca="1" si="13"/>
        <v>0</v>
      </c>
      <c r="R57" s="181">
        <f t="shared" ca="1" si="14"/>
        <v>366.03874999999994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380.3</v>
      </c>
      <c r="H58" s="182">
        <f t="shared" ca="1" si="2"/>
        <v>366.03874999999999</v>
      </c>
      <c r="I58" s="183">
        <f t="shared" ca="1" si="5"/>
        <v>274.31</v>
      </c>
      <c r="J58" s="180">
        <f t="shared" ca="1" si="6"/>
        <v>86.63</v>
      </c>
      <c r="K58" s="180">
        <f t="shared" ca="1" si="7"/>
        <v>5.0999999999999996</v>
      </c>
      <c r="L58" s="180">
        <f t="shared" ca="1" si="8"/>
        <v>0</v>
      </c>
      <c r="M58" s="181">
        <f t="shared" ca="1" si="9"/>
        <v>366.04</v>
      </c>
      <c r="N58" s="179">
        <f t="shared" ca="1" si="10"/>
        <v>274.30906325128399</v>
      </c>
      <c r="O58" s="180">
        <f t="shared" ca="1" si="11"/>
        <v>86.629704164845364</v>
      </c>
      <c r="P58" s="180">
        <f t="shared" ca="1" si="12"/>
        <v>5.0999825838706148</v>
      </c>
      <c r="Q58" s="180">
        <f t="shared" ca="1" si="13"/>
        <v>0</v>
      </c>
      <c r="R58" s="181">
        <f t="shared" ca="1" si="14"/>
        <v>366.03874999999994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380.3</v>
      </c>
      <c r="H59" s="182">
        <f t="shared" ca="1" si="2"/>
        <v>366.03874999999999</v>
      </c>
      <c r="I59" s="183">
        <f t="shared" ca="1" si="5"/>
        <v>274.31</v>
      </c>
      <c r="J59" s="180">
        <f t="shared" ca="1" si="6"/>
        <v>86.63</v>
      </c>
      <c r="K59" s="180">
        <f t="shared" ca="1" si="7"/>
        <v>5.0999999999999996</v>
      </c>
      <c r="L59" s="180">
        <f t="shared" ca="1" si="8"/>
        <v>0</v>
      </c>
      <c r="M59" s="181">
        <f t="shared" ca="1" si="9"/>
        <v>366.04</v>
      </c>
      <c r="N59" s="179">
        <f t="shared" ca="1" si="10"/>
        <v>274.30906325128399</v>
      </c>
      <c r="O59" s="180">
        <f t="shared" ca="1" si="11"/>
        <v>86.629704164845364</v>
      </c>
      <c r="P59" s="180">
        <f t="shared" ca="1" si="12"/>
        <v>5.0999825838706148</v>
      </c>
      <c r="Q59" s="180">
        <f t="shared" ca="1" si="13"/>
        <v>0</v>
      </c>
      <c r="R59" s="181">
        <f t="shared" ca="1" si="14"/>
        <v>366.03874999999994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380.3</v>
      </c>
      <c r="H60" s="182">
        <f t="shared" ca="1" si="2"/>
        <v>366.03874999999999</v>
      </c>
      <c r="I60" s="183">
        <f t="shared" ca="1" si="5"/>
        <v>274.31</v>
      </c>
      <c r="J60" s="180">
        <f t="shared" ca="1" si="6"/>
        <v>86.63</v>
      </c>
      <c r="K60" s="180">
        <f t="shared" ca="1" si="7"/>
        <v>5.0999999999999996</v>
      </c>
      <c r="L60" s="180">
        <f t="shared" ca="1" si="8"/>
        <v>0</v>
      </c>
      <c r="M60" s="181">
        <f t="shared" ca="1" si="9"/>
        <v>366.04</v>
      </c>
      <c r="N60" s="179">
        <f t="shared" ca="1" si="10"/>
        <v>274.30906325128399</v>
      </c>
      <c r="O60" s="180">
        <f t="shared" ca="1" si="11"/>
        <v>86.629704164845364</v>
      </c>
      <c r="P60" s="180">
        <f t="shared" ca="1" si="12"/>
        <v>5.0999825838706148</v>
      </c>
      <c r="Q60" s="180">
        <f t="shared" ca="1" si="13"/>
        <v>0</v>
      </c>
      <c r="R60" s="181">
        <f t="shared" ca="1" si="14"/>
        <v>366.03874999999994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380.3</v>
      </c>
      <c r="H61" s="182">
        <f t="shared" ca="1" si="2"/>
        <v>366.03874999999999</v>
      </c>
      <c r="I61" s="183">
        <f t="shared" ca="1" si="5"/>
        <v>274.31</v>
      </c>
      <c r="J61" s="180">
        <f t="shared" ca="1" si="6"/>
        <v>86.63</v>
      </c>
      <c r="K61" s="180">
        <f t="shared" ca="1" si="7"/>
        <v>5.0999999999999996</v>
      </c>
      <c r="L61" s="180">
        <f t="shared" ca="1" si="8"/>
        <v>0</v>
      </c>
      <c r="M61" s="181">
        <f t="shared" ca="1" si="9"/>
        <v>366.04</v>
      </c>
      <c r="N61" s="179">
        <f t="shared" ca="1" si="10"/>
        <v>274.30906325128399</v>
      </c>
      <c r="O61" s="180">
        <f t="shared" ca="1" si="11"/>
        <v>86.629704164845364</v>
      </c>
      <c r="P61" s="180">
        <f t="shared" ca="1" si="12"/>
        <v>5.0999825838706148</v>
      </c>
      <c r="Q61" s="180">
        <f t="shared" ca="1" si="13"/>
        <v>0</v>
      </c>
      <c r="R61" s="181">
        <f t="shared" ca="1" si="14"/>
        <v>366.03874999999994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380.3</v>
      </c>
      <c r="H62" s="182">
        <f t="shared" ca="1" si="2"/>
        <v>366.03874999999999</v>
      </c>
      <c r="I62" s="183">
        <f t="shared" ca="1" si="5"/>
        <v>274.31</v>
      </c>
      <c r="J62" s="180">
        <f t="shared" ca="1" si="6"/>
        <v>86.63</v>
      </c>
      <c r="K62" s="180">
        <f t="shared" ca="1" si="7"/>
        <v>5.0999999999999996</v>
      </c>
      <c r="L62" s="180">
        <f t="shared" ca="1" si="8"/>
        <v>0</v>
      </c>
      <c r="M62" s="181">
        <f t="shared" ca="1" si="9"/>
        <v>366.04</v>
      </c>
      <c r="N62" s="179">
        <f t="shared" ca="1" si="10"/>
        <v>274.30906325128399</v>
      </c>
      <c r="O62" s="180">
        <f t="shared" ca="1" si="11"/>
        <v>86.629704164845364</v>
      </c>
      <c r="P62" s="180">
        <f t="shared" ca="1" si="12"/>
        <v>5.0999825838706148</v>
      </c>
      <c r="Q62" s="180">
        <f t="shared" ca="1" si="13"/>
        <v>0</v>
      </c>
      <c r="R62" s="181">
        <f t="shared" ca="1" si="14"/>
        <v>366.03874999999994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380.3</v>
      </c>
      <c r="H63" s="182">
        <f t="shared" ca="1" si="2"/>
        <v>366.03874999999999</v>
      </c>
      <c r="I63" s="183">
        <f t="shared" ca="1" si="5"/>
        <v>274.31</v>
      </c>
      <c r="J63" s="180">
        <f t="shared" ca="1" si="6"/>
        <v>86.63</v>
      </c>
      <c r="K63" s="180">
        <f t="shared" ca="1" si="7"/>
        <v>5.0999999999999996</v>
      </c>
      <c r="L63" s="180">
        <f t="shared" ca="1" si="8"/>
        <v>0</v>
      </c>
      <c r="M63" s="181">
        <f t="shared" ca="1" si="9"/>
        <v>366.04</v>
      </c>
      <c r="N63" s="179">
        <f t="shared" ca="1" si="10"/>
        <v>274.30906325128399</v>
      </c>
      <c r="O63" s="180">
        <f t="shared" ca="1" si="11"/>
        <v>86.629704164845364</v>
      </c>
      <c r="P63" s="180">
        <f t="shared" ca="1" si="12"/>
        <v>5.0999825838706148</v>
      </c>
      <c r="Q63" s="180">
        <f t="shared" ca="1" si="13"/>
        <v>0</v>
      </c>
      <c r="R63" s="181">
        <f t="shared" ca="1" si="14"/>
        <v>366.03874999999994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380.3</v>
      </c>
      <c r="H64" s="182">
        <f t="shared" ca="1" si="2"/>
        <v>366.03874999999999</v>
      </c>
      <c r="I64" s="183">
        <f t="shared" ca="1" si="5"/>
        <v>274.31</v>
      </c>
      <c r="J64" s="180">
        <f t="shared" ca="1" si="6"/>
        <v>86.63</v>
      </c>
      <c r="K64" s="180">
        <f t="shared" ca="1" si="7"/>
        <v>5.0999999999999996</v>
      </c>
      <c r="L64" s="180">
        <f t="shared" ca="1" si="8"/>
        <v>0</v>
      </c>
      <c r="M64" s="181">
        <f t="shared" ca="1" si="9"/>
        <v>366.04</v>
      </c>
      <c r="N64" s="179">
        <f t="shared" ca="1" si="10"/>
        <v>274.30906325128399</v>
      </c>
      <c r="O64" s="180">
        <f t="shared" ca="1" si="11"/>
        <v>86.629704164845364</v>
      </c>
      <c r="P64" s="180">
        <f t="shared" ca="1" si="12"/>
        <v>5.0999825838706148</v>
      </c>
      <c r="Q64" s="180">
        <f t="shared" ca="1" si="13"/>
        <v>0</v>
      </c>
      <c r="R64" s="181">
        <f t="shared" ca="1" si="14"/>
        <v>366.03874999999994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380.3</v>
      </c>
      <c r="H65" s="182">
        <f t="shared" ca="1" si="2"/>
        <v>366.03874999999999</v>
      </c>
      <c r="I65" s="183">
        <f t="shared" ca="1" si="5"/>
        <v>274.31</v>
      </c>
      <c r="J65" s="180">
        <f t="shared" ca="1" si="6"/>
        <v>86.63</v>
      </c>
      <c r="K65" s="180">
        <f t="shared" ca="1" si="7"/>
        <v>5.0999999999999996</v>
      </c>
      <c r="L65" s="180">
        <f t="shared" ca="1" si="8"/>
        <v>0</v>
      </c>
      <c r="M65" s="181">
        <f t="shared" ca="1" si="9"/>
        <v>366.04</v>
      </c>
      <c r="N65" s="179">
        <f t="shared" ca="1" si="10"/>
        <v>274.30906325128399</v>
      </c>
      <c r="O65" s="180">
        <f t="shared" ca="1" si="11"/>
        <v>86.629704164845364</v>
      </c>
      <c r="P65" s="180">
        <f t="shared" ca="1" si="12"/>
        <v>5.0999825838706148</v>
      </c>
      <c r="Q65" s="180">
        <f t="shared" ca="1" si="13"/>
        <v>0</v>
      </c>
      <c r="R65" s="181">
        <f t="shared" ca="1" si="14"/>
        <v>366.03874999999994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380.29</v>
      </c>
      <c r="H66" s="182">
        <f t="shared" ca="1" si="2"/>
        <v>366.02912500000002</v>
      </c>
      <c r="I66" s="183">
        <f t="shared" ca="1" si="5"/>
        <v>274.31</v>
      </c>
      <c r="J66" s="180">
        <f t="shared" ca="1" si="6"/>
        <v>86.63</v>
      </c>
      <c r="K66" s="180">
        <f t="shared" ca="1" si="7"/>
        <v>5.09</v>
      </c>
      <c r="L66" s="180">
        <f t="shared" ca="1" si="8"/>
        <v>0</v>
      </c>
      <c r="M66" s="181">
        <f t="shared" ca="1" si="9"/>
        <v>366.03</v>
      </c>
      <c r="N66" s="179">
        <f t="shared" ca="1" si="10"/>
        <v>274.30934425798438</v>
      </c>
      <c r="O66" s="180">
        <f t="shared" ca="1" si="11"/>
        <v>86.629792909734178</v>
      </c>
      <c r="P66" s="180">
        <f t="shared" ca="1" si="12"/>
        <v>5.0899878322815075</v>
      </c>
      <c r="Q66" s="180">
        <f t="shared" ca="1" si="13"/>
        <v>0</v>
      </c>
      <c r="R66" s="181">
        <f t="shared" ca="1" si="14"/>
        <v>366.02912500000008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393.29</v>
      </c>
      <c r="H67" s="182">
        <f t="shared" ref="H67:H98" ca="1" si="17">INDIRECT("ISGS_Delhi_pp!" &amp; $V$3 &amp; X67)</f>
        <v>378.54162500000001</v>
      </c>
      <c r="I67" s="183">
        <f t="shared" ca="1" si="5"/>
        <v>286.82</v>
      </c>
      <c r="J67" s="180">
        <f t="shared" ca="1" si="6"/>
        <v>86.62</v>
      </c>
      <c r="K67" s="180">
        <f t="shared" ca="1" si="7"/>
        <v>5.09</v>
      </c>
      <c r="L67" s="180">
        <f t="shared" ca="1" si="8"/>
        <v>0</v>
      </c>
      <c r="M67" s="181">
        <f t="shared" ca="1" si="9"/>
        <v>378.53</v>
      </c>
      <c r="N67" s="179">
        <f t="shared" ca="1" si="10"/>
        <v>286.82880850262859</v>
      </c>
      <c r="O67" s="180">
        <f t="shared" ca="1" si="11"/>
        <v>86.62266017884977</v>
      </c>
      <c r="P67" s="180">
        <f t="shared" ca="1" si="12"/>
        <v>5.0901563185216503</v>
      </c>
      <c r="Q67" s="180">
        <f t="shared" ca="1" si="13"/>
        <v>0</v>
      </c>
      <c r="R67" s="181">
        <f t="shared" ca="1" si="14"/>
        <v>378.54162499999995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445.29</v>
      </c>
      <c r="H68" s="182">
        <f t="shared" ca="1" si="17"/>
        <v>428.59162500000002</v>
      </c>
      <c r="I68" s="183">
        <f t="shared" ref="I68:I98" ca="1" si="20">INDIRECT("BRPL_EOD!" &amp; $V$3 &amp; X68)</f>
        <v>336.87</v>
      </c>
      <c r="J68" s="180">
        <f t="shared" ref="J68:J98" ca="1" si="21">INDIRECT("BYPL_EOD!" &amp; $V$3 &amp; X68)</f>
        <v>86.62</v>
      </c>
      <c r="K68" s="180">
        <f t="shared" ref="K68:K98" ca="1" si="22">INDIRECT("TPDDL_EOD!" &amp; $V$3 &amp; X68)</f>
        <v>5.09</v>
      </c>
      <c r="L68" s="180">
        <f t="shared" ref="L68:L98" ca="1" si="23">INDIRECT("NDMC_EOD!" &amp; $V$3 &amp; X68)</f>
        <v>0</v>
      </c>
      <c r="M68" s="181">
        <f t="shared" ref="M68:M98" ca="1" si="24">SUM(I68:L68)</f>
        <v>428.58</v>
      </c>
      <c r="N68" s="179">
        <f t="shared" ref="N68:N98" ca="1" si="25">INDIRECT("BRPL_ISGS_exbus!" &amp; $V$3 &amp; X68)</f>
        <v>336.8791374160017</v>
      </c>
      <c r="O68" s="180">
        <f t="shared" ref="O68:O98" ca="1" si="26">INDIRECT("BYPL_ISGS_exbus!" &amp; $V$3 &amp; X68)</f>
        <v>86.622349520509601</v>
      </c>
      <c r="P68" s="180">
        <f t="shared" ref="P68:P98" ca="1" si="27">INDIRECT("TPDDL_ISGS_exbus!" &amp; $V$3 &amp; X68)</f>
        <v>5.0901380634887303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428.59162500000002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543.28000699999996</v>
      </c>
      <c r="H69" s="182">
        <f t="shared" ca="1" si="17"/>
        <v>522.90700700000002</v>
      </c>
      <c r="I69" s="183">
        <f t="shared" ca="1" si="20"/>
        <v>436.41</v>
      </c>
      <c r="J69" s="180">
        <f t="shared" ca="1" si="21"/>
        <v>81.83</v>
      </c>
      <c r="K69" s="180">
        <f t="shared" ca="1" si="22"/>
        <v>4.67</v>
      </c>
      <c r="L69" s="180">
        <f t="shared" ca="1" si="23"/>
        <v>0</v>
      </c>
      <c r="M69" s="181">
        <f t="shared" ca="1" si="24"/>
        <v>522.91</v>
      </c>
      <c r="N69" s="179">
        <f t="shared" ca="1" si="25"/>
        <v>436.40750210336392</v>
      </c>
      <c r="O69" s="180">
        <f t="shared" ca="1" si="26"/>
        <v>81.829531626494045</v>
      </c>
      <c r="P69" s="180">
        <f t="shared" ca="1" si="27"/>
        <v>4.6699732701420897</v>
      </c>
      <c r="Q69" s="180">
        <f t="shared" ca="1" si="28"/>
        <v>0</v>
      </c>
      <c r="R69" s="181">
        <f t="shared" ca="1" si="29"/>
        <v>522.90700700000014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602.18949999999995</v>
      </c>
      <c r="H70" s="182">
        <f t="shared" ca="1" si="17"/>
        <v>579.607394</v>
      </c>
      <c r="I70" s="183">
        <f t="shared" ca="1" si="20"/>
        <v>487.89</v>
      </c>
      <c r="J70" s="180">
        <f t="shared" ca="1" si="21"/>
        <v>86.63</v>
      </c>
      <c r="K70" s="180">
        <f t="shared" ca="1" si="22"/>
        <v>5.09</v>
      </c>
      <c r="L70" s="180">
        <f t="shared" ca="1" si="23"/>
        <v>0</v>
      </c>
      <c r="M70" s="181">
        <f t="shared" ca="1" si="24"/>
        <v>579.61</v>
      </c>
      <c r="N70" s="179">
        <f t="shared" ca="1" si="25"/>
        <v>487.88780638474145</v>
      </c>
      <c r="O70" s="180">
        <f t="shared" ca="1" si="26"/>
        <v>86.629610500543464</v>
      </c>
      <c r="P70" s="180">
        <f t="shared" ca="1" si="27"/>
        <v>5.089977114715067</v>
      </c>
      <c r="Q70" s="180">
        <f t="shared" ca="1" si="28"/>
        <v>0</v>
      </c>
      <c r="R70" s="181">
        <f t="shared" ca="1" si="29"/>
        <v>579.607394</v>
      </c>
      <c r="W70" s="46"/>
      <c r="X70" s="46">
        <v>70</v>
      </c>
    </row>
    <row r="71" spans="1:24">
      <c r="A71" s="61" t="s">
        <v>113</v>
      </c>
      <c r="B71" s="174">
        <f t="shared" ca="1" si="18"/>
        <v>679.19316800000001</v>
      </c>
      <c r="C71" s="179">
        <f t="shared" ca="1" si="19"/>
        <v>506.67810332800002</v>
      </c>
      <c r="D71" s="180">
        <f t="shared" ca="1" si="19"/>
        <v>163.21011827040005</v>
      </c>
      <c r="E71" s="180">
        <f t="shared" ca="1" si="19"/>
        <v>9.3049464016000005</v>
      </c>
      <c r="F71" s="181">
        <f t="shared" ca="1" si="19"/>
        <v>0</v>
      </c>
      <c r="G71" s="182">
        <f t="shared" ca="1" si="16"/>
        <v>679.19</v>
      </c>
      <c r="H71" s="182">
        <f t="shared" ca="1" si="17"/>
        <v>653.72037499999999</v>
      </c>
      <c r="I71" s="183">
        <f t="shared" ca="1" si="20"/>
        <v>487.68</v>
      </c>
      <c r="J71" s="180">
        <f t="shared" ca="1" si="21"/>
        <v>157.09</v>
      </c>
      <c r="K71" s="180">
        <f t="shared" ca="1" si="22"/>
        <v>8.9499999999999993</v>
      </c>
      <c r="L71" s="180">
        <f t="shared" ca="1" si="23"/>
        <v>0</v>
      </c>
      <c r="M71" s="181">
        <f t="shared" ca="1" si="24"/>
        <v>653.72</v>
      </c>
      <c r="N71" s="179">
        <f t="shared" ca="1" si="25"/>
        <v>487.68027975279932</v>
      </c>
      <c r="O71" s="180">
        <f t="shared" ca="1" si="26"/>
        <v>157.09009011312182</v>
      </c>
      <c r="P71" s="180">
        <f t="shared" ca="1" si="27"/>
        <v>8.9500051340788094</v>
      </c>
      <c r="Q71" s="180">
        <f t="shared" ca="1" si="28"/>
        <v>0</v>
      </c>
      <c r="R71" s="181">
        <f t="shared" ca="1" si="29"/>
        <v>653.72037499999988</v>
      </c>
      <c r="W71" s="46"/>
      <c r="X71" s="46">
        <v>71</v>
      </c>
    </row>
    <row r="72" spans="1:24">
      <c r="A72" s="61" t="s">
        <v>114</v>
      </c>
      <c r="B72" s="174">
        <f t="shared" ca="1" si="18"/>
        <v>679.19316800000001</v>
      </c>
      <c r="C72" s="179">
        <f t="shared" ca="1" si="19"/>
        <v>506.67810332800002</v>
      </c>
      <c r="D72" s="180">
        <f t="shared" ca="1" si="19"/>
        <v>163.21011827040005</v>
      </c>
      <c r="E72" s="180">
        <f t="shared" ca="1" si="19"/>
        <v>9.3049464016000005</v>
      </c>
      <c r="F72" s="181">
        <f t="shared" ca="1" si="19"/>
        <v>0</v>
      </c>
      <c r="G72" s="182">
        <f t="shared" ca="1" si="16"/>
        <v>679.19</v>
      </c>
      <c r="H72" s="182">
        <f t="shared" ca="1" si="17"/>
        <v>653.72037499999999</v>
      </c>
      <c r="I72" s="183">
        <f t="shared" ca="1" si="20"/>
        <v>487.68</v>
      </c>
      <c r="J72" s="180">
        <f t="shared" ca="1" si="21"/>
        <v>157.09</v>
      </c>
      <c r="K72" s="180">
        <f t="shared" ca="1" si="22"/>
        <v>8.9499999999999993</v>
      </c>
      <c r="L72" s="180">
        <f t="shared" ca="1" si="23"/>
        <v>0</v>
      </c>
      <c r="M72" s="181">
        <f t="shared" ca="1" si="24"/>
        <v>653.72</v>
      </c>
      <c r="N72" s="179">
        <f t="shared" ca="1" si="25"/>
        <v>487.68027975279932</v>
      </c>
      <c r="O72" s="180">
        <f t="shared" ca="1" si="26"/>
        <v>157.09009011312182</v>
      </c>
      <c r="P72" s="180">
        <f t="shared" ca="1" si="27"/>
        <v>8.9500051340788094</v>
      </c>
      <c r="Q72" s="180">
        <f t="shared" ca="1" si="28"/>
        <v>0</v>
      </c>
      <c r="R72" s="181">
        <f t="shared" ca="1" si="29"/>
        <v>653.72037499999988</v>
      </c>
      <c r="W72" s="46"/>
      <c r="X72" s="46">
        <v>72</v>
      </c>
    </row>
    <row r="73" spans="1:24">
      <c r="A73" s="61" t="s">
        <v>115</v>
      </c>
      <c r="B73" s="174">
        <f t="shared" ca="1" si="18"/>
        <v>679.19316800000001</v>
      </c>
      <c r="C73" s="179">
        <f t="shared" ca="1" si="19"/>
        <v>506.67810332800002</v>
      </c>
      <c r="D73" s="180">
        <f t="shared" ca="1" si="19"/>
        <v>163.21011827040005</v>
      </c>
      <c r="E73" s="180">
        <f t="shared" ca="1" si="19"/>
        <v>9.3049464016000005</v>
      </c>
      <c r="F73" s="181">
        <f t="shared" ca="1" si="19"/>
        <v>0</v>
      </c>
      <c r="G73" s="182">
        <f t="shared" ca="1" si="16"/>
        <v>679.19</v>
      </c>
      <c r="H73" s="182">
        <f t="shared" ca="1" si="17"/>
        <v>653.72037499999999</v>
      </c>
      <c r="I73" s="183">
        <f t="shared" ca="1" si="20"/>
        <v>487.68</v>
      </c>
      <c r="J73" s="180">
        <f t="shared" ca="1" si="21"/>
        <v>157.09</v>
      </c>
      <c r="K73" s="180">
        <f t="shared" ca="1" si="22"/>
        <v>8.9499999999999993</v>
      </c>
      <c r="L73" s="180">
        <f t="shared" ca="1" si="23"/>
        <v>0</v>
      </c>
      <c r="M73" s="181">
        <f t="shared" ca="1" si="24"/>
        <v>653.72</v>
      </c>
      <c r="N73" s="179">
        <f t="shared" ca="1" si="25"/>
        <v>487.68027975279932</v>
      </c>
      <c r="O73" s="180">
        <f t="shared" ca="1" si="26"/>
        <v>157.09009011312182</v>
      </c>
      <c r="P73" s="180">
        <f t="shared" ca="1" si="27"/>
        <v>8.9500051340788094</v>
      </c>
      <c r="Q73" s="180">
        <f t="shared" ca="1" si="28"/>
        <v>0</v>
      </c>
      <c r="R73" s="181">
        <f t="shared" ca="1" si="29"/>
        <v>653.72037499999988</v>
      </c>
      <c r="W73" s="46"/>
      <c r="X73" s="46">
        <v>73</v>
      </c>
    </row>
    <row r="74" spans="1:24">
      <c r="A74" s="61" t="s">
        <v>116</v>
      </c>
      <c r="B74" s="174">
        <f t="shared" ca="1" si="18"/>
        <v>679.19316800000001</v>
      </c>
      <c r="C74" s="179">
        <f t="shared" ca="1" si="19"/>
        <v>506.67810332800002</v>
      </c>
      <c r="D74" s="180">
        <f t="shared" ca="1" si="19"/>
        <v>163.21011827040005</v>
      </c>
      <c r="E74" s="180">
        <f t="shared" ca="1" si="19"/>
        <v>9.3049464016000005</v>
      </c>
      <c r="F74" s="181">
        <f t="shared" ca="1" si="19"/>
        <v>0</v>
      </c>
      <c r="G74" s="182">
        <f t="shared" ca="1" si="16"/>
        <v>679.19</v>
      </c>
      <c r="H74" s="182">
        <f t="shared" ca="1" si="17"/>
        <v>653.72037499999999</v>
      </c>
      <c r="I74" s="183">
        <f t="shared" ca="1" si="20"/>
        <v>487.68</v>
      </c>
      <c r="J74" s="180">
        <f t="shared" ca="1" si="21"/>
        <v>157.09</v>
      </c>
      <c r="K74" s="180">
        <f t="shared" ca="1" si="22"/>
        <v>8.9499999999999993</v>
      </c>
      <c r="L74" s="180">
        <f t="shared" ca="1" si="23"/>
        <v>0</v>
      </c>
      <c r="M74" s="181">
        <f t="shared" ca="1" si="24"/>
        <v>653.72</v>
      </c>
      <c r="N74" s="179">
        <f t="shared" ca="1" si="25"/>
        <v>487.68027975279932</v>
      </c>
      <c r="O74" s="180">
        <f t="shared" ca="1" si="26"/>
        <v>157.09009011312182</v>
      </c>
      <c r="P74" s="180">
        <f t="shared" ca="1" si="27"/>
        <v>8.9500051340788094</v>
      </c>
      <c r="Q74" s="180">
        <f t="shared" ca="1" si="28"/>
        <v>0</v>
      </c>
      <c r="R74" s="181">
        <f t="shared" ca="1" si="29"/>
        <v>653.72037499999988</v>
      </c>
      <c r="W74" s="46"/>
      <c r="X74" s="46">
        <v>74</v>
      </c>
    </row>
    <row r="75" spans="1:24">
      <c r="A75" s="61" t="s">
        <v>117</v>
      </c>
      <c r="B75" s="174">
        <f t="shared" ca="1" si="18"/>
        <v>679.19316800000001</v>
      </c>
      <c r="C75" s="179">
        <f t="shared" ca="1" si="19"/>
        <v>506.67810332800002</v>
      </c>
      <c r="D75" s="180">
        <f t="shared" ca="1" si="19"/>
        <v>163.21011827040005</v>
      </c>
      <c r="E75" s="180">
        <f t="shared" ca="1" si="19"/>
        <v>9.3049464016000005</v>
      </c>
      <c r="F75" s="181">
        <f t="shared" ca="1" si="19"/>
        <v>0</v>
      </c>
      <c r="G75" s="182">
        <f t="shared" ca="1" si="16"/>
        <v>679.19</v>
      </c>
      <c r="H75" s="182">
        <f t="shared" ca="1" si="17"/>
        <v>653.72037499999999</v>
      </c>
      <c r="I75" s="183">
        <f t="shared" ca="1" si="20"/>
        <v>487.68</v>
      </c>
      <c r="J75" s="180">
        <f t="shared" ca="1" si="21"/>
        <v>157.09</v>
      </c>
      <c r="K75" s="180">
        <f t="shared" ca="1" si="22"/>
        <v>8.9499999999999993</v>
      </c>
      <c r="L75" s="180">
        <f t="shared" ca="1" si="23"/>
        <v>0</v>
      </c>
      <c r="M75" s="181">
        <f t="shared" ca="1" si="24"/>
        <v>653.72</v>
      </c>
      <c r="N75" s="179">
        <f t="shared" ca="1" si="25"/>
        <v>487.68027975279932</v>
      </c>
      <c r="O75" s="180">
        <f t="shared" ca="1" si="26"/>
        <v>157.09009011312182</v>
      </c>
      <c r="P75" s="180">
        <f t="shared" ca="1" si="27"/>
        <v>8.9500051340788094</v>
      </c>
      <c r="Q75" s="180">
        <f t="shared" ca="1" si="28"/>
        <v>0</v>
      </c>
      <c r="R75" s="181">
        <f t="shared" ca="1" si="29"/>
        <v>653.72037499999988</v>
      </c>
      <c r="W75" s="46"/>
      <c r="X75" s="46">
        <v>75</v>
      </c>
    </row>
    <row r="76" spans="1:24">
      <c r="A76" s="61" t="s">
        <v>118</v>
      </c>
      <c r="B76" s="174">
        <f t="shared" ca="1" si="18"/>
        <v>679.19316800000001</v>
      </c>
      <c r="C76" s="179">
        <f t="shared" ca="1" si="19"/>
        <v>506.67810332800002</v>
      </c>
      <c r="D76" s="180">
        <f t="shared" ca="1" si="19"/>
        <v>163.21011827040005</v>
      </c>
      <c r="E76" s="180">
        <f t="shared" ca="1" si="19"/>
        <v>9.3049464016000005</v>
      </c>
      <c r="F76" s="181">
        <f t="shared" ca="1" si="19"/>
        <v>0</v>
      </c>
      <c r="G76" s="182">
        <f t="shared" ca="1" si="16"/>
        <v>679.19</v>
      </c>
      <c r="H76" s="182">
        <f t="shared" ca="1" si="17"/>
        <v>653.72037499999999</v>
      </c>
      <c r="I76" s="183">
        <f t="shared" ca="1" si="20"/>
        <v>487.68</v>
      </c>
      <c r="J76" s="180">
        <f t="shared" ca="1" si="21"/>
        <v>157.09</v>
      </c>
      <c r="K76" s="180">
        <f t="shared" ca="1" si="22"/>
        <v>8.9499999999999993</v>
      </c>
      <c r="L76" s="180">
        <f t="shared" ca="1" si="23"/>
        <v>0</v>
      </c>
      <c r="M76" s="181">
        <f t="shared" ca="1" si="24"/>
        <v>653.72</v>
      </c>
      <c r="N76" s="179">
        <f t="shared" ca="1" si="25"/>
        <v>487.68027975279932</v>
      </c>
      <c r="O76" s="180">
        <f t="shared" ca="1" si="26"/>
        <v>157.09009011312182</v>
      </c>
      <c r="P76" s="180">
        <f t="shared" ca="1" si="27"/>
        <v>8.9500051340788094</v>
      </c>
      <c r="Q76" s="180">
        <f t="shared" ca="1" si="28"/>
        <v>0</v>
      </c>
      <c r="R76" s="181">
        <f t="shared" ca="1" si="29"/>
        <v>653.72037499999988</v>
      </c>
      <c r="W76" s="46"/>
      <c r="X76" s="46">
        <v>76</v>
      </c>
    </row>
    <row r="77" spans="1:24">
      <c r="A77" s="61" t="s">
        <v>119</v>
      </c>
      <c r="B77" s="174">
        <f t="shared" ca="1" si="18"/>
        <v>679.19316800000001</v>
      </c>
      <c r="C77" s="179">
        <f t="shared" ca="1" si="19"/>
        <v>506.67810332800002</v>
      </c>
      <c r="D77" s="180">
        <f t="shared" ca="1" si="19"/>
        <v>163.21011827040005</v>
      </c>
      <c r="E77" s="180">
        <f t="shared" ca="1" si="19"/>
        <v>9.3049464016000005</v>
      </c>
      <c r="F77" s="181">
        <f t="shared" ca="1" si="19"/>
        <v>0</v>
      </c>
      <c r="G77" s="182">
        <f t="shared" ca="1" si="16"/>
        <v>679.19</v>
      </c>
      <c r="H77" s="182">
        <f t="shared" ca="1" si="17"/>
        <v>653.72037499999999</v>
      </c>
      <c r="I77" s="183">
        <f t="shared" ca="1" si="20"/>
        <v>487.68</v>
      </c>
      <c r="J77" s="180">
        <f t="shared" ca="1" si="21"/>
        <v>157.09</v>
      </c>
      <c r="K77" s="180">
        <f t="shared" ca="1" si="22"/>
        <v>8.9499999999999993</v>
      </c>
      <c r="L77" s="180">
        <f t="shared" ca="1" si="23"/>
        <v>0</v>
      </c>
      <c r="M77" s="181">
        <f t="shared" ca="1" si="24"/>
        <v>653.72</v>
      </c>
      <c r="N77" s="179">
        <f t="shared" ca="1" si="25"/>
        <v>487.68027975279932</v>
      </c>
      <c r="O77" s="180">
        <f t="shared" ca="1" si="26"/>
        <v>157.09009011312182</v>
      </c>
      <c r="P77" s="180">
        <f t="shared" ca="1" si="27"/>
        <v>8.9500051340788094</v>
      </c>
      <c r="Q77" s="180">
        <f t="shared" ca="1" si="28"/>
        <v>0</v>
      </c>
      <c r="R77" s="181">
        <f t="shared" ca="1" si="29"/>
        <v>653.72037499999988</v>
      </c>
      <c r="W77" s="46"/>
      <c r="X77" s="46">
        <v>77</v>
      </c>
    </row>
    <row r="78" spans="1:24">
      <c r="A78" s="61" t="s">
        <v>120</v>
      </c>
      <c r="B78" s="174">
        <f t="shared" ca="1" si="18"/>
        <v>679.19316800000001</v>
      </c>
      <c r="C78" s="179">
        <f t="shared" ca="1" si="19"/>
        <v>506.67810332800002</v>
      </c>
      <c r="D78" s="180">
        <f t="shared" ca="1" si="19"/>
        <v>163.21011827040005</v>
      </c>
      <c r="E78" s="180">
        <f t="shared" ca="1" si="19"/>
        <v>9.3049464016000005</v>
      </c>
      <c r="F78" s="181">
        <f t="shared" ca="1" si="19"/>
        <v>0</v>
      </c>
      <c r="G78" s="182">
        <f t="shared" ca="1" si="16"/>
        <v>679.19</v>
      </c>
      <c r="H78" s="182">
        <f t="shared" ca="1" si="17"/>
        <v>653.72037499999999</v>
      </c>
      <c r="I78" s="183">
        <f t="shared" ca="1" si="20"/>
        <v>487.68</v>
      </c>
      <c r="J78" s="180">
        <f t="shared" ca="1" si="21"/>
        <v>157.09</v>
      </c>
      <c r="K78" s="180">
        <f t="shared" ca="1" si="22"/>
        <v>8.9499999999999993</v>
      </c>
      <c r="L78" s="180">
        <f t="shared" ca="1" si="23"/>
        <v>0</v>
      </c>
      <c r="M78" s="181">
        <f t="shared" ca="1" si="24"/>
        <v>653.72</v>
      </c>
      <c r="N78" s="179">
        <f t="shared" ca="1" si="25"/>
        <v>487.68027975279932</v>
      </c>
      <c r="O78" s="180">
        <f t="shared" ca="1" si="26"/>
        <v>157.09009011312182</v>
      </c>
      <c r="P78" s="180">
        <f t="shared" ca="1" si="27"/>
        <v>8.9500051340788094</v>
      </c>
      <c r="Q78" s="180">
        <f t="shared" ca="1" si="28"/>
        <v>0</v>
      </c>
      <c r="R78" s="181">
        <f t="shared" ca="1" si="29"/>
        <v>653.72037499999988</v>
      </c>
      <c r="W78" s="46"/>
      <c r="X78" s="46">
        <v>78</v>
      </c>
    </row>
    <row r="79" spans="1:24">
      <c r="A79" s="61" t="s">
        <v>121</v>
      </c>
      <c r="B79" s="174">
        <f t="shared" ca="1" si="18"/>
        <v>679.19316800000001</v>
      </c>
      <c r="C79" s="179">
        <f t="shared" ca="1" si="19"/>
        <v>506.67810332800002</v>
      </c>
      <c r="D79" s="180">
        <f t="shared" ca="1" si="19"/>
        <v>163.21011827040005</v>
      </c>
      <c r="E79" s="180">
        <f t="shared" ca="1" si="19"/>
        <v>9.3049464016000005</v>
      </c>
      <c r="F79" s="181">
        <f t="shared" ca="1" si="19"/>
        <v>0</v>
      </c>
      <c r="G79" s="182">
        <f t="shared" ca="1" si="16"/>
        <v>679.19</v>
      </c>
      <c r="H79" s="182">
        <f t="shared" ca="1" si="17"/>
        <v>653.72037499999999</v>
      </c>
      <c r="I79" s="183">
        <f t="shared" ca="1" si="20"/>
        <v>487.68</v>
      </c>
      <c r="J79" s="180">
        <f t="shared" ca="1" si="21"/>
        <v>157.09</v>
      </c>
      <c r="K79" s="180">
        <f t="shared" ca="1" si="22"/>
        <v>8.9499999999999993</v>
      </c>
      <c r="L79" s="180">
        <f t="shared" ca="1" si="23"/>
        <v>0</v>
      </c>
      <c r="M79" s="181">
        <f t="shared" ca="1" si="24"/>
        <v>653.72</v>
      </c>
      <c r="N79" s="179">
        <f t="shared" ca="1" si="25"/>
        <v>487.68027975279932</v>
      </c>
      <c r="O79" s="180">
        <f t="shared" ca="1" si="26"/>
        <v>157.09009011312182</v>
      </c>
      <c r="P79" s="180">
        <f t="shared" ca="1" si="27"/>
        <v>8.9500051340788094</v>
      </c>
      <c r="Q79" s="180">
        <f t="shared" ca="1" si="28"/>
        <v>0</v>
      </c>
      <c r="R79" s="181">
        <f t="shared" ca="1" si="29"/>
        <v>653.72037499999988</v>
      </c>
      <c r="W79" s="46"/>
      <c r="X79" s="46">
        <v>79</v>
      </c>
    </row>
    <row r="80" spans="1:24">
      <c r="A80" s="61" t="s">
        <v>122</v>
      </c>
      <c r="B80" s="174">
        <f t="shared" ca="1" si="18"/>
        <v>679.19316800000001</v>
      </c>
      <c r="C80" s="179">
        <f t="shared" ca="1" si="19"/>
        <v>506.67810332800002</v>
      </c>
      <c r="D80" s="180">
        <f t="shared" ca="1" si="19"/>
        <v>163.21011827040005</v>
      </c>
      <c r="E80" s="180">
        <f t="shared" ca="1" si="19"/>
        <v>9.3049464016000005</v>
      </c>
      <c r="F80" s="181">
        <f t="shared" ca="1" si="19"/>
        <v>0</v>
      </c>
      <c r="G80" s="182">
        <f t="shared" ca="1" si="16"/>
        <v>679.19</v>
      </c>
      <c r="H80" s="182">
        <f t="shared" ca="1" si="17"/>
        <v>653.72037499999999</v>
      </c>
      <c r="I80" s="183">
        <f t="shared" ca="1" si="20"/>
        <v>487.68</v>
      </c>
      <c r="J80" s="180">
        <f t="shared" ca="1" si="21"/>
        <v>157.09</v>
      </c>
      <c r="K80" s="180">
        <f t="shared" ca="1" si="22"/>
        <v>8.9499999999999993</v>
      </c>
      <c r="L80" s="180">
        <f t="shared" ca="1" si="23"/>
        <v>0</v>
      </c>
      <c r="M80" s="181">
        <f t="shared" ca="1" si="24"/>
        <v>653.72</v>
      </c>
      <c r="N80" s="179">
        <f t="shared" ca="1" si="25"/>
        <v>487.68027975279932</v>
      </c>
      <c r="O80" s="180">
        <f t="shared" ca="1" si="26"/>
        <v>157.09009011312182</v>
      </c>
      <c r="P80" s="180">
        <f t="shared" ca="1" si="27"/>
        <v>8.9500051340788094</v>
      </c>
      <c r="Q80" s="180">
        <f t="shared" ca="1" si="28"/>
        <v>0</v>
      </c>
      <c r="R80" s="181">
        <f t="shared" ca="1" si="29"/>
        <v>653.72037499999988</v>
      </c>
      <c r="W80" s="46"/>
      <c r="X80" s="46">
        <v>80</v>
      </c>
    </row>
    <row r="81" spans="1:24">
      <c r="A81" s="61" t="s">
        <v>123</v>
      </c>
      <c r="B81" s="174">
        <f t="shared" ca="1" si="18"/>
        <v>679.19316800000001</v>
      </c>
      <c r="C81" s="179">
        <f t="shared" ca="1" si="19"/>
        <v>506.67810332800002</v>
      </c>
      <c r="D81" s="180">
        <f t="shared" ca="1" si="19"/>
        <v>163.21011827040005</v>
      </c>
      <c r="E81" s="180">
        <f t="shared" ca="1" si="19"/>
        <v>9.3049464016000005</v>
      </c>
      <c r="F81" s="181">
        <f t="shared" ca="1" si="19"/>
        <v>0</v>
      </c>
      <c r="G81" s="182">
        <f t="shared" ca="1" si="16"/>
        <v>679.19</v>
      </c>
      <c r="H81" s="182">
        <f t="shared" ca="1" si="17"/>
        <v>653.72037499999999</v>
      </c>
      <c r="I81" s="183">
        <f t="shared" ca="1" si="20"/>
        <v>487.68</v>
      </c>
      <c r="J81" s="180">
        <f t="shared" ca="1" si="21"/>
        <v>157.09</v>
      </c>
      <c r="K81" s="180">
        <f t="shared" ca="1" si="22"/>
        <v>8.9499999999999993</v>
      </c>
      <c r="L81" s="180">
        <f t="shared" ca="1" si="23"/>
        <v>0</v>
      </c>
      <c r="M81" s="181">
        <f t="shared" ca="1" si="24"/>
        <v>653.72</v>
      </c>
      <c r="N81" s="179">
        <f t="shared" ca="1" si="25"/>
        <v>487.68027975279932</v>
      </c>
      <c r="O81" s="180">
        <f t="shared" ca="1" si="26"/>
        <v>157.09009011312182</v>
      </c>
      <c r="P81" s="180">
        <f t="shared" ca="1" si="27"/>
        <v>8.9500051340788094</v>
      </c>
      <c r="Q81" s="180">
        <f t="shared" ca="1" si="28"/>
        <v>0</v>
      </c>
      <c r="R81" s="181">
        <f t="shared" ca="1" si="29"/>
        <v>653.72037499999988</v>
      </c>
      <c r="W81" s="46"/>
      <c r="X81" s="46">
        <v>81</v>
      </c>
    </row>
    <row r="82" spans="1:24">
      <c r="A82" s="61" t="s">
        <v>124</v>
      </c>
      <c r="B82" s="174">
        <f t="shared" ca="1" si="18"/>
        <v>679.19316800000001</v>
      </c>
      <c r="C82" s="179">
        <f t="shared" ca="1" si="19"/>
        <v>506.67810332800002</v>
      </c>
      <c r="D82" s="180">
        <f t="shared" ca="1" si="19"/>
        <v>163.21011827040005</v>
      </c>
      <c r="E82" s="180">
        <f t="shared" ca="1" si="19"/>
        <v>9.3049464016000005</v>
      </c>
      <c r="F82" s="181">
        <f t="shared" ca="1" si="19"/>
        <v>0</v>
      </c>
      <c r="G82" s="182">
        <f t="shared" ca="1" si="16"/>
        <v>679.19</v>
      </c>
      <c r="H82" s="182">
        <f t="shared" ca="1" si="17"/>
        <v>653.72037499999999</v>
      </c>
      <c r="I82" s="183">
        <f t="shared" ca="1" si="20"/>
        <v>487.68</v>
      </c>
      <c r="J82" s="180">
        <f t="shared" ca="1" si="21"/>
        <v>157.09</v>
      </c>
      <c r="K82" s="180">
        <f t="shared" ca="1" si="22"/>
        <v>8.9499999999999993</v>
      </c>
      <c r="L82" s="180">
        <f t="shared" ca="1" si="23"/>
        <v>0</v>
      </c>
      <c r="M82" s="181">
        <f t="shared" ca="1" si="24"/>
        <v>653.72</v>
      </c>
      <c r="N82" s="179">
        <f t="shared" ca="1" si="25"/>
        <v>487.68027975279932</v>
      </c>
      <c r="O82" s="180">
        <f t="shared" ca="1" si="26"/>
        <v>157.09009011312182</v>
      </c>
      <c r="P82" s="180">
        <f t="shared" ca="1" si="27"/>
        <v>8.9500051340788094</v>
      </c>
      <c r="Q82" s="180">
        <f t="shared" ca="1" si="28"/>
        <v>0</v>
      </c>
      <c r="R82" s="181">
        <f t="shared" ca="1" si="29"/>
        <v>653.72037499999988</v>
      </c>
      <c r="W82" s="46"/>
      <c r="X82" s="46">
        <v>82</v>
      </c>
    </row>
    <row r="83" spans="1:24">
      <c r="A83" s="61" t="s">
        <v>125</v>
      </c>
      <c r="B83" s="174">
        <f t="shared" ca="1" si="18"/>
        <v>679.19316800000001</v>
      </c>
      <c r="C83" s="179">
        <f t="shared" ca="1" si="19"/>
        <v>506.67810332800002</v>
      </c>
      <c r="D83" s="180">
        <f t="shared" ca="1" si="19"/>
        <v>163.21011827040005</v>
      </c>
      <c r="E83" s="180">
        <f t="shared" ca="1" si="19"/>
        <v>9.3049464016000005</v>
      </c>
      <c r="F83" s="181">
        <f t="shared" ca="1" si="19"/>
        <v>0</v>
      </c>
      <c r="G83" s="182">
        <f t="shared" ca="1" si="16"/>
        <v>679.19</v>
      </c>
      <c r="H83" s="182">
        <f t="shared" ca="1" si="17"/>
        <v>653.72037499999999</v>
      </c>
      <c r="I83" s="183">
        <f t="shared" ca="1" si="20"/>
        <v>487.68</v>
      </c>
      <c r="J83" s="180">
        <f t="shared" ca="1" si="21"/>
        <v>157.09</v>
      </c>
      <c r="K83" s="180">
        <f t="shared" ca="1" si="22"/>
        <v>8.9499999999999993</v>
      </c>
      <c r="L83" s="180">
        <f t="shared" ca="1" si="23"/>
        <v>0</v>
      </c>
      <c r="M83" s="181">
        <f t="shared" ca="1" si="24"/>
        <v>653.72</v>
      </c>
      <c r="N83" s="179">
        <f t="shared" ca="1" si="25"/>
        <v>487.68027975279932</v>
      </c>
      <c r="O83" s="180">
        <f t="shared" ca="1" si="26"/>
        <v>157.09009011312182</v>
      </c>
      <c r="P83" s="180">
        <f t="shared" ca="1" si="27"/>
        <v>8.9500051340788094</v>
      </c>
      <c r="Q83" s="180">
        <f t="shared" ca="1" si="28"/>
        <v>0</v>
      </c>
      <c r="R83" s="181">
        <f t="shared" ca="1" si="29"/>
        <v>653.72037499999988</v>
      </c>
      <c r="W83" s="46"/>
      <c r="X83" s="46">
        <v>83</v>
      </c>
    </row>
    <row r="84" spans="1:24">
      <c r="A84" s="61" t="s">
        <v>126</v>
      </c>
      <c r="B84" s="174">
        <f t="shared" ca="1" si="18"/>
        <v>679.19316800000001</v>
      </c>
      <c r="C84" s="179">
        <f t="shared" ca="1" si="19"/>
        <v>506.67810332800002</v>
      </c>
      <c r="D84" s="180">
        <f t="shared" ca="1" si="19"/>
        <v>163.21011827040005</v>
      </c>
      <c r="E84" s="180">
        <f t="shared" ca="1" si="19"/>
        <v>9.3049464016000005</v>
      </c>
      <c r="F84" s="181">
        <f t="shared" ca="1" si="19"/>
        <v>0</v>
      </c>
      <c r="G84" s="182">
        <f t="shared" ca="1" si="16"/>
        <v>679.19</v>
      </c>
      <c r="H84" s="182">
        <f t="shared" ca="1" si="17"/>
        <v>653.72037499999999</v>
      </c>
      <c r="I84" s="183">
        <f t="shared" ca="1" si="20"/>
        <v>487.68</v>
      </c>
      <c r="J84" s="180">
        <f t="shared" ca="1" si="21"/>
        <v>157.09</v>
      </c>
      <c r="K84" s="180">
        <f t="shared" ca="1" si="22"/>
        <v>8.9499999999999993</v>
      </c>
      <c r="L84" s="180">
        <f t="shared" ca="1" si="23"/>
        <v>0</v>
      </c>
      <c r="M84" s="181">
        <f t="shared" ca="1" si="24"/>
        <v>653.72</v>
      </c>
      <c r="N84" s="179">
        <f t="shared" ca="1" si="25"/>
        <v>487.68027975279932</v>
      </c>
      <c r="O84" s="180">
        <f t="shared" ca="1" si="26"/>
        <v>157.09009011312182</v>
      </c>
      <c r="P84" s="180">
        <f t="shared" ca="1" si="27"/>
        <v>8.9500051340788094</v>
      </c>
      <c r="Q84" s="180">
        <f t="shared" ca="1" si="28"/>
        <v>0</v>
      </c>
      <c r="R84" s="181">
        <f t="shared" ca="1" si="29"/>
        <v>653.72037499999988</v>
      </c>
      <c r="W84" s="46"/>
      <c r="X84" s="46">
        <v>84</v>
      </c>
    </row>
    <row r="85" spans="1:24">
      <c r="A85" s="61" t="s">
        <v>127</v>
      </c>
      <c r="B85" s="174">
        <f t="shared" ca="1" si="18"/>
        <v>679.19316800000001</v>
      </c>
      <c r="C85" s="179">
        <f t="shared" ca="1" si="19"/>
        <v>506.67810332800002</v>
      </c>
      <c r="D85" s="180">
        <f t="shared" ca="1" si="19"/>
        <v>163.21011827040005</v>
      </c>
      <c r="E85" s="180">
        <f t="shared" ca="1" si="19"/>
        <v>9.3049464016000005</v>
      </c>
      <c r="F85" s="181">
        <f t="shared" ca="1" si="19"/>
        <v>0</v>
      </c>
      <c r="G85" s="182">
        <f t="shared" ca="1" si="16"/>
        <v>679.19</v>
      </c>
      <c r="H85" s="182">
        <f t="shared" ca="1" si="17"/>
        <v>653.72037499999999</v>
      </c>
      <c r="I85" s="183">
        <f t="shared" ca="1" si="20"/>
        <v>487.68</v>
      </c>
      <c r="J85" s="180">
        <f t="shared" ca="1" si="21"/>
        <v>157.09</v>
      </c>
      <c r="K85" s="180">
        <f t="shared" ca="1" si="22"/>
        <v>8.9499999999999993</v>
      </c>
      <c r="L85" s="180">
        <f t="shared" ca="1" si="23"/>
        <v>0</v>
      </c>
      <c r="M85" s="181">
        <f t="shared" ca="1" si="24"/>
        <v>653.72</v>
      </c>
      <c r="N85" s="179">
        <f t="shared" ca="1" si="25"/>
        <v>487.68027975279932</v>
      </c>
      <c r="O85" s="180">
        <f t="shared" ca="1" si="26"/>
        <v>157.09009011312182</v>
      </c>
      <c r="P85" s="180">
        <f t="shared" ca="1" si="27"/>
        <v>8.9500051340788094</v>
      </c>
      <c r="Q85" s="180">
        <f t="shared" ca="1" si="28"/>
        <v>0</v>
      </c>
      <c r="R85" s="181">
        <f t="shared" ca="1" si="29"/>
        <v>653.72037499999988</v>
      </c>
      <c r="W85" s="46"/>
      <c r="X85" s="46">
        <v>85</v>
      </c>
    </row>
    <row r="86" spans="1:24">
      <c r="A86" s="61" t="s">
        <v>128</v>
      </c>
      <c r="B86" s="174">
        <f t="shared" ca="1" si="18"/>
        <v>679.19316800000001</v>
      </c>
      <c r="C86" s="179">
        <f t="shared" ca="1" si="19"/>
        <v>506.67810332800002</v>
      </c>
      <c r="D86" s="180">
        <f t="shared" ca="1" si="19"/>
        <v>163.21011827040005</v>
      </c>
      <c r="E86" s="180">
        <f t="shared" ca="1" si="19"/>
        <v>9.3049464016000005</v>
      </c>
      <c r="F86" s="181">
        <f t="shared" ca="1" si="19"/>
        <v>0</v>
      </c>
      <c r="G86" s="182">
        <f t="shared" ca="1" si="16"/>
        <v>679.19</v>
      </c>
      <c r="H86" s="182">
        <f t="shared" ca="1" si="17"/>
        <v>653.72037499999999</v>
      </c>
      <c r="I86" s="183">
        <f t="shared" ca="1" si="20"/>
        <v>487.68</v>
      </c>
      <c r="J86" s="180">
        <f t="shared" ca="1" si="21"/>
        <v>157.09</v>
      </c>
      <c r="K86" s="180">
        <f t="shared" ca="1" si="22"/>
        <v>8.9499999999999993</v>
      </c>
      <c r="L86" s="180">
        <f t="shared" ca="1" si="23"/>
        <v>0</v>
      </c>
      <c r="M86" s="181">
        <f t="shared" ca="1" si="24"/>
        <v>653.72</v>
      </c>
      <c r="N86" s="179">
        <f t="shared" ca="1" si="25"/>
        <v>487.68027975279932</v>
      </c>
      <c r="O86" s="180">
        <f t="shared" ca="1" si="26"/>
        <v>157.09009011312182</v>
      </c>
      <c r="P86" s="180">
        <f t="shared" ca="1" si="27"/>
        <v>8.9500051340788094</v>
      </c>
      <c r="Q86" s="180">
        <f t="shared" ca="1" si="28"/>
        <v>0</v>
      </c>
      <c r="R86" s="181">
        <f t="shared" ca="1" si="29"/>
        <v>653.72037499999988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679.48990000000003</v>
      </c>
      <c r="H87" s="182">
        <f t="shared" ca="1" si="17"/>
        <v>654.00902900000006</v>
      </c>
      <c r="I87" s="183">
        <f t="shared" ca="1" si="20"/>
        <v>487.89</v>
      </c>
      <c r="J87" s="180">
        <f t="shared" ca="1" si="21"/>
        <v>157.16</v>
      </c>
      <c r="K87" s="180">
        <f t="shared" ca="1" si="22"/>
        <v>8.9600000000000009</v>
      </c>
      <c r="L87" s="180">
        <f t="shared" ca="1" si="23"/>
        <v>0</v>
      </c>
      <c r="M87" s="181">
        <f t="shared" ca="1" si="24"/>
        <v>654.01</v>
      </c>
      <c r="N87" s="179">
        <f t="shared" ca="1" si="25"/>
        <v>487.88927563616767</v>
      </c>
      <c r="O87" s="180">
        <f t="shared" ca="1" si="26"/>
        <v>157.1597666666259</v>
      </c>
      <c r="P87" s="180">
        <f t="shared" ca="1" si="27"/>
        <v>8.9599866972064657</v>
      </c>
      <c r="Q87" s="180">
        <f t="shared" ca="1" si="28"/>
        <v>0</v>
      </c>
      <c r="R87" s="181">
        <f t="shared" ca="1" si="29"/>
        <v>654.00902900000006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679.48990000000003</v>
      </c>
      <c r="H88" s="182">
        <f t="shared" ca="1" si="17"/>
        <v>654.00902900000006</v>
      </c>
      <c r="I88" s="183">
        <f t="shared" ca="1" si="20"/>
        <v>487.89</v>
      </c>
      <c r="J88" s="180">
        <f t="shared" ca="1" si="21"/>
        <v>157.16</v>
      </c>
      <c r="K88" s="180">
        <f t="shared" ca="1" si="22"/>
        <v>8.9600000000000009</v>
      </c>
      <c r="L88" s="180">
        <f t="shared" ca="1" si="23"/>
        <v>0</v>
      </c>
      <c r="M88" s="181">
        <f t="shared" ca="1" si="24"/>
        <v>654.01</v>
      </c>
      <c r="N88" s="179">
        <f t="shared" ca="1" si="25"/>
        <v>487.88927563616767</v>
      </c>
      <c r="O88" s="180">
        <f t="shared" ca="1" si="26"/>
        <v>157.1597666666259</v>
      </c>
      <c r="P88" s="180">
        <f t="shared" ca="1" si="27"/>
        <v>8.9599866972064657</v>
      </c>
      <c r="Q88" s="180">
        <f t="shared" ca="1" si="28"/>
        <v>0</v>
      </c>
      <c r="R88" s="181">
        <f t="shared" ca="1" si="29"/>
        <v>654.00902900000006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679.48990000000003</v>
      </c>
      <c r="H89" s="182">
        <f t="shared" ca="1" si="17"/>
        <v>654.00902900000006</v>
      </c>
      <c r="I89" s="183">
        <f t="shared" ca="1" si="20"/>
        <v>487.89</v>
      </c>
      <c r="J89" s="180">
        <f t="shared" ca="1" si="21"/>
        <v>157.16</v>
      </c>
      <c r="K89" s="180">
        <f t="shared" ca="1" si="22"/>
        <v>8.9600000000000009</v>
      </c>
      <c r="L89" s="180">
        <f t="shared" ca="1" si="23"/>
        <v>0</v>
      </c>
      <c r="M89" s="181">
        <f t="shared" ca="1" si="24"/>
        <v>654.01</v>
      </c>
      <c r="N89" s="179">
        <f t="shared" ca="1" si="25"/>
        <v>487.88927563616767</v>
      </c>
      <c r="O89" s="180">
        <f t="shared" ca="1" si="26"/>
        <v>157.1597666666259</v>
      </c>
      <c r="P89" s="180">
        <f t="shared" ca="1" si="27"/>
        <v>8.9599866972064657</v>
      </c>
      <c r="Q89" s="180">
        <f t="shared" ca="1" si="28"/>
        <v>0</v>
      </c>
      <c r="R89" s="181">
        <f t="shared" ca="1" si="29"/>
        <v>654.00902900000006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679.48990000000003</v>
      </c>
      <c r="H90" s="182">
        <f t="shared" ca="1" si="17"/>
        <v>654.00902900000006</v>
      </c>
      <c r="I90" s="183">
        <f t="shared" ca="1" si="20"/>
        <v>487.89</v>
      </c>
      <c r="J90" s="180">
        <f t="shared" ca="1" si="21"/>
        <v>157.16</v>
      </c>
      <c r="K90" s="180">
        <f t="shared" ca="1" si="22"/>
        <v>8.9600000000000009</v>
      </c>
      <c r="L90" s="180">
        <f t="shared" ca="1" si="23"/>
        <v>0</v>
      </c>
      <c r="M90" s="181">
        <f t="shared" ca="1" si="24"/>
        <v>654.01</v>
      </c>
      <c r="N90" s="179">
        <f t="shared" ca="1" si="25"/>
        <v>487.88927563616767</v>
      </c>
      <c r="O90" s="180">
        <f t="shared" ca="1" si="26"/>
        <v>157.1597666666259</v>
      </c>
      <c r="P90" s="180">
        <f t="shared" ca="1" si="27"/>
        <v>8.9599866972064657</v>
      </c>
      <c r="Q90" s="180">
        <f t="shared" ca="1" si="28"/>
        <v>0</v>
      </c>
      <c r="R90" s="181">
        <f t="shared" ca="1" si="29"/>
        <v>654.00902900000006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611.42752199999995</v>
      </c>
      <c r="H91" s="182">
        <f t="shared" ca="1" si="17"/>
        <v>588.49899000000005</v>
      </c>
      <c r="I91" s="183">
        <f t="shared" ca="1" si="20"/>
        <v>495.37</v>
      </c>
      <c r="J91" s="180">
        <f t="shared" ca="1" si="21"/>
        <v>87.95</v>
      </c>
      <c r="K91" s="180">
        <f t="shared" ca="1" si="22"/>
        <v>5.18</v>
      </c>
      <c r="L91" s="180">
        <f t="shared" ca="1" si="23"/>
        <v>0</v>
      </c>
      <c r="M91" s="181">
        <f t="shared" ca="1" si="24"/>
        <v>588.5</v>
      </c>
      <c r="N91" s="179">
        <f t="shared" ca="1" si="25"/>
        <v>495.36914983228553</v>
      </c>
      <c r="O91" s="180">
        <f t="shared" ca="1" si="26"/>
        <v>87.949849057774017</v>
      </c>
      <c r="P91" s="180">
        <f t="shared" ca="1" si="27"/>
        <v>5.1799911099405271</v>
      </c>
      <c r="Q91" s="180">
        <f t="shared" ca="1" si="28"/>
        <v>0</v>
      </c>
      <c r="R91" s="181">
        <f t="shared" ca="1" si="29"/>
        <v>588.49899000000005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602.19949999999994</v>
      </c>
      <c r="H92" s="182">
        <f t="shared" ca="1" si="17"/>
        <v>579.61701900000003</v>
      </c>
      <c r="I92" s="183">
        <f t="shared" ca="1" si="20"/>
        <v>487.89</v>
      </c>
      <c r="J92" s="180">
        <f t="shared" ca="1" si="21"/>
        <v>86.63</v>
      </c>
      <c r="K92" s="180">
        <f t="shared" ca="1" si="22"/>
        <v>5.0999999999999996</v>
      </c>
      <c r="L92" s="180">
        <f t="shared" ca="1" si="23"/>
        <v>0</v>
      </c>
      <c r="M92" s="181">
        <f t="shared" ca="1" si="24"/>
        <v>579.62</v>
      </c>
      <c r="N92" s="179">
        <f t="shared" ca="1" si="25"/>
        <v>487.88749076965945</v>
      </c>
      <c r="O92" s="180">
        <f t="shared" ca="1" si="26"/>
        <v>86.629554459766737</v>
      </c>
      <c r="P92" s="180">
        <f t="shared" ca="1" si="27"/>
        <v>5.0999737705738237</v>
      </c>
      <c r="Q92" s="180">
        <f t="shared" ca="1" si="28"/>
        <v>0</v>
      </c>
      <c r="R92" s="181">
        <f t="shared" ca="1" si="29"/>
        <v>579.61701900000003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602.19949999999994</v>
      </c>
      <c r="H93" s="182">
        <f t="shared" ca="1" si="17"/>
        <v>579.61701900000003</v>
      </c>
      <c r="I93" s="183">
        <f t="shared" ca="1" si="20"/>
        <v>487.89</v>
      </c>
      <c r="J93" s="180">
        <f t="shared" ca="1" si="21"/>
        <v>86.63</v>
      </c>
      <c r="K93" s="180">
        <f t="shared" ca="1" si="22"/>
        <v>5.0999999999999996</v>
      </c>
      <c r="L93" s="180">
        <f t="shared" ca="1" si="23"/>
        <v>0</v>
      </c>
      <c r="M93" s="181">
        <f t="shared" ca="1" si="24"/>
        <v>579.62</v>
      </c>
      <c r="N93" s="179">
        <f t="shared" ca="1" si="25"/>
        <v>487.88749076965945</v>
      </c>
      <c r="O93" s="180">
        <f t="shared" ca="1" si="26"/>
        <v>86.629554459766737</v>
      </c>
      <c r="P93" s="180">
        <f t="shared" ca="1" si="27"/>
        <v>5.0999737705738237</v>
      </c>
      <c r="Q93" s="180">
        <f t="shared" ca="1" si="28"/>
        <v>0</v>
      </c>
      <c r="R93" s="181">
        <f t="shared" ca="1" si="29"/>
        <v>579.61701900000003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602.19949999999994</v>
      </c>
      <c r="H94" s="182">
        <f t="shared" ca="1" si="17"/>
        <v>579.61701900000003</v>
      </c>
      <c r="I94" s="183">
        <f t="shared" ca="1" si="20"/>
        <v>487.89</v>
      </c>
      <c r="J94" s="180">
        <f t="shared" ca="1" si="21"/>
        <v>86.63</v>
      </c>
      <c r="K94" s="180">
        <f t="shared" ca="1" si="22"/>
        <v>5.0999999999999996</v>
      </c>
      <c r="L94" s="180">
        <f t="shared" ca="1" si="23"/>
        <v>0</v>
      </c>
      <c r="M94" s="181">
        <f t="shared" ca="1" si="24"/>
        <v>579.62</v>
      </c>
      <c r="N94" s="179">
        <f t="shared" ca="1" si="25"/>
        <v>487.88749076965945</v>
      </c>
      <c r="O94" s="180">
        <f t="shared" ca="1" si="26"/>
        <v>86.629554459766737</v>
      </c>
      <c r="P94" s="180">
        <f t="shared" ca="1" si="27"/>
        <v>5.0999737705738237</v>
      </c>
      <c r="Q94" s="180">
        <f t="shared" ca="1" si="28"/>
        <v>0</v>
      </c>
      <c r="R94" s="181">
        <f t="shared" ca="1" si="29"/>
        <v>579.61701900000003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540.87382100000002</v>
      </c>
      <c r="H95" s="182">
        <f t="shared" ca="1" si="17"/>
        <v>520.59105299999999</v>
      </c>
      <c r="I95" s="183">
        <f t="shared" ca="1" si="20"/>
        <v>414</v>
      </c>
      <c r="J95" s="180">
        <f t="shared" ca="1" si="21"/>
        <v>100.84</v>
      </c>
      <c r="K95" s="180">
        <f t="shared" ca="1" si="22"/>
        <v>5.75</v>
      </c>
      <c r="L95" s="180">
        <f t="shared" ca="1" si="23"/>
        <v>0</v>
      </c>
      <c r="M95" s="181">
        <f t="shared" ca="1" si="24"/>
        <v>520.59</v>
      </c>
      <c r="N95" s="179">
        <f t="shared" ca="1" si="25"/>
        <v>414.00083739987321</v>
      </c>
      <c r="O95" s="180">
        <f t="shared" ca="1" si="26"/>
        <v>100.84020396957298</v>
      </c>
      <c r="P95" s="180">
        <f t="shared" ca="1" si="27"/>
        <v>5.7500116305537938</v>
      </c>
      <c r="Q95" s="180">
        <f t="shared" ca="1" si="28"/>
        <v>0</v>
      </c>
      <c r="R95" s="181">
        <f t="shared" ca="1" si="29"/>
        <v>520.59105299999999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415.92153500000001</v>
      </c>
      <c r="H96" s="182">
        <f t="shared" ca="1" si="17"/>
        <v>400.324477</v>
      </c>
      <c r="I96" s="183">
        <f t="shared" ca="1" si="20"/>
        <v>308.01</v>
      </c>
      <c r="J96" s="180">
        <f t="shared" ca="1" si="21"/>
        <v>87.17</v>
      </c>
      <c r="K96" s="180">
        <f t="shared" ca="1" si="22"/>
        <v>5.13</v>
      </c>
      <c r="L96" s="180">
        <f t="shared" ca="1" si="23"/>
        <v>0</v>
      </c>
      <c r="M96" s="181">
        <f t="shared" ca="1" si="24"/>
        <v>400.31</v>
      </c>
      <c r="N96" s="179">
        <f t="shared" ca="1" si="25"/>
        <v>308.02113901918511</v>
      </c>
      <c r="O96" s="180">
        <f t="shared" ca="1" si="26"/>
        <v>87.173152457070771</v>
      </c>
      <c r="P96" s="180">
        <f t="shared" ca="1" si="27"/>
        <v>5.1301855237440979</v>
      </c>
      <c r="Q96" s="180">
        <f t="shared" ca="1" si="28"/>
        <v>0</v>
      </c>
      <c r="R96" s="181">
        <f t="shared" ca="1" si="29"/>
        <v>400.324477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380.3</v>
      </c>
      <c r="H97" s="182">
        <f t="shared" ca="1" si="17"/>
        <v>366.03874999999999</v>
      </c>
      <c r="I97" s="183">
        <f t="shared" ca="1" si="20"/>
        <v>274.31</v>
      </c>
      <c r="J97" s="180">
        <f t="shared" ca="1" si="21"/>
        <v>86.63</v>
      </c>
      <c r="K97" s="180">
        <f t="shared" ca="1" si="22"/>
        <v>5.0999999999999996</v>
      </c>
      <c r="L97" s="180">
        <f t="shared" ca="1" si="23"/>
        <v>0</v>
      </c>
      <c r="M97" s="181">
        <f t="shared" ca="1" si="24"/>
        <v>366.04</v>
      </c>
      <c r="N97" s="179">
        <f t="shared" ca="1" si="25"/>
        <v>274.30906325128399</v>
      </c>
      <c r="O97" s="180">
        <f t="shared" ca="1" si="26"/>
        <v>86.629704164845364</v>
      </c>
      <c r="P97" s="180">
        <f t="shared" ca="1" si="27"/>
        <v>5.0999825838706148</v>
      </c>
      <c r="Q97" s="180">
        <f t="shared" ca="1" si="28"/>
        <v>0</v>
      </c>
      <c r="R97" s="181">
        <f t="shared" ca="1" si="29"/>
        <v>366.03874999999994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380.3</v>
      </c>
      <c r="H98" s="187">
        <f t="shared" ca="1" si="17"/>
        <v>366.03874999999999</v>
      </c>
      <c r="I98" s="188">
        <f t="shared" ca="1" si="20"/>
        <v>274.31</v>
      </c>
      <c r="J98" s="185">
        <f t="shared" ca="1" si="21"/>
        <v>86.63</v>
      </c>
      <c r="K98" s="185">
        <f t="shared" ca="1" si="22"/>
        <v>5.0999999999999996</v>
      </c>
      <c r="L98" s="185">
        <f t="shared" ca="1" si="23"/>
        <v>0</v>
      </c>
      <c r="M98" s="186">
        <f t="shared" ca="1" si="24"/>
        <v>366.04</v>
      </c>
      <c r="N98" s="184">
        <f t="shared" ca="1" si="25"/>
        <v>274.30906325128399</v>
      </c>
      <c r="O98" s="185">
        <f t="shared" ca="1" si="26"/>
        <v>86.629704164845364</v>
      </c>
      <c r="P98" s="185">
        <f t="shared" ca="1" si="27"/>
        <v>5.0999825838706148</v>
      </c>
      <c r="Q98" s="185">
        <f t="shared" ca="1" si="28"/>
        <v>0</v>
      </c>
      <c r="R98" s="186">
        <f t="shared" ca="1" si="29"/>
        <v>366.03874999999994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16.305361032000011</v>
      </c>
      <c r="C99" s="56">
        <f t="shared" ref="C99:R99" ca="1" si="30">SUM(C3:C98)/4000</f>
        <v>12.163799329871976</v>
      </c>
      <c r="D99" s="54">
        <f t="shared" ca="1" si="30"/>
        <v>3.9181782559896083</v>
      </c>
      <c r="E99" s="54">
        <f t="shared" ca="1" si="30"/>
        <v>0.2233834461383995</v>
      </c>
      <c r="F99" s="55">
        <f t="shared" ca="1" si="30"/>
        <v>0</v>
      </c>
      <c r="G99" s="59">
        <f t="shared" ca="1" si="30"/>
        <v>12.60116197425001</v>
      </c>
      <c r="H99" s="59">
        <f t="shared" ca="1" si="30"/>
        <v>12.128618400749993</v>
      </c>
      <c r="I99" s="171">
        <f t="shared" ca="1" si="30"/>
        <v>9.195880000000006</v>
      </c>
      <c r="J99" s="54">
        <f t="shared" ca="1" si="30"/>
        <v>2.7695200000000004</v>
      </c>
      <c r="K99" s="54">
        <f t="shared" ca="1" si="30"/>
        <v>0.16320750000000012</v>
      </c>
      <c r="L99" s="54">
        <f t="shared" ca="1" si="30"/>
        <v>0</v>
      </c>
      <c r="M99" s="55">
        <f t="shared" ca="1" si="30"/>
        <v>12.12860750000001</v>
      </c>
      <c r="N99" s="56">
        <f t="shared" ca="1" si="30"/>
        <v>9.1958886672667912</v>
      </c>
      <c r="O99" s="54">
        <f t="shared" ca="1" si="30"/>
        <v>2.7695220895423311</v>
      </c>
      <c r="P99" s="54">
        <f t="shared" ca="1" si="30"/>
        <v>0.16320764033395274</v>
      </c>
      <c r="Q99" s="54">
        <f t="shared" ca="1" si="30"/>
        <v>0</v>
      </c>
      <c r="R99" s="55">
        <f t="shared" ca="1" si="30"/>
        <v>12.128618397143065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-9.1642594028371605E-3</v>
      </c>
      <c r="L3" s="24">
        <f>BRPL_EOD!L3-BRPL_ISGS_exbus!L3</f>
        <v>0</v>
      </c>
      <c r="M3" s="24">
        <f>BRPL_EOD!M3-BRPL_ISGS_exbus!M3</f>
        <v>1.7330427513684299E-3</v>
      </c>
      <c r="N3" s="24">
        <f>BRPL_EOD!N3-BRPL_ISGS_exbus!N3</f>
        <v>-6.7252653061231626E-3</v>
      </c>
      <c r="O3" s="24">
        <f>BRPL_EOD!O3-BRPL_ISGS_exbus!O3</f>
        <v>-8.1492606284427893E-4</v>
      </c>
      <c r="P3" s="24">
        <f>BRPL_EOD!P3-BRPL_ISGS_exbus!P3</f>
        <v>2.3775381752031421E-3</v>
      </c>
      <c r="Q3" s="24">
        <f>BRPL_EOD!Q3-BRPL_ISGS_exbus!Q3</f>
        <v>1.00770744680867E-3</v>
      </c>
      <c r="R3" s="24">
        <f>BRPL_EOD!R3-BRPL_ISGS_exbus!R3</f>
        <v>1.2443280977318949E-3</v>
      </c>
      <c r="S3" s="24">
        <f>BRPL_EOD!S3-BRPL_ISGS_exbus!S3</f>
        <v>-7.287735849050847E-4</v>
      </c>
      <c r="T3" s="24">
        <f>BRPL_EOD!T3-BRPL_ISGS_exbus!T3</f>
        <v>0</v>
      </c>
      <c r="U3" s="24">
        <f>BRPL_EOD!U3-BRPL_ISGS_exbus!U3</f>
        <v>5.7470786713054167E-4</v>
      </c>
      <c r="V3" s="24">
        <f>BRPL_EOD!V3-BRPL_ISGS_exbus!V3</f>
        <v>-1.0771382893679515E-3</v>
      </c>
      <c r="W3" s="24">
        <f>BRPL_EOD!W3-BRPL_ISGS_exbus!W3</f>
        <v>-3.8589130285338058E-3</v>
      </c>
      <c r="X3" s="24">
        <f>BRPL_EOD!X3-BRPL_ISGS_exbus!X3</f>
        <v>2.1505740932070694E-4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-9.1642594028371605E-3</v>
      </c>
      <c r="L4" s="24">
        <f>BRPL_EOD!L4-BRPL_ISGS_exbus!L4</f>
        <v>0</v>
      </c>
      <c r="M4" s="24">
        <f>BRPL_EOD!M4-BRPL_ISGS_exbus!M4</f>
        <v>1.7330427513684299E-3</v>
      </c>
      <c r="N4" s="24">
        <f>BRPL_EOD!N4-BRPL_ISGS_exbus!N4</f>
        <v>-6.7252653061231626E-3</v>
      </c>
      <c r="O4" s="24">
        <f>BRPL_EOD!O4-BRPL_ISGS_exbus!O4</f>
        <v>-8.1492606284427893E-4</v>
      </c>
      <c r="P4" s="24">
        <f>BRPL_EOD!P4-BRPL_ISGS_exbus!P4</f>
        <v>2.3775381752031421E-3</v>
      </c>
      <c r="Q4" s="24">
        <f>BRPL_EOD!Q4-BRPL_ISGS_exbus!Q4</f>
        <v>1.00770744680867E-3</v>
      </c>
      <c r="R4" s="24">
        <f>BRPL_EOD!R4-BRPL_ISGS_exbus!R4</f>
        <v>1.2443280977318949E-3</v>
      </c>
      <c r="S4" s="24">
        <f>BRPL_EOD!S4-BRPL_ISGS_exbus!S4</f>
        <v>-7.287735849050847E-4</v>
      </c>
      <c r="T4" s="24">
        <f>BRPL_EOD!T4-BRPL_ISGS_exbus!T4</f>
        <v>0</v>
      </c>
      <c r="U4" s="24">
        <f>BRPL_EOD!U4-BRPL_ISGS_exbus!U4</f>
        <v>5.7470786713054167E-4</v>
      </c>
      <c r="V4" s="24">
        <f>BRPL_EOD!V4-BRPL_ISGS_exbus!V4</f>
        <v>-1.0771382893679515E-3</v>
      </c>
      <c r="W4" s="24">
        <f>BRPL_EOD!W4-BRPL_ISGS_exbus!W4</f>
        <v>0</v>
      </c>
      <c r="X4" s="24">
        <f>BRPL_EOD!X4-BRPL_ISGS_exbus!X4</f>
        <v>2.1873812238766277E-3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-9.1642594028371605E-3</v>
      </c>
      <c r="L5" s="24">
        <f>BRPL_EOD!L5-BRPL_ISGS_exbus!L5</f>
        <v>0</v>
      </c>
      <c r="M5" s="24">
        <f>BRPL_EOD!M5-BRPL_ISGS_exbus!M5</f>
        <v>1.7330427513684299E-3</v>
      </c>
      <c r="N5" s="24">
        <f>BRPL_EOD!N5-BRPL_ISGS_exbus!N5</f>
        <v>-6.7252653061231626E-3</v>
      </c>
      <c r="O5" s="24">
        <f>BRPL_EOD!O5-BRPL_ISGS_exbus!O5</f>
        <v>-8.1492606284427893E-4</v>
      </c>
      <c r="P5" s="24">
        <f>BRPL_EOD!P5-BRPL_ISGS_exbus!P5</f>
        <v>2.3775381752031421E-3</v>
      </c>
      <c r="Q5" s="24">
        <f>BRPL_EOD!Q5-BRPL_ISGS_exbus!Q5</f>
        <v>1.00770744680867E-3</v>
      </c>
      <c r="R5" s="24">
        <f>BRPL_EOD!R5-BRPL_ISGS_exbus!R5</f>
        <v>1.2443280977318949E-3</v>
      </c>
      <c r="S5" s="24">
        <f>BRPL_EOD!S5-BRPL_ISGS_exbus!S5</f>
        <v>-7.287735849050847E-4</v>
      </c>
      <c r="T5" s="24">
        <f>BRPL_EOD!T5-BRPL_ISGS_exbus!T5</f>
        <v>0</v>
      </c>
      <c r="U5" s="24">
        <f>BRPL_EOD!U5-BRPL_ISGS_exbus!U5</f>
        <v>5.7470786713054167E-4</v>
      </c>
      <c r="V5" s="24">
        <f>BRPL_EOD!V5-BRPL_ISGS_exbus!V5</f>
        <v>-1.0771382893679515E-3</v>
      </c>
      <c r="W5" s="24">
        <f>BRPL_EOD!W5-BRPL_ISGS_exbus!W5</f>
        <v>0</v>
      </c>
      <c r="X5" s="24">
        <f>BRPL_EOD!X5-BRPL_ISGS_exbus!X5</f>
        <v>2.1873812238766277E-3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-9.1642594028371605E-3</v>
      </c>
      <c r="L6" s="24">
        <f>BRPL_EOD!L6-BRPL_ISGS_exbus!L6</f>
        <v>0</v>
      </c>
      <c r="M6" s="24">
        <f>BRPL_EOD!M6-BRPL_ISGS_exbus!M6</f>
        <v>1.7330427513684299E-3</v>
      </c>
      <c r="N6" s="24">
        <f>BRPL_EOD!N6-BRPL_ISGS_exbus!N6</f>
        <v>-6.7252653061231626E-3</v>
      </c>
      <c r="O6" s="24">
        <f>BRPL_EOD!O6-BRPL_ISGS_exbus!O6</f>
        <v>-8.1492606284427893E-4</v>
      </c>
      <c r="P6" s="24">
        <f>BRPL_EOD!P6-BRPL_ISGS_exbus!P6</f>
        <v>2.3775381752031421E-3</v>
      </c>
      <c r="Q6" s="24">
        <f>BRPL_EOD!Q6-BRPL_ISGS_exbus!Q6</f>
        <v>1.00770744680867E-3</v>
      </c>
      <c r="R6" s="24">
        <f>BRPL_EOD!R6-BRPL_ISGS_exbus!R6</f>
        <v>1.2443280977318949E-3</v>
      </c>
      <c r="S6" s="24">
        <f>BRPL_EOD!S6-BRPL_ISGS_exbus!S6</f>
        <v>-7.287735849050847E-4</v>
      </c>
      <c r="T6" s="24">
        <f>BRPL_EOD!T6-BRPL_ISGS_exbus!T6</f>
        <v>0</v>
      </c>
      <c r="U6" s="24">
        <f>BRPL_EOD!U6-BRPL_ISGS_exbus!U6</f>
        <v>5.7470786713054167E-4</v>
      </c>
      <c r="V6" s="24">
        <f>BRPL_EOD!V6-BRPL_ISGS_exbus!V6</f>
        <v>-1.0771382893679515E-3</v>
      </c>
      <c r="W6" s="24">
        <f>BRPL_EOD!W6-BRPL_ISGS_exbus!W6</f>
        <v>0</v>
      </c>
      <c r="X6" s="24">
        <f>BRPL_EOD!X6-BRPL_ISGS_exbus!X6</f>
        <v>2.1873812238766277E-3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-9.1642594028371605E-3</v>
      </c>
      <c r="L7" s="24">
        <f>BRPL_EOD!L7-BRPL_ISGS_exbus!L7</f>
        <v>0</v>
      </c>
      <c r="M7" s="24">
        <f>BRPL_EOD!M7-BRPL_ISGS_exbus!M7</f>
        <v>1.7330427513684299E-3</v>
      </c>
      <c r="N7" s="24">
        <f>BRPL_EOD!N7-BRPL_ISGS_exbus!N7</f>
        <v>-6.7252653061231626E-3</v>
      </c>
      <c r="O7" s="24">
        <f>BRPL_EOD!O7-BRPL_ISGS_exbus!O7</f>
        <v>-8.1492606284427893E-4</v>
      </c>
      <c r="P7" s="24">
        <f>BRPL_EOD!P7-BRPL_ISGS_exbus!P7</f>
        <v>2.3775381752031421E-3</v>
      </c>
      <c r="Q7" s="24">
        <f>BRPL_EOD!Q7-BRPL_ISGS_exbus!Q7</f>
        <v>1.00770744680867E-3</v>
      </c>
      <c r="R7" s="24">
        <f>BRPL_EOD!R7-BRPL_ISGS_exbus!R7</f>
        <v>1.2443280977318949E-3</v>
      </c>
      <c r="S7" s="24">
        <f>BRPL_EOD!S7-BRPL_ISGS_exbus!S7</f>
        <v>-7.287735849050847E-4</v>
      </c>
      <c r="T7" s="24">
        <f>BRPL_EOD!T7-BRPL_ISGS_exbus!T7</f>
        <v>0</v>
      </c>
      <c r="U7" s="24">
        <f>BRPL_EOD!U7-BRPL_ISGS_exbus!U7</f>
        <v>5.7470786713054167E-4</v>
      </c>
      <c r="V7" s="24">
        <f>BRPL_EOD!V7-BRPL_ISGS_exbus!V7</f>
        <v>-1.0771382893679515E-3</v>
      </c>
      <c r="W7" s="24">
        <f>BRPL_EOD!W7-BRPL_ISGS_exbus!W7</f>
        <v>0</v>
      </c>
      <c r="X7" s="24">
        <f>BRPL_EOD!X7-BRPL_ISGS_exbus!X7</f>
        <v>2.1873812238766277E-3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-9.1642594028371605E-3</v>
      </c>
      <c r="L8" s="24">
        <f>BRPL_EOD!L8-BRPL_ISGS_exbus!L8</f>
        <v>0</v>
      </c>
      <c r="M8" s="24">
        <f>BRPL_EOD!M8-BRPL_ISGS_exbus!M8</f>
        <v>1.7330427513684299E-3</v>
      </c>
      <c r="N8" s="24">
        <f>BRPL_EOD!N8-BRPL_ISGS_exbus!N8</f>
        <v>-6.7252653061231626E-3</v>
      </c>
      <c r="O8" s="24">
        <f>BRPL_EOD!O8-BRPL_ISGS_exbus!O8</f>
        <v>-8.1492606284427893E-4</v>
      </c>
      <c r="P8" s="24">
        <f>BRPL_EOD!P8-BRPL_ISGS_exbus!P8</f>
        <v>2.3775381752031421E-3</v>
      </c>
      <c r="Q8" s="24">
        <f>BRPL_EOD!Q8-BRPL_ISGS_exbus!Q8</f>
        <v>1.00770744680867E-3</v>
      </c>
      <c r="R8" s="24">
        <f>BRPL_EOD!R8-BRPL_ISGS_exbus!R8</f>
        <v>1.2443280977318949E-3</v>
      </c>
      <c r="S8" s="24">
        <f>BRPL_EOD!S8-BRPL_ISGS_exbus!S8</f>
        <v>-7.287735849050847E-4</v>
      </c>
      <c r="T8" s="24">
        <f>BRPL_EOD!T8-BRPL_ISGS_exbus!T8</f>
        <v>0</v>
      </c>
      <c r="U8" s="24">
        <f>BRPL_EOD!U8-BRPL_ISGS_exbus!U8</f>
        <v>5.7470786713054167E-4</v>
      </c>
      <c r="V8" s="24">
        <f>BRPL_EOD!V8-BRPL_ISGS_exbus!V8</f>
        <v>-1.0771382893679515E-3</v>
      </c>
      <c r="W8" s="24">
        <f>BRPL_EOD!W8-BRPL_ISGS_exbus!W8</f>
        <v>0</v>
      </c>
      <c r="X8" s="24">
        <f>BRPL_EOD!X8-BRPL_ISGS_exbus!X8</f>
        <v>2.1873812238766277E-3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-9.1642594028371605E-3</v>
      </c>
      <c r="L9" s="24">
        <f>BRPL_EOD!L9-BRPL_ISGS_exbus!L9</f>
        <v>0</v>
      </c>
      <c r="M9" s="24">
        <f>BRPL_EOD!M9-BRPL_ISGS_exbus!M9</f>
        <v>1.7330427513684299E-3</v>
      </c>
      <c r="N9" s="24">
        <f>BRPL_EOD!N9-BRPL_ISGS_exbus!N9</f>
        <v>-6.7252653061231626E-3</v>
      </c>
      <c r="O9" s="24">
        <f>BRPL_EOD!O9-BRPL_ISGS_exbus!O9</f>
        <v>-8.1492606284427893E-4</v>
      </c>
      <c r="P9" s="24">
        <f>BRPL_EOD!P9-BRPL_ISGS_exbus!P9</f>
        <v>2.3775381752031421E-3</v>
      </c>
      <c r="Q9" s="24">
        <f>BRPL_EOD!Q9-BRPL_ISGS_exbus!Q9</f>
        <v>1.00770744680867E-3</v>
      </c>
      <c r="R9" s="24">
        <f>BRPL_EOD!R9-BRPL_ISGS_exbus!R9</f>
        <v>1.2443280977318949E-3</v>
      </c>
      <c r="S9" s="24">
        <f>BRPL_EOD!S9-BRPL_ISGS_exbus!S9</f>
        <v>-7.287735849050847E-4</v>
      </c>
      <c r="T9" s="24">
        <f>BRPL_EOD!T9-BRPL_ISGS_exbus!T9</f>
        <v>0</v>
      </c>
      <c r="U9" s="24">
        <f>BRPL_EOD!U9-BRPL_ISGS_exbus!U9</f>
        <v>5.7470786713054167E-4</v>
      </c>
      <c r="V9" s="24">
        <f>BRPL_EOD!V9-BRPL_ISGS_exbus!V9</f>
        <v>-1.0771382893679515E-3</v>
      </c>
      <c r="W9" s="24">
        <f>BRPL_EOD!W9-BRPL_ISGS_exbus!W9</f>
        <v>0</v>
      </c>
      <c r="X9" s="24">
        <f>BRPL_EOD!X9-BRPL_ISGS_exbus!X9</f>
        <v>2.1873812238766277E-3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-9.1642594028371605E-3</v>
      </c>
      <c r="L10" s="24">
        <f>BRPL_EOD!L10-BRPL_ISGS_exbus!L10</f>
        <v>0</v>
      </c>
      <c r="M10" s="24">
        <f>BRPL_EOD!M10-BRPL_ISGS_exbus!M10</f>
        <v>1.7330427513684299E-3</v>
      </c>
      <c r="N10" s="24">
        <f>BRPL_EOD!N10-BRPL_ISGS_exbus!N10</f>
        <v>-6.7252653061231626E-3</v>
      </c>
      <c r="O10" s="24">
        <f>BRPL_EOD!O10-BRPL_ISGS_exbus!O10</f>
        <v>-8.1492606284427893E-4</v>
      </c>
      <c r="P10" s="24">
        <f>BRPL_EOD!P10-BRPL_ISGS_exbus!P10</f>
        <v>2.3775381752031421E-3</v>
      </c>
      <c r="Q10" s="24">
        <f>BRPL_EOD!Q10-BRPL_ISGS_exbus!Q10</f>
        <v>1.00770744680867E-3</v>
      </c>
      <c r="R10" s="24">
        <f>BRPL_EOD!R10-BRPL_ISGS_exbus!R10</f>
        <v>1.2443280977318949E-3</v>
      </c>
      <c r="S10" s="24">
        <f>BRPL_EOD!S10-BRPL_ISGS_exbus!S10</f>
        <v>-7.287735849050847E-4</v>
      </c>
      <c r="T10" s="24">
        <f>BRPL_EOD!T10-BRPL_ISGS_exbus!T10</f>
        <v>0</v>
      </c>
      <c r="U10" s="24">
        <f>BRPL_EOD!U10-BRPL_ISGS_exbus!U10</f>
        <v>5.7470786713054167E-4</v>
      </c>
      <c r="V10" s="24">
        <f>BRPL_EOD!V10-BRPL_ISGS_exbus!V10</f>
        <v>-1.0771382893679515E-3</v>
      </c>
      <c r="W10" s="24">
        <f>BRPL_EOD!W10-BRPL_ISGS_exbus!W10</f>
        <v>0</v>
      </c>
      <c r="X10" s="24">
        <f>BRPL_EOD!X10-BRPL_ISGS_exbus!X10</f>
        <v>2.1873812238766277E-3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-9.1642594028371605E-3</v>
      </c>
      <c r="L11" s="24">
        <f>BRPL_EOD!L11-BRPL_ISGS_exbus!L11</f>
        <v>0</v>
      </c>
      <c r="M11" s="24">
        <f>BRPL_EOD!M11-BRPL_ISGS_exbus!M11</f>
        <v>1.7330427513684299E-3</v>
      </c>
      <c r="N11" s="24">
        <f>BRPL_EOD!N11-BRPL_ISGS_exbus!N11</f>
        <v>-6.7252653061231626E-3</v>
      </c>
      <c r="O11" s="24">
        <f>BRPL_EOD!O11-BRPL_ISGS_exbus!O11</f>
        <v>-8.1492606284427893E-4</v>
      </c>
      <c r="P11" s="24">
        <f>BRPL_EOD!P11-BRPL_ISGS_exbus!P11</f>
        <v>2.3775381752031421E-3</v>
      </c>
      <c r="Q11" s="24">
        <f>BRPL_EOD!Q11-BRPL_ISGS_exbus!Q11</f>
        <v>1.00770744680867E-3</v>
      </c>
      <c r="R11" s="24">
        <f>BRPL_EOD!R11-BRPL_ISGS_exbus!R11</f>
        <v>1.2443280977318949E-3</v>
      </c>
      <c r="S11" s="24">
        <f>BRPL_EOD!S11-BRPL_ISGS_exbus!S11</f>
        <v>-7.287735849050847E-4</v>
      </c>
      <c r="T11" s="24">
        <f>BRPL_EOD!T11-BRPL_ISGS_exbus!T11</f>
        <v>0</v>
      </c>
      <c r="U11" s="24">
        <f>BRPL_EOD!U11-BRPL_ISGS_exbus!U11</f>
        <v>5.7470786713054167E-4</v>
      </c>
      <c r="V11" s="24">
        <f>BRPL_EOD!V11-BRPL_ISGS_exbus!V11</f>
        <v>-1.0771382893679515E-3</v>
      </c>
      <c r="W11" s="24">
        <f>BRPL_EOD!W11-BRPL_ISGS_exbus!W11</f>
        <v>0</v>
      </c>
      <c r="X11" s="24">
        <f>BRPL_EOD!X11-BRPL_ISGS_exbus!X11</f>
        <v>2.1873812238766277E-3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-9.1642594028371605E-3</v>
      </c>
      <c r="L12" s="24">
        <f>BRPL_EOD!L12-BRPL_ISGS_exbus!L12</f>
        <v>0</v>
      </c>
      <c r="M12" s="24">
        <f>BRPL_EOD!M12-BRPL_ISGS_exbus!M12</f>
        <v>1.7330427513684299E-3</v>
      </c>
      <c r="N12" s="24">
        <f>BRPL_EOD!N12-BRPL_ISGS_exbus!N12</f>
        <v>-6.7252653061231626E-3</v>
      </c>
      <c r="O12" s="24">
        <f>BRPL_EOD!O12-BRPL_ISGS_exbus!O12</f>
        <v>-8.1492606284427893E-4</v>
      </c>
      <c r="P12" s="24">
        <f>BRPL_EOD!P12-BRPL_ISGS_exbus!P12</f>
        <v>2.3775381752031421E-3</v>
      </c>
      <c r="Q12" s="24">
        <f>BRPL_EOD!Q12-BRPL_ISGS_exbus!Q12</f>
        <v>1.00770744680867E-3</v>
      </c>
      <c r="R12" s="24">
        <f>BRPL_EOD!R12-BRPL_ISGS_exbus!R12</f>
        <v>1.2443280977318949E-3</v>
      </c>
      <c r="S12" s="24">
        <f>BRPL_EOD!S12-BRPL_ISGS_exbus!S12</f>
        <v>-7.287735849050847E-4</v>
      </c>
      <c r="T12" s="24">
        <f>BRPL_EOD!T12-BRPL_ISGS_exbus!T12</f>
        <v>0</v>
      </c>
      <c r="U12" s="24">
        <f>BRPL_EOD!U12-BRPL_ISGS_exbus!U12</f>
        <v>5.7470786713054167E-4</v>
      </c>
      <c r="V12" s="24">
        <f>BRPL_EOD!V12-BRPL_ISGS_exbus!V12</f>
        <v>-1.0771382893679515E-3</v>
      </c>
      <c r="W12" s="24">
        <f>BRPL_EOD!W12-BRPL_ISGS_exbus!W12</f>
        <v>0</v>
      </c>
      <c r="X12" s="24">
        <f>BRPL_EOD!X12-BRPL_ISGS_exbus!X12</f>
        <v>2.1873812238766277E-3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-9.1642594028371605E-3</v>
      </c>
      <c r="L13" s="24">
        <f>BRPL_EOD!L13-BRPL_ISGS_exbus!L13</f>
        <v>0</v>
      </c>
      <c r="M13" s="24">
        <f>BRPL_EOD!M13-BRPL_ISGS_exbus!M13</f>
        <v>1.7330427513684299E-3</v>
      </c>
      <c r="N13" s="24">
        <f>BRPL_EOD!N13-BRPL_ISGS_exbus!N13</f>
        <v>-6.7252653061231626E-3</v>
      </c>
      <c r="O13" s="24">
        <f>BRPL_EOD!O13-BRPL_ISGS_exbus!O13</f>
        <v>-8.1492606284427893E-4</v>
      </c>
      <c r="P13" s="24">
        <f>BRPL_EOD!P13-BRPL_ISGS_exbus!P13</f>
        <v>2.3775381752031421E-3</v>
      </c>
      <c r="Q13" s="24">
        <f>BRPL_EOD!Q13-BRPL_ISGS_exbus!Q13</f>
        <v>1.00770744680867E-3</v>
      </c>
      <c r="R13" s="24">
        <f>BRPL_EOD!R13-BRPL_ISGS_exbus!R13</f>
        <v>1.2443280977318949E-3</v>
      </c>
      <c r="S13" s="24">
        <f>BRPL_EOD!S13-BRPL_ISGS_exbus!S13</f>
        <v>-7.287735849050847E-4</v>
      </c>
      <c r="T13" s="24">
        <f>BRPL_EOD!T13-BRPL_ISGS_exbus!T13</f>
        <v>0</v>
      </c>
      <c r="U13" s="24">
        <f>BRPL_EOD!U13-BRPL_ISGS_exbus!U13</f>
        <v>5.7470786713054167E-4</v>
      </c>
      <c r="V13" s="24">
        <f>BRPL_EOD!V13-BRPL_ISGS_exbus!V13</f>
        <v>-1.0771382893679515E-3</v>
      </c>
      <c r="W13" s="24">
        <f>BRPL_EOD!W13-BRPL_ISGS_exbus!W13</f>
        <v>0</v>
      </c>
      <c r="X13" s="24">
        <f>BRPL_EOD!X13-BRPL_ISGS_exbus!X13</f>
        <v>2.1873812238766277E-3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-9.1642594028371605E-3</v>
      </c>
      <c r="L14" s="24">
        <f>BRPL_EOD!L14-BRPL_ISGS_exbus!L14</f>
        <v>0</v>
      </c>
      <c r="M14" s="24">
        <f>BRPL_EOD!M14-BRPL_ISGS_exbus!M14</f>
        <v>1.7330427513684299E-3</v>
      </c>
      <c r="N14" s="24">
        <f>BRPL_EOD!N14-BRPL_ISGS_exbus!N14</f>
        <v>-6.7252653061231626E-3</v>
      </c>
      <c r="O14" s="24">
        <f>BRPL_EOD!O14-BRPL_ISGS_exbus!O14</f>
        <v>-8.1492606284427893E-4</v>
      </c>
      <c r="P14" s="24">
        <f>BRPL_EOD!P14-BRPL_ISGS_exbus!P14</f>
        <v>2.3775381752031421E-3</v>
      </c>
      <c r="Q14" s="24">
        <f>BRPL_EOD!Q14-BRPL_ISGS_exbus!Q14</f>
        <v>1.00770744680867E-3</v>
      </c>
      <c r="R14" s="24">
        <f>BRPL_EOD!R14-BRPL_ISGS_exbus!R14</f>
        <v>1.2443280977318949E-3</v>
      </c>
      <c r="S14" s="24">
        <f>BRPL_EOD!S14-BRPL_ISGS_exbus!S14</f>
        <v>-7.287735849050847E-4</v>
      </c>
      <c r="T14" s="24">
        <f>BRPL_EOD!T14-BRPL_ISGS_exbus!T14</f>
        <v>0</v>
      </c>
      <c r="U14" s="24">
        <f>BRPL_EOD!U14-BRPL_ISGS_exbus!U14</f>
        <v>5.7470786713054167E-4</v>
      </c>
      <c r="V14" s="24">
        <f>BRPL_EOD!V14-BRPL_ISGS_exbus!V14</f>
        <v>-1.0771382893679515E-3</v>
      </c>
      <c r="W14" s="24">
        <f>BRPL_EOD!W14-BRPL_ISGS_exbus!W14</f>
        <v>0</v>
      </c>
      <c r="X14" s="24">
        <f>BRPL_EOD!X14-BRPL_ISGS_exbus!X14</f>
        <v>2.1873812238766277E-3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1.1111281377679916E-2</v>
      </c>
      <c r="L15" s="24">
        <f>BRPL_EOD!L15-BRPL_ISGS_exbus!L15</f>
        <v>0</v>
      </c>
      <c r="M15" s="24">
        <f>BRPL_EOD!M15-BRPL_ISGS_exbus!M15</f>
        <v>1.7330427513684299E-3</v>
      </c>
      <c r="N15" s="24">
        <f>BRPL_EOD!N15-BRPL_ISGS_exbus!N15</f>
        <v>-6.7252653061231626E-3</v>
      </c>
      <c r="O15" s="24">
        <f>BRPL_EOD!O15-BRPL_ISGS_exbus!O15</f>
        <v>-8.1492606284427893E-4</v>
      </c>
      <c r="P15" s="24">
        <f>BRPL_EOD!P15-BRPL_ISGS_exbus!P15</f>
        <v>2.3775381752031421E-3</v>
      </c>
      <c r="Q15" s="24">
        <f>BRPL_EOD!Q15-BRPL_ISGS_exbus!Q15</f>
        <v>1.6620000000000523E-3</v>
      </c>
      <c r="R15" s="24">
        <f>BRPL_EOD!R15-BRPL_ISGS_exbus!R15</f>
        <v>2.061710927295124E-3</v>
      </c>
      <c r="S15" s="24">
        <f>BRPL_EOD!S15-BRPL_ISGS_exbus!S15</f>
        <v>-2.1160169491523106E-3</v>
      </c>
      <c r="T15" s="24">
        <f>BRPL_EOD!T15-BRPL_ISGS_exbus!T15</f>
        <v>0</v>
      </c>
      <c r="U15" s="24">
        <f>BRPL_EOD!U15-BRPL_ISGS_exbus!U15</f>
        <v>5.7470786713054167E-4</v>
      </c>
      <c r="V15" s="24">
        <f>BRPL_EOD!V15-BRPL_ISGS_exbus!V15</f>
        <v>-1.380972696245486E-3</v>
      </c>
      <c r="W15" s="24">
        <f>BRPL_EOD!W15-BRPL_ISGS_exbus!W15</f>
        <v>-1.287459283387804E-3</v>
      </c>
      <c r="X15" s="24">
        <f>BRPL_EOD!X15-BRPL_ISGS_exbus!X15</f>
        <v>1.1940140845041469E-3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1.1111281377679916E-2</v>
      </c>
      <c r="L16" s="24">
        <f>BRPL_EOD!L16-BRPL_ISGS_exbus!L16</f>
        <v>0</v>
      </c>
      <c r="M16" s="24">
        <f>BRPL_EOD!M16-BRPL_ISGS_exbus!M16</f>
        <v>1.7330427513684299E-3</v>
      </c>
      <c r="N16" s="24">
        <f>BRPL_EOD!N16-BRPL_ISGS_exbus!N16</f>
        <v>-6.7252653061231626E-3</v>
      </c>
      <c r="O16" s="24">
        <f>BRPL_EOD!O16-BRPL_ISGS_exbus!O16</f>
        <v>-8.1492606284427893E-4</v>
      </c>
      <c r="P16" s="24">
        <f>BRPL_EOD!P16-BRPL_ISGS_exbus!P16</f>
        <v>2.3775381752031421E-3</v>
      </c>
      <c r="Q16" s="24">
        <f>BRPL_EOD!Q16-BRPL_ISGS_exbus!Q16</f>
        <v>1.6620000000000523E-3</v>
      </c>
      <c r="R16" s="24">
        <f>BRPL_EOD!R16-BRPL_ISGS_exbus!R16</f>
        <v>2.061710927295124E-3</v>
      </c>
      <c r="S16" s="24">
        <f>BRPL_EOD!S16-BRPL_ISGS_exbus!S16</f>
        <v>-2.1160169491523106E-3</v>
      </c>
      <c r="T16" s="24">
        <f>BRPL_EOD!T16-BRPL_ISGS_exbus!T16</f>
        <v>0</v>
      </c>
      <c r="U16" s="24">
        <f>BRPL_EOD!U16-BRPL_ISGS_exbus!U16</f>
        <v>5.7470786713054167E-4</v>
      </c>
      <c r="V16" s="24">
        <f>BRPL_EOD!V16-BRPL_ISGS_exbus!V16</f>
        <v>-1.380972696245486E-3</v>
      </c>
      <c r="W16" s="24">
        <f>BRPL_EOD!W16-BRPL_ISGS_exbus!W16</f>
        <v>-1.287459283387804E-3</v>
      </c>
      <c r="X16" s="24">
        <f>BRPL_EOD!X16-BRPL_ISGS_exbus!X16</f>
        <v>1.1940140845041469E-3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1.1111281377679916E-2</v>
      </c>
      <c r="L17" s="24">
        <f>BRPL_EOD!L17-BRPL_ISGS_exbus!L17</f>
        <v>0</v>
      </c>
      <c r="M17" s="24">
        <f>BRPL_EOD!M17-BRPL_ISGS_exbus!M17</f>
        <v>1.7330427513684299E-3</v>
      </c>
      <c r="N17" s="24">
        <f>BRPL_EOD!N17-BRPL_ISGS_exbus!N17</f>
        <v>-6.7252653061231626E-3</v>
      </c>
      <c r="O17" s="24">
        <f>BRPL_EOD!O17-BRPL_ISGS_exbus!O17</f>
        <v>-8.1492606284427893E-4</v>
      </c>
      <c r="P17" s="24">
        <f>BRPL_EOD!P17-BRPL_ISGS_exbus!P17</f>
        <v>2.3775381752031421E-3</v>
      </c>
      <c r="Q17" s="24">
        <f>BRPL_EOD!Q17-BRPL_ISGS_exbus!Q17</f>
        <v>1.6620000000000523E-3</v>
      </c>
      <c r="R17" s="24">
        <f>BRPL_EOD!R17-BRPL_ISGS_exbus!R17</f>
        <v>2.061710927295124E-3</v>
      </c>
      <c r="S17" s="24">
        <f>BRPL_EOD!S17-BRPL_ISGS_exbus!S17</f>
        <v>-2.1160169491523106E-3</v>
      </c>
      <c r="T17" s="24">
        <f>BRPL_EOD!T17-BRPL_ISGS_exbus!T17</f>
        <v>0</v>
      </c>
      <c r="U17" s="24">
        <f>BRPL_EOD!U17-BRPL_ISGS_exbus!U17</f>
        <v>5.7470786713054167E-4</v>
      </c>
      <c r="V17" s="24">
        <f>BRPL_EOD!V17-BRPL_ISGS_exbus!V17</f>
        <v>-1.380972696245486E-3</v>
      </c>
      <c r="W17" s="24">
        <f>BRPL_EOD!W17-BRPL_ISGS_exbus!W17</f>
        <v>-1.287459283387804E-3</v>
      </c>
      <c r="X17" s="24">
        <f>BRPL_EOD!X17-BRPL_ISGS_exbus!X17</f>
        <v>1.1940140845041469E-3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1.1111281377679916E-2</v>
      </c>
      <c r="L18" s="24">
        <f>BRPL_EOD!L18-BRPL_ISGS_exbus!L18</f>
        <v>0</v>
      </c>
      <c r="M18" s="24">
        <f>BRPL_EOD!M18-BRPL_ISGS_exbus!M18</f>
        <v>1.7330427513684299E-3</v>
      </c>
      <c r="N18" s="24">
        <f>BRPL_EOD!N18-BRPL_ISGS_exbus!N18</f>
        <v>-6.7252653061231626E-3</v>
      </c>
      <c r="O18" s="24">
        <f>BRPL_EOD!O18-BRPL_ISGS_exbus!O18</f>
        <v>-8.1492606284427893E-4</v>
      </c>
      <c r="P18" s="24">
        <f>BRPL_EOD!P18-BRPL_ISGS_exbus!P18</f>
        <v>2.3775381752031421E-3</v>
      </c>
      <c r="Q18" s="24">
        <f>BRPL_EOD!Q18-BRPL_ISGS_exbus!Q18</f>
        <v>1.6620000000000523E-3</v>
      </c>
      <c r="R18" s="24">
        <f>BRPL_EOD!R18-BRPL_ISGS_exbus!R18</f>
        <v>2.061710927295124E-3</v>
      </c>
      <c r="S18" s="24">
        <f>BRPL_EOD!S18-BRPL_ISGS_exbus!S18</f>
        <v>-2.1160169491523106E-3</v>
      </c>
      <c r="T18" s="24">
        <f>BRPL_EOD!T18-BRPL_ISGS_exbus!T18</f>
        <v>0</v>
      </c>
      <c r="U18" s="24">
        <f>BRPL_EOD!U18-BRPL_ISGS_exbus!U18</f>
        <v>5.7470786713054167E-4</v>
      </c>
      <c r="V18" s="24">
        <f>BRPL_EOD!V18-BRPL_ISGS_exbus!V18</f>
        <v>-1.380972696245486E-3</v>
      </c>
      <c r="W18" s="24">
        <f>BRPL_EOD!W18-BRPL_ISGS_exbus!W18</f>
        <v>-1.287459283387804E-3</v>
      </c>
      <c r="X18" s="24">
        <f>BRPL_EOD!X18-BRPL_ISGS_exbus!X18</f>
        <v>1.1940140845041469E-3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1.1111281377679916E-2</v>
      </c>
      <c r="L19" s="24">
        <f>BRPL_EOD!L19-BRPL_ISGS_exbus!L19</f>
        <v>0</v>
      </c>
      <c r="M19" s="24">
        <f>BRPL_EOD!M19-BRPL_ISGS_exbus!M19</f>
        <v>1.7330427513684299E-3</v>
      </c>
      <c r="N19" s="24">
        <f>BRPL_EOD!N19-BRPL_ISGS_exbus!N19</f>
        <v>-6.7252653061231626E-3</v>
      </c>
      <c r="O19" s="24">
        <f>BRPL_EOD!O19-BRPL_ISGS_exbus!O19</f>
        <v>-8.1492606284427893E-4</v>
      </c>
      <c r="P19" s="24">
        <f>BRPL_EOD!P19-BRPL_ISGS_exbus!P19</f>
        <v>2.3775381752031421E-3</v>
      </c>
      <c r="Q19" s="24">
        <f>BRPL_EOD!Q19-BRPL_ISGS_exbus!Q19</f>
        <v>1.6620000000000523E-3</v>
      </c>
      <c r="R19" s="24">
        <f>BRPL_EOD!R19-BRPL_ISGS_exbus!R19</f>
        <v>2.061710927295124E-3</v>
      </c>
      <c r="S19" s="24">
        <f>BRPL_EOD!S19-BRPL_ISGS_exbus!S19</f>
        <v>-2.1160169491523106E-3</v>
      </c>
      <c r="T19" s="24">
        <f>BRPL_EOD!T19-BRPL_ISGS_exbus!T19</f>
        <v>0</v>
      </c>
      <c r="U19" s="24">
        <f>BRPL_EOD!U19-BRPL_ISGS_exbus!U19</f>
        <v>5.7470786713054167E-4</v>
      </c>
      <c r="V19" s="24">
        <f>BRPL_EOD!V19-BRPL_ISGS_exbus!V19</f>
        <v>-1.380972696245486E-3</v>
      </c>
      <c r="W19" s="24">
        <f>BRPL_EOD!W19-BRPL_ISGS_exbus!W19</f>
        <v>-1.287459283387804E-3</v>
      </c>
      <c r="X19" s="24">
        <f>BRPL_EOD!X19-BRPL_ISGS_exbus!X19</f>
        <v>1.1940140845041469E-3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1.1111281377679916E-2</v>
      </c>
      <c r="L20" s="24">
        <f>BRPL_EOD!L20-BRPL_ISGS_exbus!L20</f>
        <v>0</v>
      </c>
      <c r="M20" s="24">
        <f>BRPL_EOD!M20-BRPL_ISGS_exbus!M20</f>
        <v>1.7330427513684299E-3</v>
      </c>
      <c r="N20" s="24">
        <f>BRPL_EOD!N20-BRPL_ISGS_exbus!N20</f>
        <v>-6.7252653061231626E-3</v>
      </c>
      <c r="O20" s="24">
        <f>BRPL_EOD!O20-BRPL_ISGS_exbus!O20</f>
        <v>-8.1492606284427893E-4</v>
      </c>
      <c r="P20" s="24">
        <f>BRPL_EOD!P20-BRPL_ISGS_exbus!P20</f>
        <v>2.3775381752031421E-3</v>
      </c>
      <c r="Q20" s="24">
        <f>BRPL_EOD!Q20-BRPL_ISGS_exbus!Q20</f>
        <v>1.6620000000000523E-3</v>
      </c>
      <c r="R20" s="24">
        <f>BRPL_EOD!R20-BRPL_ISGS_exbus!R20</f>
        <v>2.061710927295124E-3</v>
      </c>
      <c r="S20" s="24">
        <f>BRPL_EOD!S20-BRPL_ISGS_exbus!S20</f>
        <v>-2.1160169491523106E-3</v>
      </c>
      <c r="T20" s="24">
        <f>BRPL_EOD!T20-BRPL_ISGS_exbus!T20</f>
        <v>0</v>
      </c>
      <c r="U20" s="24">
        <f>BRPL_EOD!U20-BRPL_ISGS_exbus!U20</f>
        <v>5.7470786713054167E-4</v>
      </c>
      <c r="V20" s="24">
        <f>BRPL_EOD!V20-BRPL_ISGS_exbus!V20</f>
        <v>-1.380972696245486E-3</v>
      </c>
      <c r="W20" s="24">
        <f>BRPL_EOD!W20-BRPL_ISGS_exbus!W20</f>
        <v>-1.287459283387804E-3</v>
      </c>
      <c r="X20" s="24">
        <f>BRPL_EOD!X20-BRPL_ISGS_exbus!X20</f>
        <v>1.1940140845041469E-3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1.1111281377679916E-2</v>
      </c>
      <c r="L21" s="24">
        <f>BRPL_EOD!L21-BRPL_ISGS_exbus!L21</f>
        <v>0</v>
      </c>
      <c r="M21" s="24">
        <f>BRPL_EOD!M21-BRPL_ISGS_exbus!M21</f>
        <v>1.7330427513684299E-3</v>
      </c>
      <c r="N21" s="24">
        <f>BRPL_EOD!N21-BRPL_ISGS_exbus!N21</f>
        <v>-6.7252653061231626E-3</v>
      </c>
      <c r="O21" s="24">
        <f>BRPL_EOD!O21-BRPL_ISGS_exbus!O21</f>
        <v>-8.1492606284427893E-4</v>
      </c>
      <c r="P21" s="24">
        <f>BRPL_EOD!P21-BRPL_ISGS_exbus!P21</f>
        <v>2.3775381752031421E-3</v>
      </c>
      <c r="Q21" s="24">
        <f>BRPL_EOD!Q21-BRPL_ISGS_exbus!Q21</f>
        <v>1.6620000000000523E-3</v>
      </c>
      <c r="R21" s="24">
        <f>BRPL_EOD!R21-BRPL_ISGS_exbus!R21</f>
        <v>2.061710927295124E-3</v>
      </c>
      <c r="S21" s="24">
        <f>BRPL_EOD!S21-BRPL_ISGS_exbus!S21</f>
        <v>-2.1160169491523106E-3</v>
      </c>
      <c r="T21" s="24">
        <f>BRPL_EOD!T21-BRPL_ISGS_exbus!T21</f>
        <v>0</v>
      </c>
      <c r="U21" s="24">
        <f>BRPL_EOD!U21-BRPL_ISGS_exbus!U21</f>
        <v>5.7470786713054167E-4</v>
      </c>
      <c r="V21" s="24">
        <f>BRPL_EOD!V21-BRPL_ISGS_exbus!V21</f>
        <v>-1.380972696245486E-3</v>
      </c>
      <c r="W21" s="24">
        <f>BRPL_EOD!W21-BRPL_ISGS_exbus!W21</f>
        <v>-1.287459283387804E-3</v>
      </c>
      <c r="X21" s="24">
        <f>BRPL_EOD!X21-BRPL_ISGS_exbus!X21</f>
        <v>1.1940140845041469E-3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1.1111281377679916E-2</v>
      </c>
      <c r="L22" s="24">
        <f>BRPL_EOD!L22-BRPL_ISGS_exbus!L22</f>
        <v>0</v>
      </c>
      <c r="M22" s="24">
        <f>BRPL_EOD!M22-BRPL_ISGS_exbus!M22</f>
        <v>1.7330427513684299E-3</v>
      </c>
      <c r="N22" s="24">
        <f>BRPL_EOD!N22-BRPL_ISGS_exbus!N22</f>
        <v>-6.7252653061231626E-3</v>
      </c>
      <c r="O22" s="24">
        <f>BRPL_EOD!O22-BRPL_ISGS_exbus!O22</f>
        <v>-8.1492606284427893E-4</v>
      </c>
      <c r="P22" s="24">
        <f>BRPL_EOD!P22-BRPL_ISGS_exbus!P22</f>
        <v>2.3775381752031421E-3</v>
      </c>
      <c r="Q22" s="24">
        <f>BRPL_EOD!Q22-BRPL_ISGS_exbus!Q22</f>
        <v>1.6620000000000523E-3</v>
      </c>
      <c r="R22" s="24">
        <f>BRPL_EOD!R22-BRPL_ISGS_exbus!R22</f>
        <v>2.061710927295124E-3</v>
      </c>
      <c r="S22" s="24">
        <f>BRPL_EOD!S22-BRPL_ISGS_exbus!S22</f>
        <v>-2.1160169491523106E-3</v>
      </c>
      <c r="T22" s="24">
        <f>BRPL_EOD!T22-BRPL_ISGS_exbus!T22</f>
        <v>0</v>
      </c>
      <c r="U22" s="24">
        <f>BRPL_EOD!U22-BRPL_ISGS_exbus!U22</f>
        <v>5.7470786713054167E-4</v>
      </c>
      <c r="V22" s="24">
        <f>BRPL_EOD!V22-BRPL_ISGS_exbus!V22</f>
        <v>-1.380972696245486E-3</v>
      </c>
      <c r="W22" s="24">
        <f>BRPL_EOD!W22-BRPL_ISGS_exbus!W22</f>
        <v>-1.287459283387804E-3</v>
      </c>
      <c r="X22" s="24">
        <f>BRPL_EOD!X22-BRPL_ISGS_exbus!X22</f>
        <v>1.1940140845041469E-3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1.1111281377679916E-2</v>
      </c>
      <c r="L23" s="24">
        <f>BRPL_EOD!L23-BRPL_ISGS_exbus!L23</f>
        <v>0</v>
      </c>
      <c r="M23" s="24">
        <f>BRPL_EOD!M23-BRPL_ISGS_exbus!M23</f>
        <v>1.7330427513684299E-3</v>
      </c>
      <c r="N23" s="24">
        <f>BRPL_EOD!N23-BRPL_ISGS_exbus!N23</f>
        <v>-6.7252653061231626E-3</v>
      </c>
      <c r="O23" s="24">
        <f>BRPL_EOD!O23-BRPL_ISGS_exbus!O23</f>
        <v>-8.1492606284427893E-4</v>
      </c>
      <c r="P23" s="24">
        <f>BRPL_EOD!P23-BRPL_ISGS_exbus!P23</f>
        <v>2.3775381752031421E-3</v>
      </c>
      <c r="Q23" s="24">
        <f>BRPL_EOD!Q23-BRPL_ISGS_exbus!Q23</f>
        <v>1.6620000000000523E-3</v>
      </c>
      <c r="R23" s="24">
        <f>BRPL_EOD!R23-BRPL_ISGS_exbus!R23</f>
        <v>2.061710927295124E-3</v>
      </c>
      <c r="S23" s="24">
        <f>BRPL_EOD!S23-BRPL_ISGS_exbus!S23</f>
        <v>-2.1160169491523106E-3</v>
      </c>
      <c r="T23" s="24">
        <f>BRPL_EOD!T23-BRPL_ISGS_exbus!T23</f>
        <v>0</v>
      </c>
      <c r="U23" s="24">
        <f>BRPL_EOD!U23-BRPL_ISGS_exbus!U23</f>
        <v>5.7470786713054167E-4</v>
      </c>
      <c r="V23" s="24">
        <f>BRPL_EOD!V23-BRPL_ISGS_exbus!V23</f>
        <v>-1.380972696245486E-3</v>
      </c>
      <c r="W23" s="24">
        <f>BRPL_EOD!W23-BRPL_ISGS_exbus!W23</f>
        <v>-1.287459283387804E-3</v>
      </c>
      <c r="X23" s="24">
        <f>BRPL_EOD!X23-BRPL_ISGS_exbus!X23</f>
        <v>-4.4838251740770829E-3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1.1111281377679916E-2</v>
      </c>
      <c r="L24" s="24">
        <f>BRPL_EOD!L24-BRPL_ISGS_exbus!L24</f>
        <v>0</v>
      </c>
      <c r="M24" s="24">
        <f>BRPL_EOD!M24-BRPL_ISGS_exbus!M24</f>
        <v>1.7330427513684299E-3</v>
      </c>
      <c r="N24" s="24">
        <f>BRPL_EOD!N24-BRPL_ISGS_exbus!N24</f>
        <v>-6.7252653061231626E-3</v>
      </c>
      <c r="O24" s="24">
        <f>BRPL_EOD!O24-BRPL_ISGS_exbus!O24</f>
        <v>-8.1492606284427893E-4</v>
      </c>
      <c r="P24" s="24">
        <f>BRPL_EOD!P24-BRPL_ISGS_exbus!P24</f>
        <v>2.3775381752031421E-3</v>
      </c>
      <c r="Q24" s="24">
        <f>BRPL_EOD!Q24-BRPL_ISGS_exbus!Q24</f>
        <v>1.6620000000000523E-3</v>
      </c>
      <c r="R24" s="24">
        <f>BRPL_EOD!R24-BRPL_ISGS_exbus!R24</f>
        <v>2.061710927295124E-3</v>
      </c>
      <c r="S24" s="24">
        <f>BRPL_EOD!S24-BRPL_ISGS_exbus!S24</f>
        <v>-2.1160169491523106E-3</v>
      </c>
      <c r="T24" s="24">
        <f>BRPL_EOD!T24-BRPL_ISGS_exbus!T24</f>
        <v>0</v>
      </c>
      <c r="U24" s="24">
        <f>BRPL_EOD!U24-BRPL_ISGS_exbus!U24</f>
        <v>5.7470786713054167E-4</v>
      </c>
      <c r="V24" s="24">
        <f>BRPL_EOD!V24-BRPL_ISGS_exbus!V24</f>
        <v>-1.380972696245486E-3</v>
      </c>
      <c r="W24" s="24">
        <f>BRPL_EOD!W24-BRPL_ISGS_exbus!W24</f>
        <v>-1.287459283387804E-3</v>
      </c>
      <c r="X24" s="24">
        <f>BRPL_EOD!X24-BRPL_ISGS_exbus!X24</f>
        <v>-4.4838251740770829E-3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-4.8251660609253122E-3</v>
      </c>
      <c r="L25" s="24">
        <f>BRPL_EOD!L25-BRPL_ISGS_exbus!L25</f>
        <v>-2.0130743170732046E-4</v>
      </c>
      <c r="M25" s="24">
        <f>BRPL_EOD!M25-BRPL_ISGS_exbus!M25</f>
        <v>1.7330427513684299E-3</v>
      </c>
      <c r="N25" s="24">
        <f>BRPL_EOD!N25-BRPL_ISGS_exbus!N25</f>
        <v>-6.7252653061231626E-3</v>
      </c>
      <c r="O25" s="24">
        <f>BRPL_EOD!O25-BRPL_ISGS_exbus!O25</f>
        <v>-8.1492606284427893E-4</v>
      </c>
      <c r="P25" s="24">
        <f>BRPL_EOD!P25-BRPL_ISGS_exbus!P25</f>
        <v>2.3775381752031421E-3</v>
      </c>
      <c r="Q25" s="24">
        <f>BRPL_EOD!Q25-BRPL_ISGS_exbus!Q25</f>
        <v>5.9246281512601584E-3</v>
      </c>
      <c r="R25" s="24">
        <f>BRPL_EOD!R25-BRPL_ISGS_exbus!R25</f>
        <v>-1.9050507926223759E-3</v>
      </c>
      <c r="S25" s="24">
        <f>BRPL_EOD!S25-BRPL_ISGS_exbus!S25</f>
        <v>2.1333306408184427E-3</v>
      </c>
      <c r="T25" s="24">
        <f>BRPL_EOD!T25-BRPL_ISGS_exbus!T25</f>
        <v>0</v>
      </c>
      <c r="U25" s="24">
        <f>BRPL_EOD!U25-BRPL_ISGS_exbus!U25</f>
        <v>5.7470786713054167E-4</v>
      </c>
      <c r="V25" s="24">
        <f>BRPL_EOD!V25-BRPL_ISGS_exbus!V25</f>
        <v>2.2174337265790101E-3</v>
      </c>
      <c r="W25" s="24">
        <f>BRPL_EOD!W25-BRPL_ISGS_exbus!W25</f>
        <v>1.8321486854233626E-4</v>
      </c>
      <c r="X25" s="24">
        <f>BRPL_EOD!X25-BRPL_ISGS_exbus!X25</f>
        <v>7.0459825292346068E-4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-9.0558253988888282E-3</v>
      </c>
      <c r="L26" s="24">
        <f>BRPL_EOD!L26-BRPL_ISGS_exbus!L26</f>
        <v>-5.7929831845271451E-5</v>
      </c>
      <c r="M26" s="24">
        <f>BRPL_EOD!M26-BRPL_ISGS_exbus!M26</f>
        <v>1.7330427513684299E-3</v>
      </c>
      <c r="N26" s="24">
        <f>BRPL_EOD!N26-BRPL_ISGS_exbus!N26</f>
        <v>-6.7252653061231626E-3</v>
      </c>
      <c r="O26" s="24">
        <f>BRPL_EOD!O26-BRPL_ISGS_exbus!O26</f>
        <v>-8.1492606284427893E-4</v>
      </c>
      <c r="P26" s="24">
        <f>BRPL_EOD!P26-BRPL_ISGS_exbus!P26</f>
        <v>2.3775381752031421E-3</v>
      </c>
      <c r="Q26" s="24">
        <f>BRPL_EOD!Q26-BRPL_ISGS_exbus!Q26</f>
        <v>5.9246281512601584E-3</v>
      </c>
      <c r="R26" s="24">
        <f>BRPL_EOD!R26-BRPL_ISGS_exbus!R26</f>
        <v>6.3082629796831213E-3</v>
      </c>
      <c r="S26" s="24">
        <f>BRPL_EOD!S26-BRPL_ISGS_exbus!S26</f>
        <v>9.2568314833485488E-4</v>
      </c>
      <c r="T26" s="24">
        <f>BRPL_EOD!T26-BRPL_ISGS_exbus!T26</f>
        <v>0</v>
      </c>
      <c r="U26" s="24">
        <f>BRPL_EOD!U26-BRPL_ISGS_exbus!U26</f>
        <v>5.7470786713054167E-4</v>
      </c>
      <c r="V26" s="24">
        <f>BRPL_EOD!V26-BRPL_ISGS_exbus!V26</f>
        <v>3.5984440954788255E-3</v>
      </c>
      <c r="W26" s="24">
        <f>BRPL_EOD!W26-BRPL_ISGS_exbus!W26</f>
        <v>9.3509792891843801E-3</v>
      </c>
      <c r="X26" s="24">
        <f>BRPL_EOD!X26-BRPL_ISGS_exbus!X26</f>
        <v>-1.6641924214582104E-3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-9.3667866082682849E-3</v>
      </c>
      <c r="L27" s="24">
        <f>BRPL_EOD!L27-BRPL_ISGS_exbus!L27</f>
        <v>3.9914340797864156E-5</v>
      </c>
      <c r="M27" s="24">
        <f>BRPL_EOD!M27-BRPL_ISGS_exbus!M27</f>
        <v>1.7330427513684299E-3</v>
      </c>
      <c r="N27" s="24">
        <f>BRPL_EOD!N27-BRPL_ISGS_exbus!N27</f>
        <v>-6.7252653061231626E-3</v>
      </c>
      <c r="O27" s="24">
        <f>BRPL_EOD!O27-BRPL_ISGS_exbus!O27</f>
        <v>-8.1492606284427893E-4</v>
      </c>
      <c r="P27" s="24">
        <f>BRPL_EOD!P27-BRPL_ISGS_exbus!P27</f>
        <v>2.3775381752031421E-3</v>
      </c>
      <c r="Q27" s="24">
        <f>BRPL_EOD!Q27-BRPL_ISGS_exbus!Q27</f>
        <v>5.9246281512601584E-3</v>
      </c>
      <c r="R27" s="24">
        <f>BRPL_EOD!R27-BRPL_ISGS_exbus!R27</f>
        <v>-1.9050507926223759E-3</v>
      </c>
      <c r="S27" s="24">
        <f>BRPL_EOD!S27-BRPL_ISGS_exbus!S27</f>
        <v>9.2568314833485488E-4</v>
      </c>
      <c r="T27" s="24">
        <f>BRPL_EOD!T27-BRPL_ISGS_exbus!T27</f>
        <v>0</v>
      </c>
      <c r="U27" s="24">
        <f>BRPL_EOD!U27-BRPL_ISGS_exbus!U27</f>
        <v>5.7470786713054167E-4</v>
      </c>
      <c r="V27" s="24">
        <f>BRPL_EOD!V27-BRPL_ISGS_exbus!V27</f>
        <v>2.2174337265790101E-3</v>
      </c>
      <c r="W27" s="24">
        <f>BRPL_EOD!W27-BRPL_ISGS_exbus!W27</f>
        <v>2.6131572930943037E-3</v>
      </c>
      <c r="X27" s="24">
        <f>BRPL_EOD!X27-BRPL_ISGS_exbus!X27</f>
        <v>-1.6641924214582104E-3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5.2070507973667191E-4</v>
      </c>
      <c r="L28" s="24">
        <f>BRPL_EOD!L28-BRPL_ISGS_exbus!L28</f>
        <v>5.773073752379787E-8</v>
      </c>
      <c r="M28" s="24">
        <f>BRPL_EOD!M28-BRPL_ISGS_exbus!M28</f>
        <v>1.7330427513684299E-3</v>
      </c>
      <c r="N28" s="24">
        <f>BRPL_EOD!N28-BRPL_ISGS_exbus!N28</f>
        <v>-6.7252653061231626E-3</v>
      </c>
      <c r="O28" s="24">
        <f>BRPL_EOD!O28-BRPL_ISGS_exbus!O28</f>
        <v>-8.1492606284427893E-4</v>
      </c>
      <c r="P28" s="24">
        <f>BRPL_EOD!P28-BRPL_ISGS_exbus!P28</f>
        <v>2.3775381752031421E-3</v>
      </c>
      <c r="Q28" s="24">
        <f>BRPL_EOD!Q28-BRPL_ISGS_exbus!Q28</f>
        <v>-1.755905511810596E-3</v>
      </c>
      <c r="R28" s="24">
        <f>BRPL_EOD!R28-BRPL_ISGS_exbus!R28</f>
        <v>4.1842607204110038E-3</v>
      </c>
      <c r="S28" s="24">
        <f>BRPL_EOD!S28-BRPL_ISGS_exbus!S28</f>
        <v>4.1851097992910979E-3</v>
      </c>
      <c r="T28" s="24">
        <f>BRPL_EOD!T28-BRPL_ISGS_exbus!T28</f>
        <v>0</v>
      </c>
      <c r="U28" s="24">
        <f>BRPL_EOD!U28-BRPL_ISGS_exbus!U28</f>
        <v>5.7470786713054167E-4</v>
      </c>
      <c r="V28" s="24">
        <f>BRPL_EOD!V28-BRPL_ISGS_exbus!V28</f>
        <v>4.457995420721339E-3</v>
      </c>
      <c r="W28" s="24">
        <f>BRPL_EOD!W28-BRPL_ISGS_exbus!W28</f>
        <v>9.1715156669636144E-3</v>
      </c>
      <c r="X28" s="24">
        <f>BRPL_EOD!X28-BRPL_ISGS_exbus!X28</f>
        <v>-1.6641924214582104E-3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-2.797527993152471E-4</v>
      </c>
      <c r="L29" s="24">
        <f>BRPL_EOD!L29-BRPL_ISGS_exbus!L29</f>
        <v>5.4936603754995872E-5</v>
      </c>
      <c r="M29" s="24">
        <f>BRPL_EOD!M29-BRPL_ISGS_exbus!M29</f>
        <v>1.7330427513684299E-3</v>
      </c>
      <c r="N29" s="24">
        <f>BRPL_EOD!N29-BRPL_ISGS_exbus!N29</f>
        <v>-6.7252653061231626E-3</v>
      </c>
      <c r="O29" s="24">
        <f>BRPL_EOD!O29-BRPL_ISGS_exbus!O29</f>
        <v>-8.1492606284427893E-4</v>
      </c>
      <c r="P29" s="24">
        <f>BRPL_EOD!P29-BRPL_ISGS_exbus!P29</f>
        <v>2.3775381752031421E-3</v>
      </c>
      <c r="Q29" s="24">
        <f>BRPL_EOD!Q29-BRPL_ISGS_exbus!Q29</f>
        <v>-1.755905511810596E-3</v>
      </c>
      <c r="R29" s="24">
        <f>BRPL_EOD!R29-BRPL_ISGS_exbus!R29</f>
        <v>4.1842607204110038E-3</v>
      </c>
      <c r="S29" s="24">
        <f>BRPL_EOD!S29-BRPL_ISGS_exbus!S29</f>
        <v>4.1851097992910979E-3</v>
      </c>
      <c r="T29" s="24">
        <f>BRPL_EOD!T29-BRPL_ISGS_exbus!T29</f>
        <v>0</v>
      </c>
      <c r="U29" s="24">
        <f>BRPL_EOD!U29-BRPL_ISGS_exbus!U29</f>
        <v>5.7470786713054167E-4</v>
      </c>
      <c r="V29" s="24">
        <f>BRPL_EOD!V29-BRPL_ISGS_exbus!V29</f>
        <v>6.262313860361246E-5</v>
      </c>
      <c r="W29" s="24">
        <f>BRPL_EOD!W29-BRPL_ISGS_exbus!W29</f>
        <v>9.1715156669636144E-3</v>
      </c>
      <c r="X29" s="24">
        <f>BRPL_EOD!X29-BRPL_ISGS_exbus!X29</f>
        <v>-1.6641924214582104E-3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-2.797527993152471E-4</v>
      </c>
      <c r="L30" s="24">
        <f>BRPL_EOD!L30-BRPL_ISGS_exbus!L30</f>
        <v>5.4936603754995872E-5</v>
      </c>
      <c r="M30" s="24">
        <f>BRPL_EOD!M30-BRPL_ISGS_exbus!M30</f>
        <v>1.7330427513684299E-3</v>
      </c>
      <c r="N30" s="24">
        <f>BRPL_EOD!N30-BRPL_ISGS_exbus!N30</f>
        <v>-6.7252653061231626E-3</v>
      </c>
      <c r="O30" s="24">
        <f>BRPL_EOD!O30-BRPL_ISGS_exbus!O30</f>
        <v>-8.1492606284427893E-4</v>
      </c>
      <c r="P30" s="24">
        <f>BRPL_EOD!P30-BRPL_ISGS_exbus!P30</f>
        <v>2.3775381752031421E-3</v>
      </c>
      <c r="Q30" s="24">
        <f>BRPL_EOD!Q30-BRPL_ISGS_exbus!Q30</f>
        <v>-1.755905511810596E-3</v>
      </c>
      <c r="R30" s="24">
        <f>BRPL_EOD!R30-BRPL_ISGS_exbus!R30</f>
        <v>4.1842607204110038E-3</v>
      </c>
      <c r="S30" s="24">
        <f>BRPL_EOD!S30-BRPL_ISGS_exbus!S30</f>
        <v>4.1851097992910979E-3</v>
      </c>
      <c r="T30" s="24">
        <f>BRPL_EOD!T30-BRPL_ISGS_exbus!T30</f>
        <v>0</v>
      </c>
      <c r="U30" s="24">
        <f>BRPL_EOD!U30-BRPL_ISGS_exbus!U30</f>
        <v>5.7470786713054167E-4</v>
      </c>
      <c r="V30" s="24">
        <f>BRPL_EOD!V30-BRPL_ISGS_exbus!V30</f>
        <v>6.262313860361246E-5</v>
      </c>
      <c r="W30" s="24">
        <f>BRPL_EOD!W30-BRPL_ISGS_exbus!W30</f>
        <v>9.1715156669636144E-3</v>
      </c>
      <c r="X30" s="24">
        <f>BRPL_EOD!X30-BRPL_ISGS_exbus!X30</f>
        <v>-1.6641924214582104E-3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-2.797527993152471E-4</v>
      </c>
      <c r="L31" s="24">
        <f>BRPL_EOD!L31-BRPL_ISGS_exbus!L31</f>
        <v>5.4936603754995872E-5</v>
      </c>
      <c r="M31" s="24">
        <f>BRPL_EOD!M31-BRPL_ISGS_exbus!M31</f>
        <v>1.7330427513684299E-3</v>
      </c>
      <c r="N31" s="24">
        <f>BRPL_EOD!N31-BRPL_ISGS_exbus!N31</f>
        <v>-6.7252653061231626E-3</v>
      </c>
      <c r="O31" s="24">
        <f>BRPL_EOD!O31-BRPL_ISGS_exbus!O31</f>
        <v>-8.1492606284427893E-4</v>
      </c>
      <c r="P31" s="24">
        <f>BRPL_EOD!P31-BRPL_ISGS_exbus!P31</f>
        <v>2.3775381752031421E-3</v>
      </c>
      <c r="Q31" s="24">
        <f>BRPL_EOD!Q31-BRPL_ISGS_exbus!Q31</f>
        <v>-1.755905511810596E-3</v>
      </c>
      <c r="R31" s="24">
        <f>BRPL_EOD!R31-BRPL_ISGS_exbus!R31</f>
        <v>4.1842607204110038E-3</v>
      </c>
      <c r="S31" s="24">
        <f>BRPL_EOD!S31-BRPL_ISGS_exbus!S31</f>
        <v>4.1851097992910979E-3</v>
      </c>
      <c r="T31" s="24">
        <f>BRPL_EOD!T31-BRPL_ISGS_exbus!T31</f>
        <v>0</v>
      </c>
      <c r="U31" s="24">
        <f>BRPL_EOD!U31-BRPL_ISGS_exbus!U31</f>
        <v>5.7470786713054167E-4</v>
      </c>
      <c r="V31" s="24">
        <f>BRPL_EOD!V31-BRPL_ISGS_exbus!V31</f>
        <v>6.262313860361246E-5</v>
      </c>
      <c r="W31" s="24">
        <f>BRPL_EOD!W31-BRPL_ISGS_exbus!W31</f>
        <v>9.1715156669636144E-3</v>
      </c>
      <c r="X31" s="24">
        <f>BRPL_EOD!X31-BRPL_ISGS_exbus!X31</f>
        <v>-1.6641924214582104E-3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-2.797527993152471E-4</v>
      </c>
      <c r="L32" s="24">
        <f>BRPL_EOD!L32-BRPL_ISGS_exbus!L32</f>
        <v>5.4936603754995872E-5</v>
      </c>
      <c r="M32" s="24">
        <f>BRPL_EOD!M32-BRPL_ISGS_exbus!M32</f>
        <v>1.7330427513684299E-3</v>
      </c>
      <c r="N32" s="24">
        <f>BRPL_EOD!N32-BRPL_ISGS_exbus!N32</f>
        <v>-6.7252653061231626E-3</v>
      </c>
      <c r="O32" s="24">
        <f>BRPL_EOD!O32-BRPL_ISGS_exbus!O32</f>
        <v>-8.1492606284427893E-4</v>
      </c>
      <c r="P32" s="24">
        <f>BRPL_EOD!P32-BRPL_ISGS_exbus!P32</f>
        <v>2.3775381752031421E-3</v>
      </c>
      <c r="Q32" s="24">
        <f>BRPL_EOD!Q32-BRPL_ISGS_exbus!Q32</f>
        <v>-1.755905511810596E-3</v>
      </c>
      <c r="R32" s="24">
        <f>BRPL_EOD!R32-BRPL_ISGS_exbus!R32</f>
        <v>4.1842607204110038E-3</v>
      </c>
      <c r="S32" s="24">
        <f>BRPL_EOD!S32-BRPL_ISGS_exbus!S32</f>
        <v>4.1851097992910979E-3</v>
      </c>
      <c r="T32" s="24">
        <f>BRPL_EOD!T32-BRPL_ISGS_exbus!T32</f>
        <v>0</v>
      </c>
      <c r="U32" s="24">
        <f>BRPL_EOD!U32-BRPL_ISGS_exbus!U32</f>
        <v>5.7470786713054167E-4</v>
      </c>
      <c r="V32" s="24">
        <f>BRPL_EOD!V32-BRPL_ISGS_exbus!V32</f>
        <v>6.262313860361246E-5</v>
      </c>
      <c r="W32" s="24">
        <f>BRPL_EOD!W32-BRPL_ISGS_exbus!W32</f>
        <v>9.1715156669636144E-3</v>
      </c>
      <c r="X32" s="24">
        <f>BRPL_EOD!X32-BRPL_ISGS_exbus!X32</f>
        <v>-1.6641924214582104E-3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-2.797527993152471E-4</v>
      </c>
      <c r="L33" s="24">
        <f>BRPL_EOD!L33-BRPL_ISGS_exbus!L33</f>
        <v>5.4936603754995872E-5</v>
      </c>
      <c r="M33" s="24">
        <f>BRPL_EOD!M33-BRPL_ISGS_exbus!M33</f>
        <v>1.7330427513684299E-3</v>
      </c>
      <c r="N33" s="24">
        <f>BRPL_EOD!N33-BRPL_ISGS_exbus!N33</f>
        <v>-6.7252653061231626E-3</v>
      </c>
      <c r="O33" s="24">
        <f>BRPL_EOD!O33-BRPL_ISGS_exbus!O33</f>
        <v>-8.1492606284427893E-4</v>
      </c>
      <c r="P33" s="24">
        <f>BRPL_EOD!P33-BRPL_ISGS_exbus!P33</f>
        <v>2.3775381752031421E-3</v>
      </c>
      <c r="Q33" s="24">
        <f>BRPL_EOD!Q33-BRPL_ISGS_exbus!Q33</f>
        <v>-1.755905511810596E-3</v>
      </c>
      <c r="R33" s="24">
        <f>BRPL_EOD!R33-BRPL_ISGS_exbus!R33</f>
        <v>4.1842607204110038E-3</v>
      </c>
      <c r="S33" s="24">
        <f>BRPL_EOD!S33-BRPL_ISGS_exbus!S33</f>
        <v>4.1851097992910979E-3</v>
      </c>
      <c r="T33" s="24">
        <f>BRPL_EOD!T33-BRPL_ISGS_exbus!T33</f>
        <v>0</v>
      </c>
      <c r="U33" s="24">
        <f>BRPL_EOD!U33-BRPL_ISGS_exbus!U33</f>
        <v>5.7470786713054167E-4</v>
      </c>
      <c r="V33" s="24">
        <f>BRPL_EOD!V33-BRPL_ISGS_exbus!V33</f>
        <v>6.262313860361246E-5</v>
      </c>
      <c r="W33" s="24">
        <f>BRPL_EOD!W33-BRPL_ISGS_exbus!W33</f>
        <v>9.1715156669636144E-3</v>
      </c>
      <c r="X33" s="24">
        <f>BRPL_EOD!X33-BRPL_ISGS_exbus!X33</f>
        <v>-1.6641924214582104E-3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-2.797527993152471E-4</v>
      </c>
      <c r="L34" s="24">
        <f>BRPL_EOD!L34-BRPL_ISGS_exbus!L34</f>
        <v>5.4936603754995872E-5</v>
      </c>
      <c r="M34" s="24">
        <f>BRPL_EOD!M34-BRPL_ISGS_exbus!M34</f>
        <v>1.7330427513684299E-3</v>
      </c>
      <c r="N34" s="24">
        <f>BRPL_EOD!N34-BRPL_ISGS_exbus!N34</f>
        <v>-6.7252653061231626E-3</v>
      </c>
      <c r="O34" s="24">
        <f>BRPL_EOD!O34-BRPL_ISGS_exbus!O34</f>
        <v>-8.1492606284427893E-4</v>
      </c>
      <c r="P34" s="24">
        <f>BRPL_EOD!P34-BRPL_ISGS_exbus!P34</f>
        <v>2.3775381752031421E-3</v>
      </c>
      <c r="Q34" s="24">
        <f>BRPL_EOD!Q34-BRPL_ISGS_exbus!Q34</f>
        <v>-1.755905511810596E-3</v>
      </c>
      <c r="R34" s="24">
        <f>BRPL_EOD!R34-BRPL_ISGS_exbus!R34</f>
        <v>4.1842607204110038E-3</v>
      </c>
      <c r="S34" s="24">
        <f>BRPL_EOD!S34-BRPL_ISGS_exbus!S34</f>
        <v>4.1851097992910979E-3</v>
      </c>
      <c r="T34" s="24">
        <f>BRPL_EOD!T34-BRPL_ISGS_exbus!T34</f>
        <v>0</v>
      </c>
      <c r="U34" s="24">
        <f>BRPL_EOD!U34-BRPL_ISGS_exbus!U34</f>
        <v>5.7470786713054167E-4</v>
      </c>
      <c r="V34" s="24">
        <f>BRPL_EOD!V34-BRPL_ISGS_exbus!V34</f>
        <v>6.262313860361246E-5</v>
      </c>
      <c r="W34" s="24">
        <f>BRPL_EOD!W34-BRPL_ISGS_exbus!W34</f>
        <v>9.1715156669636144E-3</v>
      </c>
      <c r="X34" s="24">
        <f>BRPL_EOD!X34-BRPL_ISGS_exbus!X34</f>
        <v>-1.6641924214582104E-3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-2.797527993152471E-4</v>
      </c>
      <c r="L35" s="24">
        <f>BRPL_EOD!L35-BRPL_ISGS_exbus!L35</f>
        <v>5.4936603754995872E-5</v>
      </c>
      <c r="M35" s="24">
        <f>BRPL_EOD!M35-BRPL_ISGS_exbus!M35</f>
        <v>1.7330427513684299E-3</v>
      </c>
      <c r="N35" s="24">
        <f>BRPL_EOD!N35-BRPL_ISGS_exbus!N35</f>
        <v>-6.7252653061231626E-3</v>
      </c>
      <c r="O35" s="24">
        <f>BRPL_EOD!O35-BRPL_ISGS_exbus!O35</f>
        <v>-8.1492606284427893E-4</v>
      </c>
      <c r="P35" s="24">
        <f>BRPL_EOD!P35-BRPL_ISGS_exbus!P35</f>
        <v>2.3775381752031421E-3</v>
      </c>
      <c r="Q35" s="24">
        <f>BRPL_EOD!Q35-BRPL_ISGS_exbus!Q35</f>
        <v>-1.755905511810596E-3</v>
      </c>
      <c r="R35" s="24">
        <f>BRPL_EOD!R35-BRPL_ISGS_exbus!R35</f>
        <v>4.1842607204110038E-3</v>
      </c>
      <c r="S35" s="24">
        <f>BRPL_EOD!S35-BRPL_ISGS_exbus!S35</f>
        <v>4.1851097992910979E-3</v>
      </c>
      <c r="T35" s="24">
        <f>BRPL_EOD!T35-BRPL_ISGS_exbus!T35</f>
        <v>0</v>
      </c>
      <c r="U35" s="24">
        <f>BRPL_EOD!U35-BRPL_ISGS_exbus!U35</f>
        <v>5.7470786713054167E-4</v>
      </c>
      <c r="V35" s="24">
        <f>BRPL_EOD!V35-BRPL_ISGS_exbus!V35</f>
        <v>6.262313860361246E-5</v>
      </c>
      <c r="W35" s="24">
        <f>BRPL_EOD!W35-BRPL_ISGS_exbus!W35</f>
        <v>9.1715156669636144E-3</v>
      </c>
      <c r="X35" s="24">
        <f>BRPL_EOD!X35-BRPL_ISGS_exbus!X35</f>
        <v>-1.6641924214582104E-3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-2.797527993152471E-4</v>
      </c>
      <c r="L36" s="24">
        <f>BRPL_EOD!L36-BRPL_ISGS_exbus!L36</f>
        <v>5.4936603754995872E-5</v>
      </c>
      <c r="M36" s="24">
        <f>BRPL_EOD!M36-BRPL_ISGS_exbus!M36</f>
        <v>1.7330427513684299E-3</v>
      </c>
      <c r="N36" s="24">
        <f>BRPL_EOD!N36-BRPL_ISGS_exbus!N36</f>
        <v>-6.7252653061231626E-3</v>
      </c>
      <c r="O36" s="24">
        <f>BRPL_EOD!O36-BRPL_ISGS_exbus!O36</f>
        <v>-8.1492606284427893E-4</v>
      </c>
      <c r="P36" s="24">
        <f>BRPL_EOD!P36-BRPL_ISGS_exbus!P36</f>
        <v>2.3775381752031421E-3</v>
      </c>
      <c r="Q36" s="24">
        <f>BRPL_EOD!Q36-BRPL_ISGS_exbus!Q36</f>
        <v>-1.755905511810596E-3</v>
      </c>
      <c r="R36" s="24">
        <f>BRPL_EOD!R36-BRPL_ISGS_exbus!R36</f>
        <v>4.1842607204110038E-3</v>
      </c>
      <c r="S36" s="24">
        <f>BRPL_EOD!S36-BRPL_ISGS_exbus!S36</f>
        <v>4.1851097992910979E-3</v>
      </c>
      <c r="T36" s="24">
        <f>BRPL_EOD!T36-BRPL_ISGS_exbus!T36</f>
        <v>0</v>
      </c>
      <c r="U36" s="24">
        <f>BRPL_EOD!U36-BRPL_ISGS_exbus!U36</f>
        <v>5.7470786713054167E-4</v>
      </c>
      <c r="V36" s="24">
        <f>BRPL_EOD!V36-BRPL_ISGS_exbus!V36</f>
        <v>6.262313860361246E-5</v>
      </c>
      <c r="W36" s="24">
        <f>BRPL_EOD!W36-BRPL_ISGS_exbus!W36</f>
        <v>9.1715156669636144E-3</v>
      </c>
      <c r="X36" s="24">
        <f>BRPL_EOD!X36-BRPL_ISGS_exbus!X36</f>
        <v>-1.6641924214582104E-3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-2.797527993152471E-4</v>
      </c>
      <c r="L37" s="24">
        <f>BRPL_EOD!L37-BRPL_ISGS_exbus!L37</f>
        <v>5.4936603754995872E-5</v>
      </c>
      <c r="M37" s="24">
        <f>BRPL_EOD!M37-BRPL_ISGS_exbus!M37</f>
        <v>1.7330427513684299E-3</v>
      </c>
      <c r="N37" s="24">
        <f>BRPL_EOD!N37-BRPL_ISGS_exbus!N37</f>
        <v>-6.7252653061231626E-3</v>
      </c>
      <c r="O37" s="24">
        <f>BRPL_EOD!O37-BRPL_ISGS_exbus!O37</f>
        <v>-8.1492606284427893E-4</v>
      </c>
      <c r="P37" s="24">
        <f>BRPL_EOD!P37-BRPL_ISGS_exbus!P37</f>
        <v>2.3775381752031421E-3</v>
      </c>
      <c r="Q37" s="24">
        <f>BRPL_EOD!Q37-BRPL_ISGS_exbus!Q37</f>
        <v>-1.755905511810596E-3</v>
      </c>
      <c r="R37" s="24">
        <f>BRPL_EOD!R37-BRPL_ISGS_exbus!R37</f>
        <v>4.1842607204110038E-3</v>
      </c>
      <c r="S37" s="24">
        <f>BRPL_EOD!S37-BRPL_ISGS_exbus!S37</f>
        <v>4.1851097992910979E-3</v>
      </c>
      <c r="T37" s="24">
        <f>BRPL_EOD!T37-BRPL_ISGS_exbus!T37</f>
        <v>0</v>
      </c>
      <c r="U37" s="24">
        <f>BRPL_EOD!U37-BRPL_ISGS_exbus!U37</f>
        <v>5.7470786713054167E-4</v>
      </c>
      <c r="V37" s="24">
        <f>BRPL_EOD!V37-BRPL_ISGS_exbus!V37</f>
        <v>6.262313860361246E-5</v>
      </c>
      <c r="W37" s="24">
        <f>BRPL_EOD!W37-BRPL_ISGS_exbus!W37</f>
        <v>9.1715156669636144E-3</v>
      </c>
      <c r="X37" s="24">
        <f>BRPL_EOD!X37-BRPL_ISGS_exbus!X37</f>
        <v>-1.6641924214582104E-3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-2.797527993152471E-4</v>
      </c>
      <c r="L38" s="24">
        <f>BRPL_EOD!L38-BRPL_ISGS_exbus!L38</f>
        <v>5.4936603754995872E-5</v>
      </c>
      <c r="M38" s="24">
        <f>BRPL_EOD!M38-BRPL_ISGS_exbus!M38</f>
        <v>1.7330427513684299E-3</v>
      </c>
      <c r="N38" s="24">
        <f>BRPL_EOD!N38-BRPL_ISGS_exbus!N38</f>
        <v>-6.7252653061231626E-3</v>
      </c>
      <c r="O38" s="24">
        <f>BRPL_EOD!O38-BRPL_ISGS_exbus!O38</f>
        <v>-8.1492606284427893E-4</v>
      </c>
      <c r="P38" s="24">
        <f>BRPL_EOD!P38-BRPL_ISGS_exbus!P38</f>
        <v>2.3775381752031421E-3</v>
      </c>
      <c r="Q38" s="24">
        <f>BRPL_EOD!Q38-BRPL_ISGS_exbus!Q38</f>
        <v>-1.755905511810596E-3</v>
      </c>
      <c r="R38" s="24">
        <f>BRPL_EOD!R38-BRPL_ISGS_exbus!R38</f>
        <v>4.1842607204110038E-3</v>
      </c>
      <c r="S38" s="24">
        <f>BRPL_EOD!S38-BRPL_ISGS_exbus!S38</f>
        <v>4.1851097992910979E-3</v>
      </c>
      <c r="T38" s="24">
        <f>BRPL_EOD!T38-BRPL_ISGS_exbus!T38</f>
        <v>0</v>
      </c>
      <c r="U38" s="24">
        <f>BRPL_EOD!U38-BRPL_ISGS_exbus!U38</f>
        <v>5.7470786713054167E-4</v>
      </c>
      <c r="V38" s="24">
        <f>BRPL_EOD!V38-BRPL_ISGS_exbus!V38</f>
        <v>6.262313860361246E-5</v>
      </c>
      <c r="W38" s="24">
        <f>BRPL_EOD!W38-BRPL_ISGS_exbus!W38</f>
        <v>9.1715156669636144E-3</v>
      </c>
      <c r="X38" s="24">
        <f>BRPL_EOD!X38-BRPL_ISGS_exbus!X38</f>
        <v>-1.6641924214582104E-3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-2.797527993152471E-4</v>
      </c>
      <c r="L39" s="24">
        <f>BRPL_EOD!L39-BRPL_ISGS_exbus!L39</f>
        <v>5.4936603754995872E-5</v>
      </c>
      <c r="M39" s="24">
        <f>BRPL_EOD!M39-BRPL_ISGS_exbus!M39</f>
        <v>1.7330427513684299E-3</v>
      </c>
      <c r="N39" s="24">
        <f>BRPL_EOD!N39-BRPL_ISGS_exbus!N39</f>
        <v>-6.7252653061231626E-3</v>
      </c>
      <c r="O39" s="24">
        <f>BRPL_EOD!O39-BRPL_ISGS_exbus!O39</f>
        <v>-8.1492606284427893E-4</v>
      </c>
      <c r="P39" s="24">
        <f>BRPL_EOD!P39-BRPL_ISGS_exbus!P39</f>
        <v>2.3775381752031421E-3</v>
      </c>
      <c r="Q39" s="24">
        <f>BRPL_EOD!Q39-BRPL_ISGS_exbus!Q39</f>
        <v>-1.755905511810596E-3</v>
      </c>
      <c r="R39" s="24">
        <f>BRPL_EOD!R39-BRPL_ISGS_exbus!R39</f>
        <v>4.1842607204110038E-3</v>
      </c>
      <c r="S39" s="24">
        <f>BRPL_EOD!S39-BRPL_ISGS_exbus!S39</f>
        <v>4.1851097992910979E-3</v>
      </c>
      <c r="T39" s="24">
        <f>BRPL_EOD!T39-BRPL_ISGS_exbus!T39</f>
        <v>0</v>
      </c>
      <c r="U39" s="24">
        <f>BRPL_EOD!U39-BRPL_ISGS_exbus!U39</f>
        <v>5.7470786713054167E-4</v>
      </c>
      <c r="V39" s="24">
        <f>BRPL_EOD!V39-BRPL_ISGS_exbus!V39</f>
        <v>6.262313860361246E-5</v>
      </c>
      <c r="W39" s="24">
        <f>BRPL_EOD!W39-BRPL_ISGS_exbus!W39</f>
        <v>9.1715156669636144E-3</v>
      </c>
      <c r="X39" s="24">
        <f>BRPL_EOD!X39-BRPL_ISGS_exbus!X39</f>
        <v>-1.6641924214582104E-3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-2.797527993152471E-4</v>
      </c>
      <c r="L40" s="24">
        <f>BRPL_EOD!L40-BRPL_ISGS_exbus!L40</f>
        <v>5.4936603754995872E-5</v>
      </c>
      <c r="M40" s="24">
        <f>BRPL_EOD!M40-BRPL_ISGS_exbus!M40</f>
        <v>1.7330427513684299E-3</v>
      </c>
      <c r="N40" s="24">
        <f>BRPL_EOD!N40-BRPL_ISGS_exbus!N40</f>
        <v>-6.7252653061231626E-3</v>
      </c>
      <c r="O40" s="24">
        <f>BRPL_EOD!O40-BRPL_ISGS_exbus!O40</f>
        <v>-8.1492606284427893E-4</v>
      </c>
      <c r="P40" s="24">
        <f>BRPL_EOD!P40-BRPL_ISGS_exbus!P40</f>
        <v>2.3775381752031421E-3</v>
      </c>
      <c r="Q40" s="24">
        <f>BRPL_EOD!Q40-BRPL_ISGS_exbus!Q40</f>
        <v>-1.755905511810596E-3</v>
      </c>
      <c r="R40" s="24">
        <f>BRPL_EOD!R40-BRPL_ISGS_exbus!R40</f>
        <v>4.1842607204110038E-3</v>
      </c>
      <c r="S40" s="24">
        <f>BRPL_EOD!S40-BRPL_ISGS_exbus!S40</f>
        <v>4.1851097992910979E-3</v>
      </c>
      <c r="T40" s="24">
        <f>BRPL_EOD!T40-BRPL_ISGS_exbus!T40</f>
        <v>0</v>
      </c>
      <c r="U40" s="24">
        <f>BRPL_EOD!U40-BRPL_ISGS_exbus!U40</f>
        <v>5.7470786713054167E-4</v>
      </c>
      <c r="V40" s="24">
        <f>BRPL_EOD!V40-BRPL_ISGS_exbus!V40</f>
        <v>6.262313860361246E-5</v>
      </c>
      <c r="W40" s="24">
        <f>BRPL_EOD!W40-BRPL_ISGS_exbus!W40</f>
        <v>9.1715156669636144E-3</v>
      </c>
      <c r="X40" s="24">
        <f>BRPL_EOD!X40-BRPL_ISGS_exbus!X40</f>
        <v>-1.6641924214582104E-3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-2.797527993152471E-4</v>
      </c>
      <c r="L41" s="24">
        <f>BRPL_EOD!L41-BRPL_ISGS_exbus!L41</f>
        <v>5.4936603754995872E-5</v>
      </c>
      <c r="M41" s="24">
        <f>BRPL_EOD!M41-BRPL_ISGS_exbus!M41</f>
        <v>1.7330427513684299E-3</v>
      </c>
      <c r="N41" s="24">
        <f>BRPL_EOD!N41-BRPL_ISGS_exbus!N41</f>
        <v>-6.7252653061231626E-3</v>
      </c>
      <c r="O41" s="24">
        <f>BRPL_EOD!O41-BRPL_ISGS_exbus!O41</f>
        <v>-8.1492606284427893E-4</v>
      </c>
      <c r="P41" s="24">
        <f>BRPL_EOD!P41-BRPL_ISGS_exbus!P41</f>
        <v>2.3775381752031421E-3</v>
      </c>
      <c r="Q41" s="24">
        <f>BRPL_EOD!Q41-BRPL_ISGS_exbus!Q41</f>
        <v>-1.755905511810596E-3</v>
      </c>
      <c r="R41" s="24">
        <f>BRPL_EOD!R41-BRPL_ISGS_exbus!R41</f>
        <v>4.1842607204110038E-3</v>
      </c>
      <c r="S41" s="24">
        <f>BRPL_EOD!S41-BRPL_ISGS_exbus!S41</f>
        <v>4.1851097992910979E-3</v>
      </c>
      <c r="T41" s="24">
        <f>BRPL_EOD!T41-BRPL_ISGS_exbus!T41</f>
        <v>0</v>
      </c>
      <c r="U41" s="24">
        <f>BRPL_EOD!U41-BRPL_ISGS_exbus!U41</f>
        <v>5.7470786713054167E-4</v>
      </c>
      <c r="V41" s="24">
        <f>BRPL_EOD!V41-BRPL_ISGS_exbus!V41</f>
        <v>6.262313860361246E-5</v>
      </c>
      <c r="W41" s="24">
        <f>BRPL_EOD!W41-BRPL_ISGS_exbus!W41</f>
        <v>9.1715156669636144E-3</v>
      </c>
      <c r="X41" s="24">
        <f>BRPL_EOD!X41-BRPL_ISGS_exbus!X41</f>
        <v>-1.6641924214582104E-3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-2.797527993152471E-4</v>
      </c>
      <c r="L42" s="24">
        <f>BRPL_EOD!L42-BRPL_ISGS_exbus!L42</f>
        <v>5.4936603754995872E-5</v>
      </c>
      <c r="M42" s="24">
        <f>BRPL_EOD!M42-BRPL_ISGS_exbus!M42</f>
        <v>1.7330427513684299E-3</v>
      </c>
      <c r="N42" s="24">
        <f>BRPL_EOD!N42-BRPL_ISGS_exbus!N42</f>
        <v>-6.7252653061231626E-3</v>
      </c>
      <c r="O42" s="24">
        <f>BRPL_EOD!O42-BRPL_ISGS_exbus!O42</f>
        <v>-8.1492606284427893E-4</v>
      </c>
      <c r="P42" s="24">
        <f>BRPL_EOD!P42-BRPL_ISGS_exbus!P42</f>
        <v>2.3775381752031421E-3</v>
      </c>
      <c r="Q42" s="24">
        <f>BRPL_EOD!Q42-BRPL_ISGS_exbus!Q42</f>
        <v>-1.755905511810596E-3</v>
      </c>
      <c r="R42" s="24">
        <f>BRPL_EOD!R42-BRPL_ISGS_exbus!R42</f>
        <v>4.1842607204110038E-3</v>
      </c>
      <c r="S42" s="24">
        <f>BRPL_EOD!S42-BRPL_ISGS_exbus!S42</f>
        <v>4.1851097992910979E-3</v>
      </c>
      <c r="T42" s="24">
        <f>BRPL_EOD!T42-BRPL_ISGS_exbus!T42</f>
        <v>0</v>
      </c>
      <c r="U42" s="24">
        <f>BRPL_EOD!U42-BRPL_ISGS_exbus!U42</f>
        <v>5.7470786713054167E-4</v>
      </c>
      <c r="V42" s="24">
        <f>BRPL_EOD!V42-BRPL_ISGS_exbus!V42</f>
        <v>6.262313860361246E-5</v>
      </c>
      <c r="W42" s="24">
        <f>BRPL_EOD!W42-BRPL_ISGS_exbus!W42</f>
        <v>9.1715156669636144E-3</v>
      </c>
      <c r="X42" s="24">
        <f>BRPL_EOD!X42-BRPL_ISGS_exbus!X42</f>
        <v>-1.6641924214582104E-3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-2.797527993152471E-4</v>
      </c>
      <c r="L43" s="24">
        <f>BRPL_EOD!L43-BRPL_ISGS_exbus!L43</f>
        <v>5.4936603754995872E-5</v>
      </c>
      <c r="M43" s="24">
        <f>BRPL_EOD!M43-BRPL_ISGS_exbus!M43</f>
        <v>1.7330427513684299E-3</v>
      </c>
      <c r="N43" s="24">
        <f>BRPL_EOD!N43-BRPL_ISGS_exbus!N43</f>
        <v>-6.7252653061231626E-3</v>
      </c>
      <c r="O43" s="24">
        <f>BRPL_EOD!O43-BRPL_ISGS_exbus!O43</f>
        <v>-8.1492606284427893E-4</v>
      </c>
      <c r="P43" s="24">
        <f>BRPL_EOD!P43-BRPL_ISGS_exbus!P43</f>
        <v>2.3775381752031421E-3</v>
      </c>
      <c r="Q43" s="24">
        <f>BRPL_EOD!Q43-BRPL_ISGS_exbus!Q43</f>
        <v>-1.755905511810596E-3</v>
      </c>
      <c r="R43" s="24">
        <f>BRPL_EOD!R43-BRPL_ISGS_exbus!R43</f>
        <v>4.1842607204110038E-3</v>
      </c>
      <c r="S43" s="24">
        <f>BRPL_EOD!S43-BRPL_ISGS_exbus!S43</f>
        <v>4.1851097992910979E-3</v>
      </c>
      <c r="T43" s="24">
        <f>BRPL_EOD!T43-BRPL_ISGS_exbus!T43</f>
        <v>0</v>
      </c>
      <c r="U43" s="24">
        <f>BRPL_EOD!U43-BRPL_ISGS_exbus!U43</f>
        <v>5.7470786713054167E-4</v>
      </c>
      <c r="V43" s="24">
        <f>BRPL_EOD!V43-BRPL_ISGS_exbus!V43</f>
        <v>6.262313860361246E-5</v>
      </c>
      <c r="W43" s="24">
        <f>BRPL_EOD!W43-BRPL_ISGS_exbus!W43</f>
        <v>9.1715156669636144E-3</v>
      </c>
      <c r="X43" s="24">
        <f>BRPL_EOD!X43-BRPL_ISGS_exbus!X43</f>
        <v>-1.6641924214582104E-3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-2.797527993152471E-4</v>
      </c>
      <c r="L44" s="24">
        <f>BRPL_EOD!L44-BRPL_ISGS_exbus!L44</f>
        <v>5.4936603754995872E-5</v>
      </c>
      <c r="M44" s="24">
        <f>BRPL_EOD!M44-BRPL_ISGS_exbus!M44</f>
        <v>1.7330427513684299E-3</v>
      </c>
      <c r="N44" s="24">
        <f>BRPL_EOD!N44-BRPL_ISGS_exbus!N44</f>
        <v>-6.7252653061231626E-3</v>
      </c>
      <c r="O44" s="24">
        <f>BRPL_EOD!O44-BRPL_ISGS_exbus!O44</f>
        <v>-8.1492606284427893E-4</v>
      </c>
      <c r="P44" s="24">
        <f>BRPL_EOD!P44-BRPL_ISGS_exbus!P44</f>
        <v>2.3775381752031421E-3</v>
      </c>
      <c r="Q44" s="24">
        <f>BRPL_EOD!Q44-BRPL_ISGS_exbus!Q44</f>
        <v>-1.755905511810596E-3</v>
      </c>
      <c r="R44" s="24">
        <f>BRPL_EOD!R44-BRPL_ISGS_exbus!R44</f>
        <v>4.1842607204110038E-3</v>
      </c>
      <c r="S44" s="24">
        <f>BRPL_EOD!S44-BRPL_ISGS_exbus!S44</f>
        <v>4.1851097992910979E-3</v>
      </c>
      <c r="T44" s="24">
        <f>BRPL_EOD!T44-BRPL_ISGS_exbus!T44</f>
        <v>0</v>
      </c>
      <c r="U44" s="24">
        <f>BRPL_EOD!U44-BRPL_ISGS_exbus!U44</f>
        <v>5.7470786713054167E-4</v>
      </c>
      <c r="V44" s="24">
        <f>BRPL_EOD!V44-BRPL_ISGS_exbus!V44</f>
        <v>6.262313860361246E-5</v>
      </c>
      <c r="W44" s="24">
        <f>BRPL_EOD!W44-BRPL_ISGS_exbus!W44</f>
        <v>9.1715156669636144E-3</v>
      </c>
      <c r="X44" s="24">
        <f>BRPL_EOD!X44-BRPL_ISGS_exbus!X44</f>
        <v>-1.6641924214582104E-3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-2.797527993152471E-4</v>
      </c>
      <c r="L45" s="24">
        <f>BRPL_EOD!L45-BRPL_ISGS_exbus!L45</f>
        <v>5.4936603754995872E-5</v>
      </c>
      <c r="M45" s="24">
        <f>BRPL_EOD!M45-BRPL_ISGS_exbus!M45</f>
        <v>1.7330427513684299E-3</v>
      </c>
      <c r="N45" s="24">
        <f>BRPL_EOD!N45-BRPL_ISGS_exbus!N45</f>
        <v>-6.7252653061231626E-3</v>
      </c>
      <c r="O45" s="24">
        <f>BRPL_EOD!O45-BRPL_ISGS_exbus!O45</f>
        <v>-8.1492606284427893E-4</v>
      </c>
      <c r="P45" s="24">
        <f>BRPL_EOD!P45-BRPL_ISGS_exbus!P45</f>
        <v>2.3775381752031421E-3</v>
      </c>
      <c r="Q45" s="24">
        <f>BRPL_EOD!Q45-BRPL_ISGS_exbus!Q45</f>
        <v>-1.755905511810596E-3</v>
      </c>
      <c r="R45" s="24">
        <f>BRPL_EOD!R45-BRPL_ISGS_exbus!R45</f>
        <v>4.1842607204110038E-3</v>
      </c>
      <c r="S45" s="24">
        <f>BRPL_EOD!S45-BRPL_ISGS_exbus!S45</f>
        <v>4.1851097992910979E-3</v>
      </c>
      <c r="T45" s="24">
        <f>BRPL_EOD!T45-BRPL_ISGS_exbus!T45</f>
        <v>0</v>
      </c>
      <c r="U45" s="24">
        <f>BRPL_EOD!U45-BRPL_ISGS_exbus!U45</f>
        <v>5.7470786713054167E-4</v>
      </c>
      <c r="V45" s="24">
        <f>BRPL_EOD!V45-BRPL_ISGS_exbus!V45</f>
        <v>6.262313860361246E-5</v>
      </c>
      <c r="W45" s="24">
        <f>BRPL_EOD!W45-BRPL_ISGS_exbus!W45</f>
        <v>9.1715156669636144E-3</v>
      </c>
      <c r="X45" s="24">
        <f>BRPL_EOD!X45-BRPL_ISGS_exbus!X45</f>
        <v>-1.6641924214582104E-3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7.2436383231888612E-4</v>
      </c>
      <c r="L46" s="24">
        <f>BRPL_EOD!L46-BRPL_ISGS_exbus!L46</f>
        <v>5.4936603754995872E-5</v>
      </c>
      <c r="M46" s="24">
        <f>BRPL_EOD!M46-BRPL_ISGS_exbus!M46</f>
        <v>1.7330427513684299E-3</v>
      </c>
      <c r="N46" s="24">
        <f>BRPL_EOD!N46-BRPL_ISGS_exbus!N46</f>
        <v>-6.7252653061231626E-3</v>
      </c>
      <c r="O46" s="24">
        <f>BRPL_EOD!O46-BRPL_ISGS_exbus!O46</f>
        <v>-8.1492606284427893E-4</v>
      </c>
      <c r="P46" s="24">
        <f>BRPL_EOD!P46-BRPL_ISGS_exbus!P46</f>
        <v>2.3775381752031421E-3</v>
      </c>
      <c r="Q46" s="24">
        <f>BRPL_EOD!Q46-BRPL_ISGS_exbus!Q46</f>
        <v>-1.755905511810596E-3</v>
      </c>
      <c r="R46" s="24">
        <f>BRPL_EOD!R46-BRPL_ISGS_exbus!R46</f>
        <v>4.1842607204110038E-3</v>
      </c>
      <c r="S46" s="24">
        <f>BRPL_EOD!S46-BRPL_ISGS_exbus!S46</f>
        <v>4.1851097992910979E-3</v>
      </c>
      <c r="T46" s="24">
        <f>BRPL_EOD!T46-BRPL_ISGS_exbus!T46</f>
        <v>0</v>
      </c>
      <c r="U46" s="24">
        <f>BRPL_EOD!U46-BRPL_ISGS_exbus!U46</f>
        <v>5.7470786713054167E-4</v>
      </c>
      <c r="V46" s="24">
        <f>BRPL_EOD!V46-BRPL_ISGS_exbus!V46</f>
        <v>6.262313860361246E-5</v>
      </c>
      <c r="W46" s="24">
        <f>BRPL_EOD!W46-BRPL_ISGS_exbus!W46</f>
        <v>9.1715156669636144E-3</v>
      </c>
      <c r="X46" s="24">
        <f>BRPL_EOD!X46-BRPL_ISGS_exbus!X46</f>
        <v>-1.6641924214582104E-3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-6.9736498829797711E-4</v>
      </c>
      <c r="L47" s="24">
        <f>BRPL_EOD!L47-BRPL_ISGS_exbus!L47</f>
        <v>5.711951516396141E-5</v>
      </c>
      <c r="M47" s="24">
        <f>BRPL_EOD!M47-BRPL_ISGS_exbus!M47</f>
        <v>1.7330427513684299E-3</v>
      </c>
      <c r="N47" s="24">
        <f>BRPL_EOD!N47-BRPL_ISGS_exbus!N47</f>
        <v>-6.7252653061231626E-3</v>
      </c>
      <c r="O47" s="24">
        <f>BRPL_EOD!O47-BRPL_ISGS_exbus!O47</f>
        <v>-8.1492606284427893E-4</v>
      </c>
      <c r="P47" s="24">
        <f>BRPL_EOD!P47-BRPL_ISGS_exbus!P47</f>
        <v>2.3775381752031421E-3</v>
      </c>
      <c r="Q47" s="24">
        <f>BRPL_EOD!Q47-BRPL_ISGS_exbus!Q47</f>
        <v>-1.755905511810596E-3</v>
      </c>
      <c r="R47" s="24">
        <f>BRPL_EOD!R47-BRPL_ISGS_exbus!R47</f>
        <v>4.1842607204110038E-3</v>
      </c>
      <c r="S47" s="24">
        <f>BRPL_EOD!S47-BRPL_ISGS_exbus!S47</f>
        <v>4.1851097992910979E-3</v>
      </c>
      <c r="T47" s="24">
        <f>BRPL_EOD!T47-BRPL_ISGS_exbus!T47</f>
        <v>0</v>
      </c>
      <c r="U47" s="24">
        <f>BRPL_EOD!U47-BRPL_ISGS_exbus!U47</f>
        <v>5.7470786713054167E-4</v>
      </c>
      <c r="V47" s="24">
        <f>BRPL_EOD!V47-BRPL_ISGS_exbus!V47</f>
        <v>6.262313860361246E-5</v>
      </c>
      <c r="W47" s="24">
        <f>BRPL_EOD!W47-BRPL_ISGS_exbus!W47</f>
        <v>9.1715156669636144E-3</v>
      </c>
      <c r="X47" s="24">
        <f>BRPL_EOD!X47-BRPL_ISGS_exbus!X47</f>
        <v>-1.6641924214582104E-3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-8.1200783808981214E-3</v>
      </c>
      <c r="L48" s="24">
        <f>BRPL_EOD!L48-BRPL_ISGS_exbus!L48</f>
        <v>5.711951516396141E-5</v>
      </c>
      <c r="M48" s="24">
        <f>BRPL_EOD!M48-BRPL_ISGS_exbus!M48</f>
        <v>1.7330427513684299E-3</v>
      </c>
      <c r="N48" s="24">
        <f>BRPL_EOD!N48-BRPL_ISGS_exbus!N48</f>
        <v>-6.7252653061231626E-3</v>
      </c>
      <c r="O48" s="24">
        <f>BRPL_EOD!O48-BRPL_ISGS_exbus!O48</f>
        <v>-8.1492606284427893E-4</v>
      </c>
      <c r="P48" s="24">
        <f>BRPL_EOD!P48-BRPL_ISGS_exbus!P48</f>
        <v>2.3775381752031421E-3</v>
      </c>
      <c r="Q48" s="24">
        <f>BRPL_EOD!Q48-BRPL_ISGS_exbus!Q48</f>
        <v>-1.755905511810596E-3</v>
      </c>
      <c r="R48" s="24">
        <f>BRPL_EOD!R48-BRPL_ISGS_exbus!R48</f>
        <v>4.1842607204110038E-3</v>
      </c>
      <c r="S48" s="24">
        <f>BRPL_EOD!S48-BRPL_ISGS_exbus!S48</f>
        <v>4.1851097992910979E-3</v>
      </c>
      <c r="T48" s="24">
        <f>BRPL_EOD!T48-BRPL_ISGS_exbus!T48</f>
        <v>0</v>
      </c>
      <c r="U48" s="24">
        <f>BRPL_EOD!U48-BRPL_ISGS_exbus!U48</f>
        <v>5.7470786713054167E-4</v>
      </c>
      <c r="V48" s="24">
        <f>BRPL_EOD!V48-BRPL_ISGS_exbus!V48</f>
        <v>6.262313860361246E-5</v>
      </c>
      <c r="W48" s="24">
        <f>BRPL_EOD!W48-BRPL_ISGS_exbus!W48</f>
        <v>9.1715156669636144E-3</v>
      </c>
      <c r="X48" s="24">
        <f>BRPL_EOD!X48-BRPL_ISGS_exbus!X48</f>
        <v>-1.6641924214582104E-3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0</v>
      </c>
      <c r="L49" s="24">
        <f>BRPL_EOD!L49-BRPL_ISGS_exbus!L49</f>
        <v>-1.0351877600811576E-4</v>
      </c>
      <c r="M49" s="24">
        <f>BRPL_EOD!M49-BRPL_ISGS_exbus!M49</f>
        <v>1.7330427513684299E-3</v>
      </c>
      <c r="N49" s="24">
        <f>BRPL_EOD!N49-BRPL_ISGS_exbus!N49</f>
        <v>-6.7252653061231626E-3</v>
      </c>
      <c r="O49" s="24">
        <f>BRPL_EOD!O49-BRPL_ISGS_exbus!O49</f>
        <v>-8.1492606284427893E-4</v>
      </c>
      <c r="P49" s="24">
        <f>BRPL_EOD!P49-BRPL_ISGS_exbus!P49</f>
        <v>2.3775381752031421E-3</v>
      </c>
      <c r="Q49" s="24">
        <f>BRPL_EOD!Q49-BRPL_ISGS_exbus!Q49</f>
        <v>-1.755905511810596E-3</v>
      </c>
      <c r="R49" s="24">
        <f>BRPL_EOD!R49-BRPL_ISGS_exbus!R49</f>
        <v>4.1842607204110038E-3</v>
      </c>
      <c r="S49" s="24">
        <f>BRPL_EOD!S49-BRPL_ISGS_exbus!S49</f>
        <v>6.1716228070274326E-4</v>
      </c>
      <c r="T49" s="24">
        <f>BRPL_EOD!T49-BRPL_ISGS_exbus!T49</f>
        <v>0</v>
      </c>
      <c r="U49" s="24">
        <f>BRPL_EOD!U49-BRPL_ISGS_exbus!U49</f>
        <v>5.7470786713054167E-4</v>
      </c>
      <c r="V49" s="24">
        <f>BRPL_EOD!V49-BRPL_ISGS_exbus!V49</f>
        <v>6.262313860361246E-5</v>
      </c>
      <c r="W49" s="24">
        <f>BRPL_EOD!W49-BRPL_ISGS_exbus!W49</f>
        <v>9.1715156669636144E-3</v>
      </c>
      <c r="X49" s="24">
        <f>BRPL_EOD!X49-BRPL_ISGS_exbus!X49</f>
        <v>-1.6641924214582104E-3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1.8972750467014521E-3</v>
      </c>
      <c r="L50" s="24">
        <f>BRPL_EOD!L50-BRPL_ISGS_exbus!L50</f>
        <v>-1.0351877600811576E-4</v>
      </c>
      <c r="M50" s="24">
        <f>BRPL_EOD!M50-BRPL_ISGS_exbus!M50</f>
        <v>1.7330427513684299E-3</v>
      </c>
      <c r="N50" s="24">
        <f>BRPL_EOD!N50-BRPL_ISGS_exbus!N50</f>
        <v>-6.7252653061231626E-3</v>
      </c>
      <c r="O50" s="24">
        <f>BRPL_EOD!O50-BRPL_ISGS_exbus!O50</f>
        <v>-8.1492606284427893E-4</v>
      </c>
      <c r="P50" s="24">
        <f>BRPL_EOD!P50-BRPL_ISGS_exbus!P50</f>
        <v>2.3775381752031421E-3</v>
      </c>
      <c r="Q50" s="24">
        <f>BRPL_EOD!Q50-BRPL_ISGS_exbus!Q50</f>
        <v>5.9246281512601584E-3</v>
      </c>
      <c r="R50" s="24">
        <f>BRPL_EOD!R50-BRPL_ISGS_exbus!R50</f>
        <v>4.1842607204110038E-3</v>
      </c>
      <c r="S50" s="24">
        <f>BRPL_EOD!S50-BRPL_ISGS_exbus!S50</f>
        <v>6.1716228070274326E-4</v>
      </c>
      <c r="T50" s="24">
        <f>BRPL_EOD!T50-BRPL_ISGS_exbus!T50</f>
        <v>0</v>
      </c>
      <c r="U50" s="24">
        <f>BRPL_EOD!U50-BRPL_ISGS_exbus!U50</f>
        <v>5.7470786713054167E-4</v>
      </c>
      <c r="V50" s="24">
        <f>BRPL_EOD!V50-BRPL_ISGS_exbus!V50</f>
        <v>6.262313860361246E-5</v>
      </c>
      <c r="W50" s="24">
        <f>BRPL_EOD!W50-BRPL_ISGS_exbus!W50</f>
        <v>9.1715156669636144E-3</v>
      </c>
      <c r="X50" s="24">
        <f>BRPL_EOD!X50-BRPL_ISGS_exbus!X50</f>
        <v>-1.6641924214582104E-3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9.3674871601479026E-4</v>
      </c>
      <c r="L51" s="24">
        <f>BRPL_EOD!L51-BRPL_ISGS_exbus!L51</f>
        <v>8.4963700680340537E-5</v>
      </c>
      <c r="M51" s="24">
        <f>BRPL_EOD!M51-BRPL_ISGS_exbus!M51</f>
        <v>1.7330427513684299E-3</v>
      </c>
      <c r="N51" s="24">
        <f>BRPL_EOD!N51-BRPL_ISGS_exbus!N51</f>
        <v>-6.7252653061231626E-3</v>
      </c>
      <c r="O51" s="24">
        <f>BRPL_EOD!O51-BRPL_ISGS_exbus!O51</f>
        <v>-8.1492606284427893E-4</v>
      </c>
      <c r="P51" s="24">
        <f>BRPL_EOD!P51-BRPL_ISGS_exbus!P51</f>
        <v>2.3775381752031421E-3</v>
      </c>
      <c r="Q51" s="24">
        <f>BRPL_EOD!Q51-BRPL_ISGS_exbus!Q51</f>
        <v>5.9246281512601584E-3</v>
      </c>
      <c r="R51" s="24">
        <f>BRPL_EOD!R51-BRPL_ISGS_exbus!R51</f>
        <v>5.4873981730274579E-3</v>
      </c>
      <c r="S51" s="24">
        <f>BRPL_EOD!S51-BRPL_ISGS_exbus!S51</f>
        <v>6.1716228070274326E-4</v>
      </c>
      <c r="T51" s="24">
        <f>BRPL_EOD!T51-BRPL_ISGS_exbus!T51</f>
        <v>0</v>
      </c>
      <c r="U51" s="24">
        <f>BRPL_EOD!U51-BRPL_ISGS_exbus!U51</f>
        <v>5.7470786713054167E-4</v>
      </c>
      <c r="V51" s="24">
        <f>BRPL_EOD!V51-BRPL_ISGS_exbus!V51</f>
        <v>-1.1644827152732518E-3</v>
      </c>
      <c r="W51" s="24">
        <f>BRPL_EOD!W51-BRPL_ISGS_exbus!W51</f>
        <v>9.1715156669636144E-3</v>
      </c>
      <c r="X51" s="24">
        <f>BRPL_EOD!X51-BRPL_ISGS_exbus!X51</f>
        <v>-1.6641924214582104E-3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9.3674871601479026E-4</v>
      </c>
      <c r="L52" s="24">
        <f>BRPL_EOD!L52-BRPL_ISGS_exbus!L52</f>
        <v>-1.9458328367516486E-4</v>
      </c>
      <c r="M52" s="24">
        <f>BRPL_EOD!M52-BRPL_ISGS_exbus!M52</f>
        <v>1.7330427513684299E-3</v>
      </c>
      <c r="N52" s="24">
        <f>BRPL_EOD!N52-BRPL_ISGS_exbus!N52</f>
        <v>-6.7252653061231626E-3</v>
      </c>
      <c r="O52" s="24">
        <f>BRPL_EOD!O52-BRPL_ISGS_exbus!O52</f>
        <v>-8.1492606284427893E-4</v>
      </c>
      <c r="P52" s="24">
        <f>BRPL_EOD!P52-BRPL_ISGS_exbus!P52</f>
        <v>2.3775381752031421E-3</v>
      </c>
      <c r="Q52" s="24">
        <f>BRPL_EOD!Q52-BRPL_ISGS_exbus!Q52</f>
        <v>5.9246281512601584E-3</v>
      </c>
      <c r="R52" s="24">
        <f>BRPL_EOD!R52-BRPL_ISGS_exbus!R52</f>
        <v>3.8897581446697416E-3</v>
      </c>
      <c r="S52" s="24">
        <f>BRPL_EOD!S52-BRPL_ISGS_exbus!S52</f>
        <v>6.1716228070274326E-4</v>
      </c>
      <c r="T52" s="24">
        <f>BRPL_EOD!T52-BRPL_ISGS_exbus!T52</f>
        <v>0</v>
      </c>
      <c r="U52" s="24">
        <f>BRPL_EOD!U52-BRPL_ISGS_exbus!U52</f>
        <v>5.7470786713054167E-4</v>
      </c>
      <c r="V52" s="24">
        <f>BRPL_EOD!V52-BRPL_ISGS_exbus!V52</f>
        <v>-1.1644827152732518E-3</v>
      </c>
      <c r="W52" s="24">
        <f>BRPL_EOD!W52-BRPL_ISGS_exbus!W52</f>
        <v>9.1715156669636144E-3</v>
      </c>
      <c r="X52" s="24">
        <f>BRPL_EOD!X52-BRPL_ISGS_exbus!X52</f>
        <v>-1.6641924214582104E-3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9.3674871601479026E-4</v>
      </c>
      <c r="L53" s="24">
        <f>BRPL_EOD!L53-BRPL_ISGS_exbus!L53</f>
        <v>-2.0708571428507128E-4</v>
      </c>
      <c r="M53" s="24">
        <f>BRPL_EOD!M53-BRPL_ISGS_exbus!M53</f>
        <v>1.7330427513684299E-3</v>
      </c>
      <c r="N53" s="24">
        <f>BRPL_EOD!N53-BRPL_ISGS_exbus!N53</f>
        <v>-6.7252653061231626E-3</v>
      </c>
      <c r="O53" s="24">
        <f>BRPL_EOD!O53-BRPL_ISGS_exbus!O53</f>
        <v>-8.1492606284427893E-4</v>
      </c>
      <c r="P53" s="24">
        <f>BRPL_EOD!P53-BRPL_ISGS_exbus!P53</f>
        <v>2.3775381752031421E-3</v>
      </c>
      <c r="Q53" s="24">
        <f>BRPL_EOD!Q53-BRPL_ISGS_exbus!Q53</f>
        <v>5.9246281512601584E-3</v>
      </c>
      <c r="R53" s="24">
        <f>BRPL_EOD!R53-BRPL_ISGS_exbus!R53</f>
        <v>3.8897581446697416E-3</v>
      </c>
      <c r="S53" s="24">
        <f>BRPL_EOD!S53-BRPL_ISGS_exbus!S53</f>
        <v>6.1716228070274326E-4</v>
      </c>
      <c r="T53" s="24">
        <f>BRPL_EOD!T53-BRPL_ISGS_exbus!T53</f>
        <v>0</v>
      </c>
      <c r="U53" s="24">
        <f>BRPL_EOD!U53-BRPL_ISGS_exbus!U53</f>
        <v>5.7470786713054167E-4</v>
      </c>
      <c r="V53" s="24">
        <f>BRPL_EOD!V53-BRPL_ISGS_exbus!V53</f>
        <v>-1.1644827152732518E-3</v>
      </c>
      <c r="W53" s="24">
        <f>BRPL_EOD!W53-BRPL_ISGS_exbus!W53</f>
        <v>9.1715156669636144E-3</v>
      </c>
      <c r="X53" s="24">
        <f>BRPL_EOD!X53-BRPL_ISGS_exbus!X53</f>
        <v>-1.6641924214582104E-3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9.3674871601479026E-4</v>
      </c>
      <c r="L54" s="24">
        <f>BRPL_EOD!L54-BRPL_ISGS_exbus!L54</f>
        <v>-1.1761858678394077E-4</v>
      </c>
      <c r="M54" s="24">
        <f>BRPL_EOD!M54-BRPL_ISGS_exbus!M54</f>
        <v>1.7330427513684299E-3</v>
      </c>
      <c r="N54" s="24">
        <f>BRPL_EOD!N54-BRPL_ISGS_exbus!N54</f>
        <v>-6.7252653061231626E-3</v>
      </c>
      <c r="O54" s="24">
        <f>BRPL_EOD!O54-BRPL_ISGS_exbus!O54</f>
        <v>-8.1492606284427893E-4</v>
      </c>
      <c r="P54" s="24">
        <f>BRPL_EOD!P54-BRPL_ISGS_exbus!P54</f>
        <v>2.3775381752031421E-3</v>
      </c>
      <c r="Q54" s="24">
        <f>BRPL_EOD!Q54-BRPL_ISGS_exbus!Q54</f>
        <v>5.9246281512601584E-3</v>
      </c>
      <c r="R54" s="24">
        <f>BRPL_EOD!R54-BRPL_ISGS_exbus!R54</f>
        <v>3.8897581446697416E-3</v>
      </c>
      <c r="S54" s="24">
        <f>BRPL_EOD!S54-BRPL_ISGS_exbus!S54</f>
        <v>6.1716228070274326E-4</v>
      </c>
      <c r="T54" s="24">
        <f>BRPL_EOD!T54-BRPL_ISGS_exbus!T54</f>
        <v>0</v>
      </c>
      <c r="U54" s="24">
        <f>BRPL_EOD!U54-BRPL_ISGS_exbus!U54</f>
        <v>-6.4889637976506265E-4</v>
      </c>
      <c r="V54" s="24">
        <f>BRPL_EOD!V54-BRPL_ISGS_exbus!V54</f>
        <v>-1.1644827152732518E-3</v>
      </c>
      <c r="W54" s="24">
        <f>BRPL_EOD!W54-BRPL_ISGS_exbus!W54</f>
        <v>9.1715156669636144E-3</v>
      </c>
      <c r="X54" s="24">
        <f>BRPL_EOD!X54-BRPL_ISGS_exbus!X54</f>
        <v>-1.6641924214582104E-3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6.5574201562412782E-4</v>
      </c>
      <c r="L55" s="24">
        <f>BRPL_EOD!L55-BRPL_ISGS_exbus!L55</f>
        <v>3.7460057000338054E-5</v>
      </c>
      <c r="M55" s="24">
        <f>BRPL_EOD!M55-BRPL_ISGS_exbus!M55</f>
        <v>1.7330427513684299E-3</v>
      </c>
      <c r="N55" s="24">
        <f>BRPL_EOD!N55-BRPL_ISGS_exbus!N55</f>
        <v>-6.7252653061231626E-3</v>
      </c>
      <c r="O55" s="24">
        <f>BRPL_EOD!O55-BRPL_ISGS_exbus!O55</f>
        <v>-8.1492606284427893E-4</v>
      </c>
      <c r="P55" s="24">
        <f>BRPL_EOD!P55-BRPL_ISGS_exbus!P55</f>
        <v>2.3775381752031421E-3</v>
      </c>
      <c r="Q55" s="24">
        <f>BRPL_EOD!Q55-BRPL_ISGS_exbus!Q55</f>
        <v>-2.9446658259724146E-4</v>
      </c>
      <c r="R55" s="24">
        <f>BRPL_EOD!R55-BRPL_ISGS_exbus!R55</f>
        <v>-3.2921711161293388E-4</v>
      </c>
      <c r="S55" s="24">
        <f>BRPL_EOD!S55-BRPL_ISGS_exbus!S55</f>
        <v>1.9590439490446698E-3</v>
      </c>
      <c r="T55" s="24">
        <f>BRPL_EOD!T55-BRPL_ISGS_exbus!T55</f>
        <v>0</v>
      </c>
      <c r="U55" s="24">
        <f>BRPL_EOD!U55-BRPL_ISGS_exbus!U55</f>
        <v>1.7612777746762731E-3</v>
      </c>
      <c r="V55" s="24">
        <f>BRPL_EOD!V55-BRPL_ISGS_exbus!V55</f>
        <v>6.5332861189482117E-5</v>
      </c>
      <c r="W55" s="24">
        <f>BRPL_EOD!W55-BRPL_ISGS_exbus!W55</f>
        <v>9.1715156669636144E-3</v>
      </c>
      <c r="X55" s="24">
        <f>BRPL_EOD!X55-BRPL_ISGS_exbus!X55</f>
        <v>-1.6641924214582104E-3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9.3674871601479026E-4</v>
      </c>
      <c r="L56" s="24">
        <f>BRPL_EOD!L56-BRPL_ISGS_exbus!L56</f>
        <v>3.7460057000338054E-5</v>
      </c>
      <c r="M56" s="24">
        <f>BRPL_EOD!M56-BRPL_ISGS_exbus!M56</f>
        <v>1.7330427513684299E-3</v>
      </c>
      <c r="N56" s="24">
        <f>BRPL_EOD!N56-BRPL_ISGS_exbus!N56</f>
        <v>-6.7252653061231626E-3</v>
      </c>
      <c r="O56" s="24">
        <f>BRPL_EOD!O56-BRPL_ISGS_exbus!O56</f>
        <v>-8.1492606284427893E-4</v>
      </c>
      <c r="P56" s="24">
        <f>BRPL_EOD!P56-BRPL_ISGS_exbus!P56</f>
        <v>2.3775381752031421E-3</v>
      </c>
      <c r="Q56" s="24">
        <f>BRPL_EOD!Q56-BRPL_ISGS_exbus!Q56</f>
        <v>-2.9446658259724146E-4</v>
      </c>
      <c r="R56" s="24">
        <f>BRPL_EOD!R56-BRPL_ISGS_exbus!R56</f>
        <v>6.9197537154970234E-3</v>
      </c>
      <c r="S56" s="24">
        <f>BRPL_EOD!S56-BRPL_ISGS_exbus!S56</f>
        <v>0</v>
      </c>
      <c r="T56" s="24">
        <f>BRPL_EOD!T56-BRPL_ISGS_exbus!T56</f>
        <v>0</v>
      </c>
      <c r="U56" s="24">
        <f>BRPL_EOD!U56-BRPL_ISGS_exbus!U56</f>
        <v>2.316795379400105E-4</v>
      </c>
      <c r="V56" s="24">
        <f>BRPL_EOD!V56-BRPL_ISGS_exbus!V56</f>
        <v>-1.9738317757012069E-3</v>
      </c>
      <c r="W56" s="24">
        <f>BRPL_EOD!W56-BRPL_ISGS_exbus!W56</f>
        <v>9.1715156669636144E-3</v>
      </c>
      <c r="X56" s="24">
        <f>BRPL_EOD!X56-BRPL_ISGS_exbus!X56</f>
        <v>-1.6641924214582104E-3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9.3674871601479026E-4</v>
      </c>
      <c r="L57" s="24">
        <f>BRPL_EOD!L57-BRPL_ISGS_exbus!L57</f>
        <v>3.7460057000338054E-5</v>
      </c>
      <c r="M57" s="24">
        <f>BRPL_EOD!M57-BRPL_ISGS_exbus!M57</f>
        <v>1.7330427513684299E-3</v>
      </c>
      <c r="N57" s="24">
        <f>BRPL_EOD!N57-BRPL_ISGS_exbus!N57</f>
        <v>-6.7252653061231626E-3</v>
      </c>
      <c r="O57" s="24">
        <f>BRPL_EOD!O57-BRPL_ISGS_exbus!O57</f>
        <v>-8.1492606284427893E-4</v>
      </c>
      <c r="P57" s="24">
        <f>BRPL_EOD!P57-BRPL_ISGS_exbus!P57</f>
        <v>2.3775381752031421E-3</v>
      </c>
      <c r="Q57" s="24">
        <f>BRPL_EOD!Q57-BRPL_ISGS_exbus!Q57</f>
        <v>-2.9446658259724146E-4</v>
      </c>
      <c r="R57" s="24">
        <f>BRPL_EOD!R57-BRPL_ISGS_exbus!R57</f>
        <v>-2.6199075600157329E-3</v>
      </c>
      <c r="S57" s="24">
        <f>BRPL_EOD!S57-BRPL_ISGS_exbus!S57</f>
        <v>0</v>
      </c>
      <c r="T57" s="24">
        <f>BRPL_EOD!T57-BRPL_ISGS_exbus!T57</f>
        <v>0</v>
      </c>
      <c r="U57" s="24">
        <f>BRPL_EOD!U57-BRPL_ISGS_exbus!U57</f>
        <v>2.316795379400105E-4</v>
      </c>
      <c r="V57" s="24">
        <f>BRPL_EOD!V57-BRPL_ISGS_exbus!V57</f>
        <v>-8.1146926536490582E-5</v>
      </c>
      <c r="W57" s="24">
        <f>BRPL_EOD!W57-BRPL_ISGS_exbus!W57</f>
        <v>9.1715156669636144E-3</v>
      </c>
      <c r="X57" s="24">
        <f>BRPL_EOD!X57-BRPL_ISGS_exbus!X57</f>
        <v>-1.6641924214582104E-3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9.3674871601479026E-4</v>
      </c>
      <c r="L58" s="24">
        <f>BRPL_EOD!L58-BRPL_ISGS_exbus!L58</f>
        <v>3.7460057000338054E-5</v>
      </c>
      <c r="M58" s="24">
        <f>BRPL_EOD!M58-BRPL_ISGS_exbus!M58</f>
        <v>1.7330427513684299E-3</v>
      </c>
      <c r="N58" s="24">
        <f>BRPL_EOD!N58-BRPL_ISGS_exbus!N58</f>
        <v>-6.7252653061231626E-3</v>
      </c>
      <c r="O58" s="24">
        <f>BRPL_EOD!O58-BRPL_ISGS_exbus!O58</f>
        <v>-8.1492606284427893E-4</v>
      </c>
      <c r="P58" s="24">
        <f>BRPL_EOD!P58-BRPL_ISGS_exbus!P58</f>
        <v>2.3775381752031421E-3</v>
      </c>
      <c r="Q58" s="24">
        <f>BRPL_EOD!Q58-BRPL_ISGS_exbus!Q58</f>
        <v>-2.9446658259724146E-4</v>
      </c>
      <c r="R58" s="24">
        <f>BRPL_EOD!R58-BRPL_ISGS_exbus!R58</f>
        <v>-2.6199075600157329E-3</v>
      </c>
      <c r="S58" s="24">
        <f>BRPL_EOD!S58-BRPL_ISGS_exbus!S58</f>
        <v>0</v>
      </c>
      <c r="T58" s="24">
        <f>BRPL_EOD!T58-BRPL_ISGS_exbus!T58</f>
        <v>0</v>
      </c>
      <c r="U58" s="24">
        <f>BRPL_EOD!U58-BRPL_ISGS_exbus!U58</f>
        <v>2.316795379400105E-4</v>
      </c>
      <c r="V58" s="24">
        <f>BRPL_EOD!V58-BRPL_ISGS_exbus!V58</f>
        <v>-8.1146926536490582E-5</v>
      </c>
      <c r="W58" s="24">
        <f>BRPL_EOD!W58-BRPL_ISGS_exbus!W58</f>
        <v>9.1715156669636144E-3</v>
      </c>
      <c r="X58" s="24">
        <f>BRPL_EOD!X58-BRPL_ISGS_exbus!X58</f>
        <v>-1.6641924214582104E-3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9.3674871601479026E-4</v>
      </c>
      <c r="L59" s="24">
        <f>BRPL_EOD!L59-BRPL_ISGS_exbus!L59</f>
        <v>3.7460057000338054E-5</v>
      </c>
      <c r="M59" s="24">
        <f>BRPL_EOD!M59-BRPL_ISGS_exbus!M59</f>
        <v>1.7330427513684299E-3</v>
      </c>
      <c r="N59" s="24">
        <f>BRPL_EOD!N59-BRPL_ISGS_exbus!N59</f>
        <v>-6.7252653061231626E-3</v>
      </c>
      <c r="O59" s="24">
        <f>BRPL_EOD!O59-BRPL_ISGS_exbus!O59</f>
        <v>-8.1492606284427893E-4</v>
      </c>
      <c r="P59" s="24">
        <f>BRPL_EOD!P59-BRPL_ISGS_exbus!P59</f>
        <v>2.3775381752031421E-3</v>
      </c>
      <c r="Q59" s="24">
        <f>BRPL_EOD!Q59-BRPL_ISGS_exbus!Q59</f>
        <v>-2.9446658259724146E-4</v>
      </c>
      <c r="R59" s="24">
        <f>BRPL_EOD!R59-BRPL_ISGS_exbus!R59</f>
        <v>-2.6199075600157329E-3</v>
      </c>
      <c r="S59" s="24">
        <f>BRPL_EOD!S59-BRPL_ISGS_exbus!S59</f>
        <v>0</v>
      </c>
      <c r="T59" s="24">
        <f>BRPL_EOD!T59-BRPL_ISGS_exbus!T59</f>
        <v>0</v>
      </c>
      <c r="U59" s="24">
        <f>BRPL_EOD!U59-BRPL_ISGS_exbus!U59</f>
        <v>2.316795379400105E-4</v>
      </c>
      <c r="V59" s="24">
        <f>BRPL_EOD!V59-BRPL_ISGS_exbus!V59</f>
        <v>-8.1146926536490582E-5</v>
      </c>
      <c r="W59" s="24">
        <f>BRPL_EOD!W59-BRPL_ISGS_exbus!W59</f>
        <v>9.1715156669636144E-3</v>
      </c>
      <c r="X59" s="24">
        <f>BRPL_EOD!X59-BRPL_ISGS_exbus!X59</f>
        <v>-1.6641924214582104E-3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9.3674871601479026E-4</v>
      </c>
      <c r="L60" s="24">
        <f>BRPL_EOD!L60-BRPL_ISGS_exbus!L60</f>
        <v>3.7460057000338054E-5</v>
      </c>
      <c r="M60" s="24">
        <f>BRPL_EOD!M60-BRPL_ISGS_exbus!M60</f>
        <v>1.7330427513684299E-3</v>
      </c>
      <c r="N60" s="24">
        <f>BRPL_EOD!N60-BRPL_ISGS_exbus!N60</f>
        <v>-6.7252653061231626E-3</v>
      </c>
      <c r="O60" s="24">
        <f>BRPL_EOD!O60-BRPL_ISGS_exbus!O60</f>
        <v>-8.1492606284427893E-4</v>
      </c>
      <c r="P60" s="24">
        <f>BRPL_EOD!P60-BRPL_ISGS_exbus!P60</f>
        <v>2.3775381752031421E-3</v>
      </c>
      <c r="Q60" s="24">
        <f>BRPL_EOD!Q60-BRPL_ISGS_exbus!Q60</f>
        <v>-2.9446658259724146E-4</v>
      </c>
      <c r="R60" s="24">
        <f>BRPL_EOD!R60-BRPL_ISGS_exbus!R60</f>
        <v>-2.6199075600157329E-3</v>
      </c>
      <c r="S60" s="24">
        <f>BRPL_EOD!S60-BRPL_ISGS_exbus!S60</f>
        <v>0</v>
      </c>
      <c r="T60" s="24">
        <f>BRPL_EOD!T60-BRPL_ISGS_exbus!T60</f>
        <v>0</v>
      </c>
      <c r="U60" s="24">
        <f>BRPL_EOD!U60-BRPL_ISGS_exbus!U60</f>
        <v>2.316795379400105E-4</v>
      </c>
      <c r="V60" s="24">
        <f>BRPL_EOD!V60-BRPL_ISGS_exbus!V60</f>
        <v>-8.1146926536490582E-5</v>
      </c>
      <c r="W60" s="24">
        <f>BRPL_EOD!W60-BRPL_ISGS_exbus!W60</f>
        <v>9.1715156669636144E-3</v>
      </c>
      <c r="X60" s="24">
        <f>BRPL_EOD!X60-BRPL_ISGS_exbus!X60</f>
        <v>-1.6641924214582104E-3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9.3674871601479026E-4</v>
      </c>
      <c r="L61" s="24">
        <f>BRPL_EOD!L61-BRPL_ISGS_exbus!L61</f>
        <v>3.7460057000338054E-5</v>
      </c>
      <c r="M61" s="24">
        <f>BRPL_EOD!M61-BRPL_ISGS_exbus!M61</f>
        <v>1.7330427513684299E-3</v>
      </c>
      <c r="N61" s="24">
        <f>BRPL_EOD!N61-BRPL_ISGS_exbus!N61</f>
        <v>-6.7252653061231626E-3</v>
      </c>
      <c r="O61" s="24">
        <f>BRPL_EOD!O61-BRPL_ISGS_exbus!O61</f>
        <v>-8.1492606284427893E-4</v>
      </c>
      <c r="P61" s="24">
        <f>BRPL_EOD!P61-BRPL_ISGS_exbus!P61</f>
        <v>2.3775381752031421E-3</v>
      </c>
      <c r="Q61" s="24">
        <f>BRPL_EOD!Q61-BRPL_ISGS_exbus!Q61</f>
        <v>-2.9446658259724146E-4</v>
      </c>
      <c r="R61" s="24">
        <f>BRPL_EOD!R61-BRPL_ISGS_exbus!R61</f>
        <v>-2.6199075600157329E-3</v>
      </c>
      <c r="S61" s="24">
        <f>BRPL_EOD!S61-BRPL_ISGS_exbus!S61</f>
        <v>0</v>
      </c>
      <c r="T61" s="24">
        <f>BRPL_EOD!T61-BRPL_ISGS_exbus!T61</f>
        <v>0</v>
      </c>
      <c r="U61" s="24">
        <f>BRPL_EOD!U61-BRPL_ISGS_exbus!U61</f>
        <v>2.316795379400105E-4</v>
      </c>
      <c r="V61" s="24">
        <f>BRPL_EOD!V61-BRPL_ISGS_exbus!V61</f>
        <v>-8.1146926536490582E-5</v>
      </c>
      <c r="W61" s="24">
        <f>BRPL_EOD!W61-BRPL_ISGS_exbus!W61</f>
        <v>4.634827915870332E-3</v>
      </c>
      <c r="X61" s="24">
        <f>BRPL_EOD!X61-BRPL_ISGS_exbus!X61</f>
        <v>-1.294854381782784E-3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9.3674871601479026E-4</v>
      </c>
      <c r="L62" s="24">
        <f>BRPL_EOD!L62-BRPL_ISGS_exbus!L62</f>
        <v>3.7460057000338054E-5</v>
      </c>
      <c r="M62" s="24">
        <f>BRPL_EOD!M62-BRPL_ISGS_exbus!M62</f>
        <v>1.7330427513684299E-3</v>
      </c>
      <c r="N62" s="24">
        <f>BRPL_EOD!N62-BRPL_ISGS_exbus!N62</f>
        <v>-6.7252653061231626E-3</v>
      </c>
      <c r="O62" s="24">
        <f>BRPL_EOD!O62-BRPL_ISGS_exbus!O62</f>
        <v>-8.1492606284427893E-4</v>
      </c>
      <c r="P62" s="24">
        <f>BRPL_EOD!P62-BRPL_ISGS_exbus!P62</f>
        <v>2.3775381752031421E-3</v>
      </c>
      <c r="Q62" s="24">
        <f>BRPL_EOD!Q62-BRPL_ISGS_exbus!Q62</f>
        <v>-2.9446658259724146E-4</v>
      </c>
      <c r="R62" s="24">
        <f>BRPL_EOD!R62-BRPL_ISGS_exbus!R62</f>
        <v>-2.6199075600157329E-3</v>
      </c>
      <c r="S62" s="24">
        <f>BRPL_EOD!S62-BRPL_ISGS_exbus!S62</f>
        <v>0</v>
      </c>
      <c r="T62" s="24">
        <f>BRPL_EOD!T62-BRPL_ISGS_exbus!T62</f>
        <v>0</v>
      </c>
      <c r="U62" s="24">
        <f>BRPL_EOD!U62-BRPL_ISGS_exbus!U62</f>
        <v>2.316795379400105E-4</v>
      </c>
      <c r="V62" s="24">
        <f>BRPL_EOD!V62-BRPL_ISGS_exbus!V62</f>
        <v>-8.1146926536490582E-5</v>
      </c>
      <c r="W62" s="24">
        <f>BRPL_EOD!W62-BRPL_ISGS_exbus!W62</f>
        <v>4.634827915870332E-3</v>
      </c>
      <c r="X62" s="24">
        <f>BRPL_EOD!X62-BRPL_ISGS_exbus!X62</f>
        <v>-1.294854381782784E-3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9.3674871601479026E-4</v>
      </c>
      <c r="L63" s="24">
        <f>BRPL_EOD!L63-BRPL_ISGS_exbus!L63</f>
        <v>3.7460057000338054E-5</v>
      </c>
      <c r="M63" s="24">
        <f>BRPL_EOD!M63-BRPL_ISGS_exbus!M63</f>
        <v>1.7330427513684299E-3</v>
      </c>
      <c r="N63" s="24">
        <f>BRPL_EOD!N63-BRPL_ISGS_exbus!N63</f>
        <v>-6.7252653061231626E-3</v>
      </c>
      <c r="O63" s="24">
        <f>BRPL_EOD!O63-BRPL_ISGS_exbus!O63</f>
        <v>-8.1492606284427893E-4</v>
      </c>
      <c r="P63" s="24">
        <f>BRPL_EOD!P63-BRPL_ISGS_exbus!P63</f>
        <v>2.3775381752031421E-3</v>
      </c>
      <c r="Q63" s="24">
        <f>BRPL_EOD!Q63-BRPL_ISGS_exbus!Q63</f>
        <v>-2.9446658259724146E-4</v>
      </c>
      <c r="R63" s="24">
        <f>BRPL_EOD!R63-BRPL_ISGS_exbus!R63</f>
        <v>-2.6199075600157329E-3</v>
      </c>
      <c r="S63" s="24">
        <f>BRPL_EOD!S63-BRPL_ISGS_exbus!S63</f>
        <v>-1.3971381936883631E-4</v>
      </c>
      <c r="T63" s="24">
        <f>BRPL_EOD!T63-BRPL_ISGS_exbus!T63</f>
        <v>0</v>
      </c>
      <c r="U63" s="24">
        <f>BRPL_EOD!U63-BRPL_ISGS_exbus!U63</f>
        <v>2.316795379400105E-4</v>
      </c>
      <c r="V63" s="24">
        <f>BRPL_EOD!V63-BRPL_ISGS_exbus!V63</f>
        <v>-8.1146926536490582E-5</v>
      </c>
      <c r="W63" s="24">
        <f>BRPL_EOD!W63-BRPL_ISGS_exbus!W63</f>
        <v>4.634827915870332E-3</v>
      </c>
      <c r="X63" s="24">
        <f>BRPL_EOD!X63-BRPL_ISGS_exbus!X63</f>
        <v>-1.294854381782784E-3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9.3674871601479026E-4</v>
      </c>
      <c r="L64" s="24">
        <f>BRPL_EOD!L64-BRPL_ISGS_exbus!L64</f>
        <v>3.7460057000338054E-5</v>
      </c>
      <c r="M64" s="24">
        <f>BRPL_EOD!M64-BRPL_ISGS_exbus!M64</f>
        <v>1.7330427513684299E-3</v>
      </c>
      <c r="N64" s="24">
        <f>BRPL_EOD!N64-BRPL_ISGS_exbus!N64</f>
        <v>-6.7252653061231626E-3</v>
      </c>
      <c r="O64" s="24">
        <f>BRPL_EOD!O64-BRPL_ISGS_exbus!O64</f>
        <v>-8.1492606284427893E-4</v>
      </c>
      <c r="P64" s="24">
        <f>BRPL_EOD!P64-BRPL_ISGS_exbus!P64</f>
        <v>2.3775381752031421E-3</v>
      </c>
      <c r="Q64" s="24">
        <f>BRPL_EOD!Q64-BRPL_ISGS_exbus!Q64</f>
        <v>-2.9446658259724146E-4</v>
      </c>
      <c r="R64" s="24">
        <f>BRPL_EOD!R64-BRPL_ISGS_exbus!R64</f>
        <v>-2.6199075600157329E-3</v>
      </c>
      <c r="S64" s="24">
        <f>BRPL_EOD!S64-BRPL_ISGS_exbus!S64</f>
        <v>-1.3971381936883631E-4</v>
      </c>
      <c r="T64" s="24">
        <f>BRPL_EOD!T64-BRPL_ISGS_exbus!T64</f>
        <v>0</v>
      </c>
      <c r="U64" s="24">
        <f>BRPL_EOD!U64-BRPL_ISGS_exbus!U64</f>
        <v>2.316795379400105E-4</v>
      </c>
      <c r="V64" s="24">
        <f>BRPL_EOD!V64-BRPL_ISGS_exbus!V64</f>
        <v>-8.1146926536490582E-5</v>
      </c>
      <c r="W64" s="24">
        <f>BRPL_EOD!W64-BRPL_ISGS_exbus!W64</f>
        <v>4.634827915870332E-3</v>
      </c>
      <c r="X64" s="24">
        <f>BRPL_EOD!X64-BRPL_ISGS_exbus!X64</f>
        <v>-1.294854381782784E-3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9.3674871601479026E-4</v>
      </c>
      <c r="L65" s="24">
        <f>BRPL_EOD!L65-BRPL_ISGS_exbus!L65</f>
        <v>-1.4954078876305843E-4</v>
      </c>
      <c r="M65" s="24">
        <f>BRPL_EOD!M65-BRPL_ISGS_exbus!M65</f>
        <v>1.7330427513684299E-3</v>
      </c>
      <c r="N65" s="24">
        <f>BRPL_EOD!N65-BRPL_ISGS_exbus!N65</f>
        <v>-6.7252653061231626E-3</v>
      </c>
      <c r="O65" s="24">
        <f>BRPL_EOD!O65-BRPL_ISGS_exbus!O65</f>
        <v>-8.1492606284427893E-4</v>
      </c>
      <c r="P65" s="24">
        <f>BRPL_EOD!P65-BRPL_ISGS_exbus!P65</f>
        <v>2.3775381752031421E-3</v>
      </c>
      <c r="Q65" s="24">
        <f>BRPL_EOD!Q65-BRPL_ISGS_exbus!Q65</f>
        <v>-2.9446658259724146E-4</v>
      </c>
      <c r="R65" s="24">
        <f>BRPL_EOD!R65-BRPL_ISGS_exbus!R65</f>
        <v>-2.6199075600157329E-3</v>
      </c>
      <c r="S65" s="24">
        <f>BRPL_EOD!S65-BRPL_ISGS_exbus!S65</f>
        <v>-1.3971381936883631E-4</v>
      </c>
      <c r="T65" s="24">
        <f>BRPL_EOD!T65-BRPL_ISGS_exbus!T65</f>
        <v>0</v>
      </c>
      <c r="U65" s="24">
        <f>BRPL_EOD!U65-BRPL_ISGS_exbus!U65</f>
        <v>2.316795379400105E-4</v>
      </c>
      <c r="V65" s="24">
        <f>BRPL_EOD!V65-BRPL_ISGS_exbus!V65</f>
        <v>-8.1146926536490582E-5</v>
      </c>
      <c r="W65" s="24">
        <f>BRPL_EOD!W65-BRPL_ISGS_exbus!W65</f>
        <v>4.634827915870332E-3</v>
      </c>
      <c r="X65" s="24">
        <f>BRPL_EOD!X65-BRPL_ISGS_exbus!X65</f>
        <v>-2.183247856535786E-3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6.5574201562412782E-4</v>
      </c>
      <c r="L66" s="24">
        <f>BRPL_EOD!L66-BRPL_ISGS_exbus!L66</f>
        <v>-1.4954078876305843E-4</v>
      </c>
      <c r="M66" s="24">
        <f>BRPL_EOD!M66-BRPL_ISGS_exbus!M66</f>
        <v>1.7330427513684299E-3</v>
      </c>
      <c r="N66" s="24">
        <f>BRPL_EOD!N66-BRPL_ISGS_exbus!N66</f>
        <v>-6.7252653061231626E-3</v>
      </c>
      <c r="O66" s="24">
        <f>BRPL_EOD!O66-BRPL_ISGS_exbus!O66</f>
        <v>-8.1492606284427893E-4</v>
      </c>
      <c r="P66" s="24">
        <f>BRPL_EOD!P66-BRPL_ISGS_exbus!P66</f>
        <v>2.3775381752031421E-3</v>
      </c>
      <c r="Q66" s="24">
        <f>BRPL_EOD!Q66-BRPL_ISGS_exbus!Q66</f>
        <v>-2.9446658259724146E-4</v>
      </c>
      <c r="R66" s="24">
        <f>BRPL_EOD!R66-BRPL_ISGS_exbus!R66</f>
        <v>3.5897535387192647E-3</v>
      </c>
      <c r="S66" s="24">
        <f>BRPL_EOD!S66-BRPL_ISGS_exbus!S66</f>
        <v>-1.3971381936883631E-4</v>
      </c>
      <c r="T66" s="24">
        <f>BRPL_EOD!T66-BRPL_ISGS_exbus!T66</f>
        <v>0</v>
      </c>
      <c r="U66" s="24">
        <f>BRPL_EOD!U66-BRPL_ISGS_exbus!U66</f>
        <v>2.316795379400105E-4</v>
      </c>
      <c r="V66" s="24">
        <f>BRPL_EOD!V66-BRPL_ISGS_exbus!V66</f>
        <v>-1.0736792346648372E-3</v>
      </c>
      <c r="W66" s="24">
        <f>BRPL_EOD!W66-BRPL_ISGS_exbus!W66</f>
        <v>9.1715156669636144E-3</v>
      </c>
      <c r="X66" s="24">
        <f>BRPL_EOD!X66-BRPL_ISGS_exbus!X66</f>
        <v>-1.6641924214582104E-3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-8.8085026285966705E-3</v>
      </c>
      <c r="L67" s="24">
        <f>BRPL_EOD!L67-BRPL_ISGS_exbus!L67</f>
        <v>-3.1839160689450807E-4</v>
      </c>
      <c r="M67" s="24">
        <f>BRPL_EOD!M67-BRPL_ISGS_exbus!M67</f>
        <v>1.7330427513684299E-3</v>
      </c>
      <c r="N67" s="24">
        <f>BRPL_EOD!N67-BRPL_ISGS_exbus!N67</f>
        <v>-6.7252653061231626E-3</v>
      </c>
      <c r="O67" s="24">
        <f>BRPL_EOD!O67-BRPL_ISGS_exbus!O67</f>
        <v>-8.1492606284427893E-4</v>
      </c>
      <c r="P67" s="24">
        <f>BRPL_EOD!P67-BRPL_ISGS_exbus!P67</f>
        <v>2.3775381752031421E-3</v>
      </c>
      <c r="Q67" s="24">
        <f>BRPL_EOD!Q67-BRPL_ISGS_exbus!Q67</f>
        <v>5.9246281512601584E-3</v>
      </c>
      <c r="R67" s="24">
        <f>BRPL_EOD!R67-BRPL_ISGS_exbus!R67</f>
        <v>3.8897581446697416E-3</v>
      </c>
      <c r="S67" s="24">
        <f>BRPL_EOD!S67-BRPL_ISGS_exbus!S67</f>
        <v>6.1716228070274326E-4</v>
      </c>
      <c r="T67" s="24">
        <f>BRPL_EOD!T67-BRPL_ISGS_exbus!T67</f>
        <v>0</v>
      </c>
      <c r="U67" s="24">
        <f>BRPL_EOD!U67-BRPL_ISGS_exbus!U67</f>
        <v>2.316795379400105E-4</v>
      </c>
      <c r="V67" s="24">
        <f>BRPL_EOD!V67-BRPL_ISGS_exbus!V67</f>
        <v>-1.0736792346648372E-3</v>
      </c>
      <c r="W67" s="24">
        <f>BRPL_EOD!W67-BRPL_ISGS_exbus!W67</f>
        <v>9.1715156669636144E-3</v>
      </c>
      <c r="X67" s="24">
        <f>BRPL_EOD!X67-BRPL_ISGS_exbus!X67</f>
        <v>-1.6641924214582104E-3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-9.1374160016925998E-3</v>
      </c>
      <c r="L68" s="24">
        <f>BRPL_EOD!L68-BRPL_ISGS_exbus!L68</f>
        <v>-3.1839160689450807E-4</v>
      </c>
      <c r="M68" s="24">
        <f>BRPL_EOD!M68-BRPL_ISGS_exbus!M68</f>
        <v>1.7330427513684299E-3</v>
      </c>
      <c r="N68" s="24">
        <f>BRPL_EOD!N68-BRPL_ISGS_exbus!N68</f>
        <v>-6.7252653061231626E-3</v>
      </c>
      <c r="O68" s="24">
        <f>BRPL_EOD!O68-BRPL_ISGS_exbus!O68</f>
        <v>-8.1492606284427893E-4</v>
      </c>
      <c r="P68" s="24">
        <f>BRPL_EOD!P68-BRPL_ISGS_exbus!P68</f>
        <v>2.3775381752031421E-3</v>
      </c>
      <c r="Q68" s="24">
        <f>BRPL_EOD!Q68-BRPL_ISGS_exbus!Q68</f>
        <v>5.9246281512601584E-3</v>
      </c>
      <c r="R68" s="24">
        <f>BRPL_EOD!R68-BRPL_ISGS_exbus!R68</f>
        <v>3.8897581446697416E-3</v>
      </c>
      <c r="S68" s="24">
        <f>BRPL_EOD!S68-BRPL_ISGS_exbus!S68</f>
        <v>6.1716228070274326E-4</v>
      </c>
      <c r="T68" s="24">
        <f>BRPL_EOD!T68-BRPL_ISGS_exbus!T68</f>
        <v>0</v>
      </c>
      <c r="U68" s="24">
        <f>BRPL_EOD!U68-BRPL_ISGS_exbus!U68</f>
        <v>2.316795379400105E-4</v>
      </c>
      <c r="V68" s="24">
        <f>BRPL_EOD!V68-BRPL_ISGS_exbus!V68</f>
        <v>-1.0736792346648372E-3</v>
      </c>
      <c r="W68" s="24">
        <f>BRPL_EOD!W68-BRPL_ISGS_exbus!W68</f>
        <v>9.1715156669636144E-3</v>
      </c>
      <c r="X68" s="24">
        <f>BRPL_EOD!X68-BRPL_ISGS_exbus!X68</f>
        <v>-1.6641924214582104E-3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2.4978966361004495E-3</v>
      </c>
      <c r="L69" s="24">
        <f>BRPL_EOD!L69-BRPL_ISGS_exbus!L69</f>
        <v>-1.8307177854026691E-4</v>
      </c>
      <c r="M69" s="24">
        <f>BRPL_EOD!M69-BRPL_ISGS_exbus!M69</f>
        <v>1.7330427513684299E-3</v>
      </c>
      <c r="N69" s="24">
        <f>BRPL_EOD!N69-BRPL_ISGS_exbus!N69</f>
        <v>-6.7252653061231626E-3</v>
      </c>
      <c r="O69" s="24">
        <f>BRPL_EOD!O69-BRPL_ISGS_exbus!O69</f>
        <v>-8.1492606284427893E-4</v>
      </c>
      <c r="P69" s="24">
        <f>BRPL_EOD!P69-BRPL_ISGS_exbus!P69</f>
        <v>2.3775381752031421E-3</v>
      </c>
      <c r="Q69" s="24">
        <f>BRPL_EOD!Q69-BRPL_ISGS_exbus!Q69</f>
        <v>5.9246281512601584E-3</v>
      </c>
      <c r="R69" s="24">
        <f>BRPL_EOD!R69-BRPL_ISGS_exbus!R69</f>
        <v>3.8897581446697416E-3</v>
      </c>
      <c r="S69" s="24">
        <f>BRPL_EOD!S69-BRPL_ISGS_exbus!S69</f>
        <v>6.1716228070274326E-4</v>
      </c>
      <c r="T69" s="24">
        <f>BRPL_EOD!T69-BRPL_ISGS_exbus!T69</f>
        <v>0</v>
      </c>
      <c r="U69" s="24">
        <f>BRPL_EOD!U69-BRPL_ISGS_exbus!U69</f>
        <v>2.316795379400105E-4</v>
      </c>
      <c r="V69" s="24">
        <f>BRPL_EOD!V69-BRPL_ISGS_exbus!V69</f>
        <v>-1.0736792346648372E-3</v>
      </c>
      <c r="W69" s="24">
        <f>BRPL_EOD!W69-BRPL_ISGS_exbus!W69</f>
        <v>9.1715156669636144E-3</v>
      </c>
      <c r="X69" s="24">
        <f>BRPL_EOD!X69-BRPL_ISGS_exbus!X69</f>
        <v>-1.6641924214582104E-3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2.1936152585340096E-3</v>
      </c>
      <c r="L70" s="24">
        <f>BRPL_EOD!L70-BRPL_ISGS_exbus!L70</f>
        <v>-1.0351877600811576E-4</v>
      </c>
      <c r="M70" s="24">
        <f>BRPL_EOD!M70-BRPL_ISGS_exbus!M70</f>
        <v>1.7330427513684299E-3</v>
      </c>
      <c r="N70" s="24">
        <f>BRPL_EOD!N70-BRPL_ISGS_exbus!N70</f>
        <v>-6.7252653061231626E-3</v>
      </c>
      <c r="O70" s="24">
        <f>BRPL_EOD!O70-BRPL_ISGS_exbus!O70</f>
        <v>-8.1492606284427893E-4</v>
      </c>
      <c r="P70" s="24">
        <f>BRPL_EOD!P70-BRPL_ISGS_exbus!P70</f>
        <v>2.3775381752031421E-3</v>
      </c>
      <c r="Q70" s="24">
        <f>BRPL_EOD!Q70-BRPL_ISGS_exbus!Q70</f>
        <v>5.9246281512601584E-3</v>
      </c>
      <c r="R70" s="24">
        <f>BRPL_EOD!R70-BRPL_ISGS_exbus!R70</f>
        <v>3.8897581446697416E-3</v>
      </c>
      <c r="S70" s="24">
        <f>BRPL_EOD!S70-BRPL_ISGS_exbus!S70</f>
        <v>6.1716228070274326E-4</v>
      </c>
      <c r="T70" s="24">
        <f>BRPL_EOD!T70-BRPL_ISGS_exbus!T70</f>
        <v>0</v>
      </c>
      <c r="U70" s="24">
        <f>BRPL_EOD!U70-BRPL_ISGS_exbus!U70</f>
        <v>2.316795379400105E-4</v>
      </c>
      <c r="V70" s="24">
        <f>BRPL_EOD!V70-BRPL_ISGS_exbus!V70</f>
        <v>-1.1526315789485153E-3</v>
      </c>
      <c r="W70" s="24">
        <f>BRPL_EOD!W70-BRPL_ISGS_exbus!W70</f>
        <v>9.1715156669636144E-3</v>
      </c>
      <c r="X70" s="24">
        <f>BRPL_EOD!X70-BRPL_ISGS_exbus!X70</f>
        <v>-1.6641924214582104E-3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-2.797527993152471E-4</v>
      </c>
      <c r="L71" s="24">
        <f>BRPL_EOD!L71-BRPL_ISGS_exbus!L71</f>
        <v>-1.0351877600811576E-4</v>
      </c>
      <c r="M71" s="24">
        <f>BRPL_EOD!M71-BRPL_ISGS_exbus!M71</f>
        <v>1.7330427513684299E-3</v>
      </c>
      <c r="N71" s="24">
        <f>BRPL_EOD!N71-BRPL_ISGS_exbus!N71</f>
        <v>-6.7252653061231626E-3</v>
      </c>
      <c r="O71" s="24">
        <f>BRPL_EOD!O71-BRPL_ISGS_exbus!O71</f>
        <v>-8.1492606284427893E-4</v>
      </c>
      <c r="P71" s="24">
        <f>BRPL_EOD!P71-BRPL_ISGS_exbus!P71</f>
        <v>2.3775381752031421E-3</v>
      </c>
      <c r="Q71" s="24">
        <f>BRPL_EOD!Q71-BRPL_ISGS_exbus!Q71</f>
        <v>-1.755905511810596E-3</v>
      </c>
      <c r="R71" s="24">
        <f>BRPL_EOD!R71-BRPL_ISGS_exbus!R71</f>
        <v>4.1842607204110038E-3</v>
      </c>
      <c r="S71" s="24">
        <f>BRPL_EOD!S71-BRPL_ISGS_exbus!S71</f>
        <v>4.1851097992910979E-3</v>
      </c>
      <c r="T71" s="24">
        <f>BRPL_EOD!T71-BRPL_ISGS_exbus!T71</f>
        <v>0</v>
      </c>
      <c r="U71" s="24">
        <f>BRPL_EOD!U71-BRPL_ISGS_exbus!U71</f>
        <v>2.316795379400105E-4</v>
      </c>
      <c r="V71" s="24">
        <f>BRPL_EOD!V71-BRPL_ISGS_exbus!V71</f>
        <v>-1.1526315789485153E-3</v>
      </c>
      <c r="W71" s="24">
        <f>BRPL_EOD!W71-BRPL_ISGS_exbus!W71</f>
        <v>9.1715156669636144E-3</v>
      </c>
      <c r="X71" s="24">
        <f>BRPL_EOD!X71-BRPL_ISGS_exbus!X71</f>
        <v>-1.6641924214582104E-3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-2.797527993152471E-4</v>
      </c>
      <c r="L72" s="24">
        <f>BRPL_EOD!L72-BRPL_ISGS_exbus!L72</f>
        <v>5.4936603754995872E-5</v>
      </c>
      <c r="M72" s="24">
        <f>BRPL_EOD!M72-BRPL_ISGS_exbus!M72</f>
        <v>1.7330427513684299E-3</v>
      </c>
      <c r="N72" s="24">
        <f>BRPL_EOD!N72-BRPL_ISGS_exbus!N72</f>
        <v>-6.7252653061231626E-3</v>
      </c>
      <c r="O72" s="24">
        <f>BRPL_EOD!O72-BRPL_ISGS_exbus!O72</f>
        <v>-8.1492606284427893E-4</v>
      </c>
      <c r="P72" s="24">
        <f>BRPL_EOD!P72-BRPL_ISGS_exbus!P72</f>
        <v>2.3775381752031421E-3</v>
      </c>
      <c r="Q72" s="24">
        <f>BRPL_EOD!Q72-BRPL_ISGS_exbus!Q72</f>
        <v>-1.755905511810596E-3</v>
      </c>
      <c r="R72" s="24">
        <f>BRPL_EOD!R72-BRPL_ISGS_exbus!R72</f>
        <v>4.1842607204110038E-3</v>
      </c>
      <c r="S72" s="24">
        <f>BRPL_EOD!S72-BRPL_ISGS_exbus!S72</f>
        <v>4.1851097992910979E-3</v>
      </c>
      <c r="T72" s="24">
        <f>BRPL_EOD!T72-BRPL_ISGS_exbus!T72</f>
        <v>0</v>
      </c>
      <c r="U72" s="24">
        <f>BRPL_EOD!U72-BRPL_ISGS_exbus!U72</f>
        <v>2.316795379400105E-4</v>
      </c>
      <c r="V72" s="24">
        <f>BRPL_EOD!V72-BRPL_ISGS_exbus!V72</f>
        <v>-1.1526315789485153E-3</v>
      </c>
      <c r="W72" s="24">
        <f>BRPL_EOD!W72-BRPL_ISGS_exbus!W72</f>
        <v>9.1715156669636144E-3</v>
      </c>
      <c r="X72" s="24">
        <f>BRPL_EOD!X72-BRPL_ISGS_exbus!X72</f>
        <v>-1.6641924214582104E-3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-2.797527993152471E-4</v>
      </c>
      <c r="L73" s="24">
        <f>BRPL_EOD!L73-BRPL_ISGS_exbus!L73</f>
        <v>5.4936603754995872E-5</v>
      </c>
      <c r="M73" s="24">
        <f>BRPL_EOD!M73-BRPL_ISGS_exbus!M73</f>
        <v>1.7330427513684299E-3</v>
      </c>
      <c r="N73" s="24">
        <f>BRPL_EOD!N73-BRPL_ISGS_exbus!N73</f>
        <v>-6.7252653061231626E-3</v>
      </c>
      <c r="O73" s="24">
        <f>BRPL_EOD!O73-BRPL_ISGS_exbus!O73</f>
        <v>-8.1492606284427893E-4</v>
      </c>
      <c r="P73" s="24">
        <f>BRPL_EOD!P73-BRPL_ISGS_exbus!P73</f>
        <v>2.3775381752031421E-3</v>
      </c>
      <c r="Q73" s="24">
        <f>BRPL_EOD!Q73-BRPL_ISGS_exbus!Q73</f>
        <v>-1.755905511810596E-3</v>
      </c>
      <c r="R73" s="24">
        <f>BRPL_EOD!R73-BRPL_ISGS_exbus!R73</f>
        <v>4.1842607204110038E-3</v>
      </c>
      <c r="S73" s="24">
        <f>BRPL_EOD!S73-BRPL_ISGS_exbus!S73</f>
        <v>4.1851097992910979E-3</v>
      </c>
      <c r="T73" s="24">
        <f>BRPL_EOD!T73-BRPL_ISGS_exbus!T73</f>
        <v>0</v>
      </c>
      <c r="U73" s="24">
        <f>BRPL_EOD!U73-BRPL_ISGS_exbus!U73</f>
        <v>2.316795379400105E-4</v>
      </c>
      <c r="V73" s="24">
        <f>BRPL_EOD!V73-BRPL_ISGS_exbus!V73</f>
        <v>-1.1526315789485153E-3</v>
      </c>
      <c r="W73" s="24">
        <f>BRPL_EOD!W73-BRPL_ISGS_exbus!W73</f>
        <v>9.1715156669636144E-3</v>
      </c>
      <c r="X73" s="24">
        <f>BRPL_EOD!X73-BRPL_ISGS_exbus!X73</f>
        <v>-1.6641924214582104E-3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-2.797527993152471E-4</v>
      </c>
      <c r="L74" s="24">
        <f>BRPL_EOD!L74-BRPL_ISGS_exbus!L74</f>
        <v>5.4936603754995872E-5</v>
      </c>
      <c r="M74" s="24">
        <f>BRPL_EOD!M74-BRPL_ISGS_exbus!M74</f>
        <v>1.7330427513684299E-3</v>
      </c>
      <c r="N74" s="24">
        <f>BRPL_EOD!N74-BRPL_ISGS_exbus!N74</f>
        <v>-6.7252653061231626E-3</v>
      </c>
      <c r="O74" s="24">
        <f>BRPL_EOD!O74-BRPL_ISGS_exbus!O74</f>
        <v>-8.1492606284427893E-4</v>
      </c>
      <c r="P74" s="24">
        <f>BRPL_EOD!P74-BRPL_ISGS_exbus!P74</f>
        <v>2.3775381752031421E-3</v>
      </c>
      <c r="Q74" s="24">
        <f>BRPL_EOD!Q74-BRPL_ISGS_exbus!Q74</f>
        <v>-1.755905511810596E-3</v>
      </c>
      <c r="R74" s="24">
        <f>BRPL_EOD!R74-BRPL_ISGS_exbus!R74</f>
        <v>4.1842607204110038E-3</v>
      </c>
      <c r="S74" s="24">
        <f>BRPL_EOD!S74-BRPL_ISGS_exbus!S74</f>
        <v>4.1851097992910979E-3</v>
      </c>
      <c r="T74" s="24">
        <f>BRPL_EOD!T74-BRPL_ISGS_exbus!T74</f>
        <v>0</v>
      </c>
      <c r="U74" s="24">
        <f>BRPL_EOD!U74-BRPL_ISGS_exbus!U74</f>
        <v>2.316795379400105E-4</v>
      </c>
      <c r="V74" s="24">
        <f>BRPL_EOD!V74-BRPL_ISGS_exbus!V74</f>
        <v>-1.1526315789485153E-3</v>
      </c>
      <c r="W74" s="24">
        <f>BRPL_EOD!W74-BRPL_ISGS_exbus!W74</f>
        <v>9.1715156669636144E-3</v>
      </c>
      <c r="X74" s="24">
        <f>BRPL_EOD!X74-BRPL_ISGS_exbus!X74</f>
        <v>-1.6641924214582104E-3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-2.797527993152471E-4</v>
      </c>
      <c r="L75" s="24">
        <f>BRPL_EOD!L75-BRPL_ISGS_exbus!L75</f>
        <v>5.4936603754995872E-5</v>
      </c>
      <c r="M75" s="24">
        <f>BRPL_EOD!M75-BRPL_ISGS_exbus!M75</f>
        <v>1.7330427513684299E-3</v>
      </c>
      <c r="N75" s="24">
        <f>BRPL_EOD!N75-BRPL_ISGS_exbus!N75</f>
        <v>-6.7252653061231626E-3</v>
      </c>
      <c r="O75" s="24">
        <f>BRPL_EOD!O75-BRPL_ISGS_exbus!O75</f>
        <v>-8.1492606284427893E-4</v>
      </c>
      <c r="P75" s="24">
        <f>BRPL_EOD!P75-BRPL_ISGS_exbus!P75</f>
        <v>2.3775381752031421E-3</v>
      </c>
      <c r="Q75" s="24">
        <f>BRPL_EOD!Q75-BRPL_ISGS_exbus!Q75</f>
        <v>-1.755905511810596E-3</v>
      </c>
      <c r="R75" s="24">
        <f>BRPL_EOD!R75-BRPL_ISGS_exbus!R75</f>
        <v>4.1842607204110038E-3</v>
      </c>
      <c r="S75" s="24">
        <f>BRPL_EOD!S75-BRPL_ISGS_exbus!S75</f>
        <v>4.1851097992910979E-3</v>
      </c>
      <c r="T75" s="24">
        <f>BRPL_EOD!T75-BRPL_ISGS_exbus!T75</f>
        <v>0</v>
      </c>
      <c r="U75" s="24">
        <f>BRPL_EOD!U75-BRPL_ISGS_exbus!U75</f>
        <v>2.316795379400105E-4</v>
      </c>
      <c r="V75" s="24">
        <f>BRPL_EOD!V75-BRPL_ISGS_exbus!V75</f>
        <v>-1.1526315789485153E-3</v>
      </c>
      <c r="W75" s="24">
        <f>BRPL_EOD!W75-BRPL_ISGS_exbus!W75</f>
        <v>9.1715156669636144E-3</v>
      </c>
      <c r="X75" s="24">
        <f>BRPL_EOD!X75-BRPL_ISGS_exbus!X75</f>
        <v>-1.6641924214582104E-3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-2.797527993152471E-4</v>
      </c>
      <c r="L76" s="24">
        <f>BRPL_EOD!L76-BRPL_ISGS_exbus!L76</f>
        <v>5.4936603754995872E-5</v>
      </c>
      <c r="M76" s="24">
        <f>BRPL_EOD!M76-BRPL_ISGS_exbus!M76</f>
        <v>1.7330427513684299E-3</v>
      </c>
      <c r="N76" s="24">
        <f>BRPL_EOD!N76-BRPL_ISGS_exbus!N76</f>
        <v>-6.7252653061231626E-3</v>
      </c>
      <c r="O76" s="24">
        <f>BRPL_EOD!O76-BRPL_ISGS_exbus!O76</f>
        <v>-8.1492606284427893E-4</v>
      </c>
      <c r="P76" s="24">
        <f>BRPL_EOD!P76-BRPL_ISGS_exbus!P76</f>
        <v>2.3775381752031421E-3</v>
      </c>
      <c r="Q76" s="24">
        <f>BRPL_EOD!Q76-BRPL_ISGS_exbus!Q76</f>
        <v>-1.755905511810596E-3</v>
      </c>
      <c r="R76" s="24">
        <f>BRPL_EOD!R76-BRPL_ISGS_exbus!R76</f>
        <v>4.1842607204110038E-3</v>
      </c>
      <c r="S76" s="24">
        <f>BRPL_EOD!S76-BRPL_ISGS_exbus!S76</f>
        <v>4.1851097992910979E-3</v>
      </c>
      <c r="T76" s="24">
        <f>BRPL_EOD!T76-BRPL_ISGS_exbus!T76</f>
        <v>0</v>
      </c>
      <c r="U76" s="24">
        <f>BRPL_EOD!U76-BRPL_ISGS_exbus!U76</f>
        <v>2.316795379400105E-4</v>
      </c>
      <c r="V76" s="24">
        <f>BRPL_EOD!V76-BRPL_ISGS_exbus!V76</f>
        <v>-1.1526315789485153E-3</v>
      </c>
      <c r="W76" s="24">
        <f>BRPL_EOD!W76-BRPL_ISGS_exbus!W76</f>
        <v>9.1715156669636144E-3</v>
      </c>
      <c r="X76" s="24">
        <f>BRPL_EOD!X76-BRPL_ISGS_exbus!X76</f>
        <v>-1.6641924214582104E-3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-2.797527993152471E-4</v>
      </c>
      <c r="L77" s="24">
        <f>BRPL_EOD!L77-BRPL_ISGS_exbus!L77</f>
        <v>5.4936603754995872E-5</v>
      </c>
      <c r="M77" s="24">
        <f>BRPL_EOD!M77-BRPL_ISGS_exbus!M77</f>
        <v>1.7330427513684299E-3</v>
      </c>
      <c r="N77" s="24">
        <f>BRPL_EOD!N77-BRPL_ISGS_exbus!N77</f>
        <v>-6.7252653061231626E-3</v>
      </c>
      <c r="O77" s="24">
        <f>BRPL_EOD!O77-BRPL_ISGS_exbus!O77</f>
        <v>-8.1492606284427893E-4</v>
      </c>
      <c r="P77" s="24">
        <f>BRPL_EOD!P77-BRPL_ISGS_exbus!P77</f>
        <v>2.3775381752031421E-3</v>
      </c>
      <c r="Q77" s="24">
        <f>BRPL_EOD!Q77-BRPL_ISGS_exbus!Q77</f>
        <v>-1.755905511810596E-3</v>
      </c>
      <c r="R77" s="24">
        <f>BRPL_EOD!R77-BRPL_ISGS_exbus!R77</f>
        <v>4.1842607204110038E-3</v>
      </c>
      <c r="S77" s="24">
        <f>BRPL_EOD!S77-BRPL_ISGS_exbus!S77</f>
        <v>4.1851097992910979E-3</v>
      </c>
      <c r="T77" s="24">
        <f>BRPL_EOD!T77-BRPL_ISGS_exbus!T77</f>
        <v>0</v>
      </c>
      <c r="U77" s="24">
        <f>BRPL_EOD!U77-BRPL_ISGS_exbus!U77</f>
        <v>2.316795379400105E-4</v>
      </c>
      <c r="V77" s="24">
        <f>BRPL_EOD!V77-BRPL_ISGS_exbus!V77</f>
        <v>-1.1526315789485153E-3</v>
      </c>
      <c r="W77" s="24">
        <f>BRPL_EOD!W77-BRPL_ISGS_exbus!W77</f>
        <v>9.1715156669636144E-3</v>
      </c>
      <c r="X77" s="24">
        <f>BRPL_EOD!X77-BRPL_ISGS_exbus!X77</f>
        <v>-1.6641924214582104E-3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-2.797527993152471E-4</v>
      </c>
      <c r="L78" s="24">
        <f>BRPL_EOD!L78-BRPL_ISGS_exbus!L78</f>
        <v>5.4936603754995872E-5</v>
      </c>
      <c r="M78" s="24">
        <f>BRPL_EOD!M78-BRPL_ISGS_exbus!M78</f>
        <v>1.7330427513684299E-3</v>
      </c>
      <c r="N78" s="24">
        <f>BRPL_EOD!N78-BRPL_ISGS_exbus!N78</f>
        <v>-6.7252653061231626E-3</v>
      </c>
      <c r="O78" s="24">
        <f>BRPL_EOD!O78-BRPL_ISGS_exbus!O78</f>
        <v>-8.1492606284427893E-4</v>
      </c>
      <c r="P78" s="24">
        <f>BRPL_EOD!P78-BRPL_ISGS_exbus!P78</f>
        <v>2.3775381752031421E-3</v>
      </c>
      <c r="Q78" s="24">
        <f>BRPL_EOD!Q78-BRPL_ISGS_exbus!Q78</f>
        <v>-1.755905511810596E-3</v>
      </c>
      <c r="R78" s="24">
        <f>BRPL_EOD!R78-BRPL_ISGS_exbus!R78</f>
        <v>4.1842607204110038E-3</v>
      </c>
      <c r="S78" s="24">
        <f>BRPL_EOD!S78-BRPL_ISGS_exbus!S78</f>
        <v>4.1851097992910979E-3</v>
      </c>
      <c r="T78" s="24">
        <f>BRPL_EOD!T78-BRPL_ISGS_exbus!T78</f>
        <v>0</v>
      </c>
      <c r="U78" s="24">
        <f>BRPL_EOD!U78-BRPL_ISGS_exbus!U78</f>
        <v>2.316795379400105E-4</v>
      </c>
      <c r="V78" s="24">
        <f>BRPL_EOD!V78-BRPL_ISGS_exbus!V78</f>
        <v>-1.1526315789485153E-3</v>
      </c>
      <c r="W78" s="24">
        <f>BRPL_EOD!W78-BRPL_ISGS_exbus!W78</f>
        <v>9.1715156669636144E-3</v>
      </c>
      <c r="X78" s="24">
        <f>BRPL_EOD!X78-BRPL_ISGS_exbus!X78</f>
        <v>-1.6641924214582104E-3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-2.797527993152471E-4</v>
      </c>
      <c r="L79" s="24">
        <f>BRPL_EOD!L79-BRPL_ISGS_exbus!L79</f>
        <v>5.4936603754995872E-5</v>
      </c>
      <c r="M79" s="24">
        <f>BRPL_EOD!M79-BRPL_ISGS_exbus!M79</f>
        <v>1.7330427513684299E-3</v>
      </c>
      <c r="N79" s="24">
        <f>BRPL_EOD!N79-BRPL_ISGS_exbus!N79</f>
        <v>-6.7252653061231626E-3</v>
      </c>
      <c r="O79" s="24">
        <f>BRPL_EOD!O79-BRPL_ISGS_exbus!O79</f>
        <v>-8.1492606284427893E-4</v>
      </c>
      <c r="P79" s="24">
        <f>BRPL_EOD!P79-BRPL_ISGS_exbus!P79</f>
        <v>2.3775381752031421E-3</v>
      </c>
      <c r="Q79" s="24">
        <f>BRPL_EOD!Q79-BRPL_ISGS_exbus!Q79</f>
        <v>-1.755905511810596E-3</v>
      </c>
      <c r="R79" s="24">
        <f>BRPL_EOD!R79-BRPL_ISGS_exbus!R79</f>
        <v>4.1842607204110038E-3</v>
      </c>
      <c r="S79" s="24">
        <f>BRPL_EOD!S79-BRPL_ISGS_exbus!S79</f>
        <v>4.1851097992910979E-3</v>
      </c>
      <c r="T79" s="24">
        <f>BRPL_EOD!T79-BRPL_ISGS_exbus!T79</f>
        <v>0</v>
      </c>
      <c r="U79" s="24">
        <f>BRPL_EOD!U79-BRPL_ISGS_exbus!U79</f>
        <v>2.316795379400105E-4</v>
      </c>
      <c r="V79" s="24">
        <f>BRPL_EOD!V79-BRPL_ISGS_exbus!V79</f>
        <v>-1.1526315789485153E-3</v>
      </c>
      <c r="W79" s="24">
        <f>BRPL_EOD!W79-BRPL_ISGS_exbus!W79</f>
        <v>9.1715156669636144E-3</v>
      </c>
      <c r="X79" s="24">
        <f>BRPL_EOD!X79-BRPL_ISGS_exbus!X79</f>
        <v>-1.6641924214582104E-3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-2.797527993152471E-4</v>
      </c>
      <c r="L80" s="24">
        <f>BRPL_EOD!L80-BRPL_ISGS_exbus!L80</f>
        <v>5.4936603754995872E-5</v>
      </c>
      <c r="M80" s="24">
        <f>BRPL_EOD!M80-BRPL_ISGS_exbus!M80</f>
        <v>1.7330427513684299E-3</v>
      </c>
      <c r="N80" s="24">
        <f>BRPL_EOD!N80-BRPL_ISGS_exbus!N80</f>
        <v>-6.7252653061231626E-3</v>
      </c>
      <c r="O80" s="24">
        <f>BRPL_EOD!O80-BRPL_ISGS_exbus!O80</f>
        <v>-8.1492606284427893E-4</v>
      </c>
      <c r="P80" s="24">
        <f>BRPL_EOD!P80-BRPL_ISGS_exbus!P80</f>
        <v>2.3775381752031421E-3</v>
      </c>
      <c r="Q80" s="24">
        <f>BRPL_EOD!Q80-BRPL_ISGS_exbus!Q80</f>
        <v>-1.755905511810596E-3</v>
      </c>
      <c r="R80" s="24">
        <f>BRPL_EOD!R80-BRPL_ISGS_exbus!R80</f>
        <v>4.1842607204110038E-3</v>
      </c>
      <c r="S80" s="24">
        <f>BRPL_EOD!S80-BRPL_ISGS_exbus!S80</f>
        <v>4.1851097992910979E-3</v>
      </c>
      <c r="T80" s="24">
        <f>BRPL_EOD!T80-BRPL_ISGS_exbus!T80</f>
        <v>0</v>
      </c>
      <c r="U80" s="24">
        <f>BRPL_EOD!U80-BRPL_ISGS_exbus!U80</f>
        <v>2.316795379400105E-4</v>
      </c>
      <c r="V80" s="24">
        <f>BRPL_EOD!V80-BRPL_ISGS_exbus!V80</f>
        <v>-1.1526315789485153E-3</v>
      </c>
      <c r="W80" s="24">
        <f>BRPL_EOD!W80-BRPL_ISGS_exbus!W80</f>
        <v>9.1715156669636144E-3</v>
      </c>
      <c r="X80" s="24">
        <f>BRPL_EOD!X80-BRPL_ISGS_exbus!X80</f>
        <v>-1.6641924214582104E-3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-2.797527993152471E-4</v>
      </c>
      <c r="L81" s="24">
        <f>BRPL_EOD!L81-BRPL_ISGS_exbus!L81</f>
        <v>5.4936603754995872E-5</v>
      </c>
      <c r="M81" s="24">
        <f>BRPL_EOD!M81-BRPL_ISGS_exbus!M81</f>
        <v>1.7330427513684299E-3</v>
      </c>
      <c r="N81" s="24">
        <f>BRPL_EOD!N81-BRPL_ISGS_exbus!N81</f>
        <v>-6.7252653061231626E-3</v>
      </c>
      <c r="O81" s="24">
        <f>BRPL_EOD!O81-BRPL_ISGS_exbus!O81</f>
        <v>-8.1492606284427893E-4</v>
      </c>
      <c r="P81" s="24">
        <f>BRPL_EOD!P81-BRPL_ISGS_exbus!P81</f>
        <v>2.3775381752031421E-3</v>
      </c>
      <c r="Q81" s="24">
        <f>BRPL_EOD!Q81-BRPL_ISGS_exbus!Q81</f>
        <v>-1.755905511810596E-3</v>
      </c>
      <c r="R81" s="24">
        <f>BRPL_EOD!R81-BRPL_ISGS_exbus!R81</f>
        <v>4.1842607204110038E-3</v>
      </c>
      <c r="S81" s="24">
        <f>BRPL_EOD!S81-BRPL_ISGS_exbus!S81</f>
        <v>4.1851097992910979E-3</v>
      </c>
      <c r="T81" s="24">
        <f>BRPL_EOD!T81-BRPL_ISGS_exbus!T81</f>
        <v>0</v>
      </c>
      <c r="U81" s="24">
        <f>BRPL_EOD!U81-BRPL_ISGS_exbus!U81</f>
        <v>2.316795379400105E-4</v>
      </c>
      <c r="V81" s="24">
        <f>BRPL_EOD!V81-BRPL_ISGS_exbus!V81</f>
        <v>-1.1526315789485153E-3</v>
      </c>
      <c r="W81" s="24">
        <f>BRPL_EOD!W81-BRPL_ISGS_exbus!W81</f>
        <v>9.1715156669636144E-3</v>
      </c>
      <c r="X81" s="24">
        <f>BRPL_EOD!X81-BRPL_ISGS_exbus!X81</f>
        <v>-1.6641924214582104E-3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-2.797527993152471E-4</v>
      </c>
      <c r="L82" s="24">
        <f>BRPL_EOD!L82-BRPL_ISGS_exbus!L82</f>
        <v>5.4936603754995872E-5</v>
      </c>
      <c r="M82" s="24">
        <f>BRPL_EOD!M82-BRPL_ISGS_exbus!M82</f>
        <v>1.7330427513684299E-3</v>
      </c>
      <c r="N82" s="24">
        <f>BRPL_EOD!N82-BRPL_ISGS_exbus!N82</f>
        <v>-6.7252653061231626E-3</v>
      </c>
      <c r="O82" s="24">
        <f>BRPL_EOD!O82-BRPL_ISGS_exbus!O82</f>
        <v>-8.1492606284427893E-4</v>
      </c>
      <c r="P82" s="24">
        <f>BRPL_EOD!P82-BRPL_ISGS_exbus!P82</f>
        <v>2.3775381752031421E-3</v>
      </c>
      <c r="Q82" s="24">
        <f>BRPL_EOD!Q82-BRPL_ISGS_exbus!Q82</f>
        <v>-1.755905511810596E-3</v>
      </c>
      <c r="R82" s="24">
        <f>BRPL_EOD!R82-BRPL_ISGS_exbus!R82</f>
        <v>4.1842607204110038E-3</v>
      </c>
      <c r="S82" s="24">
        <f>BRPL_EOD!S82-BRPL_ISGS_exbus!S82</f>
        <v>4.1851097992910979E-3</v>
      </c>
      <c r="T82" s="24">
        <f>BRPL_EOD!T82-BRPL_ISGS_exbus!T82</f>
        <v>0</v>
      </c>
      <c r="U82" s="24">
        <f>BRPL_EOD!U82-BRPL_ISGS_exbus!U82</f>
        <v>2.316795379400105E-4</v>
      </c>
      <c r="V82" s="24">
        <f>BRPL_EOD!V82-BRPL_ISGS_exbus!V82</f>
        <v>-1.1526315789485153E-3</v>
      </c>
      <c r="W82" s="24">
        <f>BRPL_EOD!W82-BRPL_ISGS_exbus!W82</f>
        <v>9.1715156669636144E-3</v>
      </c>
      <c r="X82" s="24">
        <f>BRPL_EOD!X82-BRPL_ISGS_exbus!X82</f>
        <v>-1.6641924214582104E-3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-2.797527993152471E-4</v>
      </c>
      <c r="L83" s="24">
        <f>BRPL_EOD!L83-BRPL_ISGS_exbus!L83</f>
        <v>5.4936603754995872E-5</v>
      </c>
      <c r="M83" s="24">
        <f>BRPL_EOD!M83-BRPL_ISGS_exbus!M83</f>
        <v>1.7330427513684299E-3</v>
      </c>
      <c r="N83" s="24">
        <f>BRPL_EOD!N83-BRPL_ISGS_exbus!N83</f>
        <v>-6.7252653061231626E-3</v>
      </c>
      <c r="O83" s="24">
        <f>BRPL_EOD!O83-BRPL_ISGS_exbus!O83</f>
        <v>-8.1492606284427893E-4</v>
      </c>
      <c r="P83" s="24">
        <f>BRPL_EOD!P83-BRPL_ISGS_exbus!P83</f>
        <v>2.3775381752031421E-3</v>
      </c>
      <c r="Q83" s="24">
        <f>BRPL_EOD!Q83-BRPL_ISGS_exbus!Q83</f>
        <v>-1.755905511810596E-3</v>
      </c>
      <c r="R83" s="24">
        <f>BRPL_EOD!R83-BRPL_ISGS_exbus!R83</f>
        <v>4.1842607204110038E-3</v>
      </c>
      <c r="S83" s="24">
        <f>BRPL_EOD!S83-BRPL_ISGS_exbus!S83</f>
        <v>4.1851097992910979E-3</v>
      </c>
      <c r="T83" s="24">
        <f>BRPL_EOD!T83-BRPL_ISGS_exbus!T83</f>
        <v>0</v>
      </c>
      <c r="U83" s="24">
        <f>BRPL_EOD!U83-BRPL_ISGS_exbus!U83</f>
        <v>2.316795379400105E-4</v>
      </c>
      <c r="V83" s="24">
        <f>BRPL_EOD!V83-BRPL_ISGS_exbus!V83</f>
        <v>-1.1526315789485153E-3</v>
      </c>
      <c r="W83" s="24">
        <f>BRPL_EOD!W83-BRPL_ISGS_exbus!W83</f>
        <v>9.1715156669636144E-3</v>
      </c>
      <c r="X83" s="24">
        <f>BRPL_EOD!X83-BRPL_ISGS_exbus!X83</f>
        <v>-1.6641924214582104E-3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-2.797527993152471E-4</v>
      </c>
      <c r="L84" s="24">
        <f>BRPL_EOD!L84-BRPL_ISGS_exbus!L84</f>
        <v>5.4936603754995872E-5</v>
      </c>
      <c r="M84" s="24">
        <f>BRPL_EOD!M84-BRPL_ISGS_exbus!M84</f>
        <v>1.7330427513684299E-3</v>
      </c>
      <c r="N84" s="24">
        <f>BRPL_EOD!N84-BRPL_ISGS_exbus!N84</f>
        <v>-6.7252653061231626E-3</v>
      </c>
      <c r="O84" s="24">
        <f>BRPL_EOD!O84-BRPL_ISGS_exbus!O84</f>
        <v>-8.1492606284427893E-4</v>
      </c>
      <c r="P84" s="24">
        <f>BRPL_EOD!P84-BRPL_ISGS_exbus!P84</f>
        <v>2.3775381752031421E-3</v>
      </c>
      <c r="Q84" s="24">
        <f>BRPL_EOD!Q84-BRPL_ISGS_exbus!Q84</f>
        <v>-1.755905511810596E-3</v>
      </c>
      <c r="R84" s="24">
        <f>BRPL_EOD!R84-BRPL_ISGS_exbus!R84</f>
        <v>4.1842607204110038E-3</v>
      </c>
      <c r="S84" s="24">
        <f>BRPL_EOD!S84-BRPL_ISGS_exbus!S84</f>
        <v>4.1851097992910979E-3</v>
      </c>
      <c r="T84" s="24">
        <f>BRPL_EOD!T84-BRPL_ISGS_exbus!T84</f>
        <v>0</v>
      </c>
      <c r="U84" s="24">
        <f>BRPL_EOD!U84-BRPL_ISGS_exbus!U84</f>
        <v>2.316795379400105E-4</v>
      </c>
      <c r="V84" s="24">
        <f>BRPL_EOD!V84-BRPL_ISGS_exbus!V84</f>
        <v>-1.1526315789485153E-3</v>
      </c>
      <c r="W84" s="24">
        <f>BRPL_EOD!W84-BRPL_ISGS_exbus!W84</f>
        <v>9.1715156669636144E-3</v>
      </c>
      <c r="X84" s="24">
        <f>BRPL_EOD!X84-BRPL_ISGS_exbus!X84</f>
        <v>-1.6641924214582104E-3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-2.797527993152471E-4</v>
      </c>
      <c r="L85" s="24">
        <f>BRPL_EOD!L85-BRPL_ISGS_exbus!L85</f>
        <v>5.4936603754995872E-5</v>
      </c>
      <c r="M85" s="24">
        <f>BRPL_EOD!M85-BRPL_ISGS_exbus!M85</f>
        <v>1.7330427513684299E-3</v>
      </c>
      <c r="N85" s="24">
        <f>BRPL_EOD!N85-BRPL_ISGS_exbus!N85</f>
        <v>-6.7252653061231626E-3</v>
      </c>
      <c r="O85" s="24">
        <f>BRPL_EOD!O85-BRPL_ISGS_exbus!O85</f>
        <v>-8.1492606284427893E-4</v>
      </c>
      <c r="P85" s="24">
        <f>BRPL_EOD!P85-BRPL_ISGS_exbus!P85</f>
        <v>2.3775381752031421E-3</v>
      </c>
      <c r="Q85" s="24">
        <f>BRPL_EOD!Q85-BRPL_ISGS_exbus!Q85</f>
        <v>-1.755905511810596E-3</v>
      </c>
      <c r="R85" s="24">
        <f>BRPL_EOD!R85-BRPL_ISGS_exbus!R85</f>
        <v>4.1842607204110038E-3</v>
      </c>
      <c r="S85" s="24">
        <f>BRPL_EOD!S85-BRPL_ISGS_exbus!S85</f>
        <v>4.1851097992910979E-3</v>
      </c>
      <c r="T85" s="24">
        <f>BRPL_EOD!T85-BRPL_ISGS_exbus!T85</f>
        <v>0</v>
      </c>
      <c r="U85" s="24">
        <f>BRPL_EOD!U85-BRPL_ISGS_exbus!U85</f>
        <v>2.316795379400105E-4</v>
      </c>
      <c r="V85" s="24">
        <f>BRPL_EOD!V85-BRPL_ISGS_exbus!V85</f>
        <v>-1.1526315789485153E-3</v>
      </c>
      <c r="W85" s="24">
        <f>BRPL_EOD!W85-BRPL_ISGS_exbus!W85</f>
        <v>9.1715156669636144E-3</v>
      </c>
      <c r="X85" s="24">
        <f>BRPL_EOD!X85-BRPL_ISGS_exbus!X85</f>
        <v>-1.6641924214582104E-3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-2.797527993152471E-4</v>
      </c>
      <c r="L86" s="24">
        <f>BRPL_EOD!L86-BRPL_ISGS_exbus!L86</f>
        <v>5.4936603754995872E-5</v>
      </c>
      <c r="M86" s="24">
        <f>BRPL_EOD!M86-BRPL_ISGS_exbus!M86</f>
        <v>1.7330427513684299E-3</v>
      </c>
      <c r="N86" s="24">
        <f>BRPL_EOD!N86-BRPL_ISGS_exbus!N86</f>
        <v>-6.7252653061231626E-3</v>
      </c>
      <c r="O86" s="24">
        <f>BRPL_EOD!O86-BRPL_ISGS_exbus!O86</f>
        <v>-8.1492606284427893E-4</v>
      </c>
      <c r="P86" s="24">
        <f>BRPL_EOD!P86-BRPL_ISGS_exbus!P86</f>
        <v>2.3775381752031421E-3</v>
      </c>
      <c r="Q86" s="24">
        <f>BRPL_EOD!Q86-BRPL_ISGS_exbus!Q86</f>
        <v>-1.755905511810596E-3</v>
      </c>
      <c r="R86" s="24">
        <f>BRPL_EOD!R86-BRPL_ISGS_exbus!R86</f>
        <v>4.1842607204110038E-3</v>
      </c>
      <c r="S86" s="24">
        <f>BRPL_EOD!S86-BRPL_ISGS_exbus!S86</f>
        <v>4.1851097992910979E-3</v>
      </c>
      <c r="T86" s="24">
        <f>BRPL_EOD!T86-BRPL_ISGS_exbus!T86</f>
        <v>0</v>
      </c>
      <c r="U86" s="24">
        <f>BRPL_EOD!U86-BRPL_ISGS_exbus!U86</f>
        <v>2.316795379400105E-4</v>
      </c>
      <c r="V86" s="24">
        <f>BRPL_EOD!V86-BRPL_ISGS_exbus!V86</f>
        <v>-1.1526315789485153E-3</v>
      </c>
      <c r="W86" s="24">
        <f>BRPL_EOD!W86-BRPL_ISGS_exbus!W86</f>
        <v>9.1715156669636144E-3</v>
      </c>
      <c r="X86" s="24">
        <f>BRPL_EOD!X86-BRPL_ISGS_exbus!X86</f>
        <v>-1.6641924214582104E-3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7.2436383231888612E-4</v>
      </c>
      <c r="L87" s="24">
        <f>BRPL_EOD!L87-BRPL_ISGS_exbus!L87</f>
        <v>5.4936603754995872E-5</v>
      </c>
      <c r="M87" s="24">
        <f>BRPL_EOD!M87-BRPL_ISGS_exbus!M87</f>
        <v>1.7330427513684299E-3</v>
      </c>
      <c r="N87" s="24">
        <f>BRPL_EOD!N87-BRPL_ISGS_exbus!N87</f>
        <v>-6.7252653061231626E-3</v>
      </c>
      <c r="O87" s="24">
        <f>BRPL_EOD!O87-BRPL_ISGS_exbus!O87</f>
        <v>-8.1492606284427893E-4</v>
      </c>
      <c r="P87" s="24">
        <f>BRPL_EOD!P87-BRPL_ISGS_exbus!P87</f>
        <v>2.3775381752031421E-3</v>
      </c>
      <c r="Q87" s="24">
        <f>BRPL_EOD!Q87-BRPL_ISGS_exbus!Q87</f>
        <v>-1.755905511810596E-3</v>
      </c>
      <c r="R87" s="24">
        <f>BRPL_EOD!R87-BRPL_ISGS_exbus!R87</f>
        <v>4.1842607204110038E-3</v>
      </c>
      <c r="S87" s="24">
        <f>BRPL_EOD!S87-BRPL_ISGS_exbus!S87</f>
        <v>4.1851097992910979E-3</v>
      </c>
      <c r="T87" s="24">
        <f>BRPL_EOD!T87-BRPL_ISGS_exbus!T87</f>
        <v>0</v>
      </c>
      <c r="U87" s="24">
        <f>BRPL_EOD!U87-BRPL_ISGS_exbus!U87</f>
        <v>2.316795379400105E-4</v>
      </c>
      <c r="V87" s="24">
        <f>BRPL_EOD!V87-BRPL_ISGS_exbus!V87</f>
        <v>-1.1526315789485153E-3</v>
      </c>
      <c r="W87" s="24">
        <f>BRPL_EOD!W87-BRPL_ISGS_exbus!W87</f>
        <v>9.1715156669636144E-3</v>
      </c>
      <c r="X87" s="24">
        <f>BRPL_EOD!X87-BRPL_ISGS_exbus!X87</f>
        <v>-1.6641924214582104E-3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7.2436383231888612E-4</v>
      </c>
      <c r="L88" s="24">
        <f>BRPL_EOD!L88-BRPL_ISGS_exbus!L88</f>
        <v>5.4936603754995872E-5</v>
      </c>
      <c r="M88" s="24">
        <f>BRPL_EOD!M88-BRPL_ISGS_exbus!M88</f>
        <v>1.7330427513684299E-3</v>
      </c>
      <c r="N88" s="24">
        <f>BRPL_EOD!N88-BRPL_ISGS_exbus!N88</f>
        <v>-6.7252653061231626E-3</v>
      </c>
      <c r="O88" s="24">
        <f>BRPL_EOD!O88-BRPL_ISGS_exbus!O88</f>
        <v>-8.1492606284427893E-4</v>
      </c>
      <c r="P88" s="24">
        <f>BRPL_EOD!P88-BRPL_ISGS_exbus!P88</f>
        <v>2.3775381752031421E-3</v>
      </c>
      <c r="Q88" s="24">
        <f>BRPL_EOD!Q88-BRPL_ISGS_exbus!Q88</f>
        <v>-1.755905511810596E-3</v>
      </c>
      <c r="R88" s="24">
        <f>BRPL_EOD!R88-BRPL_ISGS_exbus!R88</f>
        <v>4.1842607204110038E-3</v>
      </c>
      <c r="S88" s="24">
        <f>BRPL_EOD!S88-BRPL_ISGS_exbus!S88</f>
        <v>4.1851097992910979E-3</v>
      </c>
      <c r="T88" s="24">
        <f>BRPL_EOD!T88-BRPL_ISGS_exbus!T88</f>
        <v>0</v>
      </c>
      <c r="U88" s="24">
        <f>BRPL_EOD!U88-BRPL_ISGS_exbus!U88</f>
        <v>2.316795379400105E-4</v>
      </c>
      <c r="V88" s="24">
        <f>BRPL_EOD!V88-BRPL_ISGS_exbus!V88</f>
        <v>-1.1526315789485153E-3</v>
      </c>
      <c r="W88" s="24">
        <f>BRPL_EOD!W88-BRPL_ISGS_exbus!W88</f>
        <v>9.1715156669636144E-3</v>
      </c>
      <c r="X88" s="24">
        <f>BRPL_EOD!X88-BRPL_ISGS_exbus!X88</f>
        <v>-1.6641924214582104E-3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7.2436383231888612E-4</v>
      </c>
      <c r="L89" s="24">
        <f>BRPL_EOD!L89-BRPL_ISGS_exbus!L89</f>
        <v>5.4936603754995872E-5</v>
      </c>
      <c r="M89" s="24">
        <f>BRPL_EOD!M89-BRPL_ISGS_exbus!M89</f>
        <v>1.7330427513684299E-3</v>
      </c>
      <c r="N89" s="24">
        <f>BRPL_EOD!N89-BRPL_ISGS_exbus!N89</f>
        <v>-6.7252653061231626E-3</v>
      </c>
      <c r="O89" s="24">
        <f>BRPL_EOD!O89-BRPL_ISGS_exbus!O89</f>
        <v>-8.1492606284427893E-4</v>
      </c>
      <c r="P89" s="24">
        <f>BRPL_EOD!P89-BRPL_ISGS_exbus!P89</f>
        <v>2.3775381752031421E-3</v>
      </c>
      <c r="Q89" s="24">
        <f>BRPL_EOD!Q89-BRPL_ISGS_exbus!Q89</f>
        <v>-1.755905511810596E-3</v>
      </c>
      <c r="R89" s="24">
        <f>BRPL_EOD!R89-BRPL_ISGS_exbus!R89</f>
        <v>4.1842607204110038E-3</v>
      </c>
      <c r="S89" s="24">
        <f>BRPL_EOD!S89-BRPL_ISGS_exbus!S89</f>
        <v>4.1851097992910979E-3</v>
      </c>
      <c r="T89" s="24">
        <f>BRPL_EOD!T89-BRPL_ISGS_exbus!T89</f>
        <v>0</v>
      </c>
      <c r="U89" s="24">
        <f>BRPL_EOD!U89-BRPL_ISGS_exbus!U89</f>
        <v>2.316795379400105E-4</v>
      </c>
      <c r="V89" s="24">
        <f>BRPL_EOD!V89-BRPL_ISGS_exbus!V89</f>
        <v>-1.1526315789485153E-3</v>
      </c>
      <c r="W89" s="24">
        <f>BRPL_EOD!W89-BRPL_ISGS_exbus!W89</f>
        <v>9.1715156669636144E-3</v>
      </c>
      <c r="X89" s="24">
        <f>BRPL_EOD!X89-BRPL_ISGS_exbus!X89</f>
        <v>-1.6641924214582104E-3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7.2436383231888612E-4</v>
      </c>
      <c r="L90" s="24">
        <f>BRPL_EOD!L90-BRPL_ISGS_exbus!L90</f>
        <v>5.4936603754995872E-5</v>
      </c>
      <c r="M90" s="24">
        <f>BRPL_EOD!M90-BRPL_ISGS_exbus!M90</f>
        <v>1.7330427513684299E-3</v>
      </c>
      <c r="N90" s="24">
        <f>BRPL_EOD!N90-BRPL_ISGS_exbus!N90</f>
        <v>-6.7252653061231626E-3</v>
      </c>
      <c r="O90" s="24">
        <f>BRPL_EOD!O90-BRPL_ISGS_exbus!O90</f>
        <v>-8.1492606284427893E-4</v>
      </c>
      <c r="P90" s="24">
        <f>BRPL_EOD!P90-BRPL_ISGS_exbus!P90</f>
        <v>2.3775381752031421E-3</v>
      </c>
      <c r="Q90" s="24">
        <f>BRPL_EOD!Q90-BRPL_ISGS_exbus!Q90</f>
        <v>-1.755905511810596E-3</v>
      </c>
      <c r="R90" s="24">
        <f>BRPL_EOD!R90-BRPL_ISGS_exbus!R90</f>
        <v>4.1842607204110038E-3</v>
      </c>
      <c r="S90" s="24">
        <f>BRPL_EOD!S90-BRPL_ISGS_exbus!S90</f>
        <v>4.1851097992910979E-3</v>
      </c>
      <c r="T90" s="24">
        <f>BRPL_EOD!T90-BRPL_ISGS_exbus!T90</f>
        <v>0</v>
      </c>
      <c r="U90" s="24">
        <f>BRPL_EOD!U90-BRPL_ISGS_exbus!U90</f>
        <v>2.316795379400105E-4</v>
      </c>
      <c r="V90" s="24">
        <f>BRPL_EOD!V90-BRPL_ISGS_exbus!V90</f>
        <v>-1.1526315789485153E-3</v>
      </c>
      <c r="W90" s="24">
        <f>BRPL_EOD!W90-BRPL_ISGS_exbus!W90</f>
        <v>9.1715156669636144E-3</v>
      </c>
      <c r="X90" s="24">
        <f>BRPL_EOD!X90-BRPL_ISGS_exbus!X90</f>
        <v>-1.6641924214582104E-3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8.5016771447499195E-4</v>
      </c>
      <c r="L91" s="24">
        <f>BRPL_EOD!L91-BRPL_ISGS_exbus!L91</f>
        <v>7.5433318365014657E-5</v>
      </c>
      <c r="M91" s="24">
        <f>BRPL_EOD!M91-BRPL_ISGS_exbus!M91</f>
        <v>1.7330427513684299E-3</v>
      </c>
      <c r="N91" s="24">
        <f>BRPL_EOD!N91-BRPL_ISGS_exbus!N91</f>
        <v>-6.7252653061231626E-3</v>
      </c>
      <c r="O91" s="24">
        <f>BRPL_EOD!O91-BRPL_ISGS_exbus!O91</f>
        <v>-8.1492606284427893E-4</v>
      </c>
      <c r="P91" s="24">
        <f>BRPL_EOD!P91-BRPL_ISGS_exbus!P91</f>
        <v>2.3775381752031421E-3</v>
      </c>
      <c r="Q91" s="24">
        <f>BRPL_EOD!Q91-BRPL_ISGS_exbus!Q91</f>
        <v>5.9246281512601584E-3</v>
      </c>
      <c r="R91" s="24">
        <f>BRPL_EOD!R91-BRPL_ISGS_exbus!R91</f>
        <v>-1.1158396871948639E-3</v>
      </c>
      <c r="S91" s="24">
        <f>BRPL_EOD!S91-BRPL_ISGS_exbus!S91</f>
        <v>9.2568314833485488E-4</v>
      </c>
      <c r="T91" s="24">
        <f>BRPL_EOD!T91-BRPL_ISGS_exbus!T91</f>
        <v>0</v>
      </c>
      <c r="U91" s="24">
        <f>BRPL_EOD!U91-BRPL_ISGS_exbus!U91</f>
        <v>2.316795379400105E-4</v>
      </c>
      <c r="V91" s="24">
        <f>BRPL_EOD!V91-BRPL_ISGS_exbus!V91</f>
        <v>-2.7333021442501604E-3</v>
      </c>
      <c r="W91" s="24">
        <f>BRPL_EOD!W91-BRPL_ISGS_exbus!W91</f>
        <v>9.1715156669636144E-3</v>
      </c>
      <c r="X91" s="24">
        <f>BRPL_EOD!X91-BRPL_ISGS_exbus!X91</f>
        <v>-1.6641924214582104E-3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2.5092303405358507E-3</v>
      </c>
      <c r="L92" s="24">
        <f>BRPL_EOD!L92-BRPL_ISGS_exbus!L92</f>
        <v>-2.0708571428507128E-4</v>
      </c>
      <c r="M92" s="24">
        <f>BRPL_EOD!M92-BRPL_ISGS_exbus!M92</f>
        <v>1.7330427513684299E-3</v>
      </c>
      <c r="N92" s="24">
        <f>BRPL_EOD!N92-BRPL_ISGS_exbus!N92</f>
        <v>-6.7252653061231626E-3</v>
      </c>
      <c r="O92" s="24">
        <f>BRPL_EOD!O92-BRPL_ISGS_exbus!O92</f>
        <v>-8.1492606284427893E-4</v>
      </c>
      <c r="P92" s="24">
        <f>BRPL_EOD!P92-BRPL_ISGS_exbus!P92</f>
        <v>2.3775381752031421E-3</v>
      </c>
      <c r="Q92" s="24">
        <f>BRPL_EOD!Q92-BRPL_ISGS_exbus!Q92</f>
        <v>5.9246281512601584E-3</v>
      </c>
      <c r="R92" s="24">
        <f>BRPL_EOD!R92-BRPL_ISGS_exbus!R92</f>
        <v>4.2289383272304804E-3</v>
      </c>
      <c r="S92" s="24">
        <f>BRPL_EOD!S92-BRPL_ISGS_exbus!S92</f>
        <v>9.2568314833485488E-4</v>
      </c>
      <c r="T92" s="24">
        <f>BRPL_EOD!T92-BRPL_ISGS_exbus!T92</f>
        <v>0</v>
      </c>
      <c r="U92" s="24">
        <f>BRPL_EOD!U92-BRPL_ISGS_exbus!U92</f>
        <v>2.316795379400105E-4</v>
      </c>
      <c r="V92" s="24">
        <f>BRPL_EOD!V92-BRPL_ISGS_exbus!V92</f>
        <v>-5.5740950226379482E-4</v>
      </c>
      <c r="W92" s="24">
        <f>BRPL_EOD!W92-BRPL_ISGS_exbus!W92</f>
        <v>9.1715156669636144E-3</v>
      </c>
      <c r="X92" s="24">
        <f>BRPL_EOD!X92-BRPL_ISGS_exbus!X92</f>
        <v>-1.6641924214582104E-3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2.5092303405358507E-3</v>
      </c>
      <c r="L93" s="24">
        <f>BRPL_EOD!L93-BRPL_ISGS_exbus!L93</f>
        <v>4.5982099987185165E-5</v>
      </c>
      <c r="M93" s="24">
        <f>BRPL_EOD!M93-BRPL_ISGS_exbus!M93</f>
        <v>1.7330427513684299E-3</v>
      </c>
      <c r="N93" s="24">
        <f>BRPL_EOD!N93-BRPL_ISGS_exbus!N93</f>
        <v>-6.7252653061231626E-3</v>
      </c>
      <c r="O93" s="24">
        <f>BRPL_EOD!O93-BRPL_ISGS_exbus!O93</f>
        <v>-8.1492606284427893E-4</v>
      </c>
      <c r="P93" s="24">
        <f>BRPL_EOD!P93-BRPL_ISGS_exbus!P93</f>
        <v>2.3775381752031421E-3</v>
      </c>
      <c r="Q93" s="24">
        <f>BRPL_EOD!Q93-BRPL_ISGS_exbus!Q93</f>
        <v>5.9246281512601584E-3</v>
      </c>
      <c r="R93" s="24">
        <f>BRPL_EOD!R93-BRPL_ISGS_exbus!R93</f>
        <v>-1.9313777777796304E-4</v>
      </c>
      <c r="S93" s="24">
        <f>BRPL_EOD!S93-BRPL_ISGS_exbus!S93</f>
        <v>9.2568314833485488E-4</v>
      </c>
      <c r="T93" s="24">
        <f>BRPL_EOD!T93-BRPL_ISGS_exbus!T93</f>
        <v>0</v>
      </c>
      <c r="U93" s="24">
        <f>BRPL_EOD!U93-BRPL_ISGS_exbus!U93</f>
        <v>2.316795379400105E-4</v>
      </c>
      <c r="V93" s="24">
        <f>BRPL_EOD!V93-BRPL_ISGS_exbus!V93</f>
        <v>-3.1260203850518309E-3</v>
      </c>
      <c r="W93" s="24">
        <f>BRPL_EOD!W93-BRPL_ISGS_exbus!W93</f>
        <v>9.1715156669636144E-3</v>
      </c>
      <c r="X93" s="24">
        <f>BRPL_EOD!X93-BRPL_ISGS_exbus!X93</f>
        <v>-1.6641924214582104E-3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2.5092303405358507E-3</v>
      </c>
      <c r="L94" s="24">
        <f>BRPL_EOD!L94-BRPL_ISGS_exbus!L94</f>
        <v>-2.6497065983299706E-4</v>
      </c>
      <c r="M94" s="24">
        <f>BRPL_EOD!M94-BRPL_ISGS_exbus!M94</f>
        <v>1.7330427513684299E-3</v>
      </c>
      <c r="N94" s="24">
        <f>BRPL_EOD!N94-BRPL_ISGS_exbus!N94</f>
        <v>-6.7252653061231626E-3</v>
      </c>
      <c r="O94" s="24">
        <f>BRPL_EOD!O94-BRPL_ISGS_exbus!O94</f>
        <v>-8.1492606284427893E-4</v>
      </c>
      <c r="P94" s="24">
        <f>BRPL_EOD!P94-BRPL_ISGS_exbus!P94</f>
        <v>2.3775381752031421E-3</v>
      </c>
      <c r="Q94" s="24">
        <f>BRPL_EOD!Q94-BRPL_ISGS_exbus!Q94</f>
        <v>5.9246281512601584E-3</v>
      </c>
      <c r="R94" s="24">
        <f>BRPL_EOD!R94-BRPL_ISGS_exbus!R94</f>
        <v>-1.1158396871948639E-3</v>
      </c>
      <c r="S94" s="24">
        <f>BRPL_EOD!S94-BRPL_ISGS_exbus!S94</f>
        <v>9.2568314833485488E-4</v>
      </c>
      <c r="T94" s="24">
        <f>BRPL_EOD!T94-BRPL_ISGS_exbus!T94</f>
        <v>0</v>
      </c>
      <c r="U94" s="24">
        <f>BRPL_EOD!U94-BRPL_ISGS_exbus!U94</f>
        <v>2.316795379400105E-4</v>
      </c>
      <c r="V94" s="24">
        <f>BRPL_EOD!V94-BRPL_ISGS_exbus!V94</f>
        <v>-2.7333021442501604E-3</v>
      </c>
      <c r="W94" s="24">
        <f>BRPL_EOD!W94-BRPL_ISGS_exbus!W94</f>
        <v>9.1715156669636144E-3</v>
      </c>
      <c r="X94" s="24">
        <f>BRPL_EOD!X94-BRPL_ISGS_exbus!X94</f>
        <v>-1.6641924214582104E-3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-8.3739987320541331E-4</v>
      </c>
      <c r="L95" s="24">
        <f>BRPL_EOD!L95-BRPL_ISGS_exbus!L95</f>
        <v>-2.6497065983299706E-4</v>
      </c>
      <c r="M95" s="24">
        <f>BRPL_EOD!M95-BRPL_ISGS_exbus!M95</f>
        <v>1.7330427513684299E-3</v>
      </c>
      <c r="N95" s="24">
        <f>BRPL_EOD!N95-BRPL_ISGS_exbus!N95</f>
        <v>-6.7252653061231626E-3</v>
      </c>
      <c r="O95" s="24">
        <f>BRPL_EOD!O95-BRPL_ISGS_exbus!O95</f>
        <v>-8.1492606284427893E-4</v>
      </c>
      <c r="P95" s="24">
        <f>BRPL_EOD!P95-BRPL_ISGS_exbus!P95</f>
        <v>2.3775381752031421E-3</v>
      </c>
      <c r="Q95" s="24">
        <f>BRPL_EOD!Q95-BRPL_ISGS_exbus!Q95</f>
        <v>5.9246281512601584E-3</v>
      </c>
      <c r="R95" s="24">
        <f>BRPL_EOD!R95-BRPL_ISGS_exbus!R95</f>
        <v>-1.1158396871948639E-3</v>
      </c>
      <c r="S95" s="24">
        <f>BRPL_EOD!S95-BRPL_ISGS_exbus!S95</f>
        <v>9.2568314833485488E-4</v>
      </c>
      <c r="T95" s="24">
        <f>BRPL_EOD!T95-BRPL_ISGS_exbus!T95</f>
        <v>0</v>
      </c>
      <c r="U95" s="24">
        <f>BRPL_EOD!U95-BRPL_ISGS_exbus!U95</f>
        <v>2.316795379400105E-4</v>
      </c>
      <c r="V95" s="24">
        <f>BRPL_EOD!V95-BRPL_ISGS_exbus!V95</f>
        <v>-2.7333021442501604E-3</v>
      </c>
      <c r="W95" s="24">
        <f>BRPL_EOD!W95-BRPL_ISGS_exbus!W95</f>
        <v>9.1715156669636144E-3</v>
      </c>
      <c r="X95" s="24">
        <f>BRPL_EOD!X95-BRPL_ISGS_exbus!X95</f>
        <v>-1.6641924214582104E-3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-1.1139019185122834E-2</v>
      </c>
      <c r="L96" s="24">
        <f>BRPL_EOD!L96-BRPL_ISGS_exbus!L96</f>
        <v>-2.6497065983299706E-4</v>
      </c>
      <c r="M96" s="24">
        <f>BRPL_EOD!M96-BRPL_ISGS_exbus!M96</f>
        <v>1.7330427513684299E-3</v>
      </c>
      <c r="N96" s="24">
        <f>BRPL_EOD!N96-BRPL_ISGS_exbus!N96</f>
        <v>-6.7252653061231626E-3</v>
      </c>
      <c r="O96" s="24">
        <f>BRPL_EOD!O96-BRPL_ISGS_exbus!O96</f>
        <v>-8.1492606284427893E-4</v>
      </c>
      <c r="P96" s="24">
        <f>BRPL_EOD!P96-BRPL_ISGS_exbus!P96</f>
        <v>2.3775381752031421E-3</v>
      </c>
      <c r="Q96" s="24">
        <f>BRPL_EOD!Q96-BRPL_ISGS_exbus!Q96</f>
        <v>5.9246281512601584E-3</v>
      </c>
      <c r="R96" s="24">
        <f>BRPL_EOD!R96-BRPL_ISGS_exbus!R96</f>
        <v>-1.1158396871948639E-3</v>
      </c>
      <c r="S96" s="24">
        <f>BRPL_EOD!S96-BRPL_ISGS_exbus!S96</f>
        <v>9.2568314833485488E-4</v>
      </c>
      <c r="T96" s="24">
        <f>BRPL_EOD!T96-BRPL_ISGS_exbus!T96</f>
        <v>0</v>
      </c>
      <c r="U96" s="24">
        <f>BRPL_EOD!U96-BRPL_ISGS_exbus!U96</f>
        <v>2.316795379400105E-4</v>
      </c>
      <c r="V96" s="24">
        <f>BRPL_EOD!V96-BRPL_ISGS_exbus!V96</f>
        <v>-2.7333021442501604E-3</v>
      </c>
      <c r="W96" s="24">
        <f>BRPL_EOD!W96-BRPL_ISGS_exbus!W96</f>
        <v>9.1715156669636144E-3</v>
      </c>
      <c r="X96" s="24">
        <f>BRPL_EOD!X96-BRPL_ISGS_exbus!X96</f>
        <v>-1.6641924214582104E-3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9.3674871601479026E-4</v>
      </c>
      <c r="L97" s="24">
        <f>BRPL_EOD!L97-BRPL_ISGS_exbus!L97</f>
        <v>-2.6497065983299706E-4</v>
      </c>
      <c r="M97" s="24">
        <f>BRPL_EOD!M97-BRPL_ISGS_exbus!M97</f>
        <v>1.7330427513684299E-3</v>
      </c>
      <c r="N97" s="24">
        <f>BRPL_EOD!N97-BRPL_ISGS_exbus!N97</f>
        <v>-6.7252653061231626E-3</v>
      </c>
      <c r="O97" s="24">
        <f>BRPL_EOD!O97-BRPL_ISGS_exbus!O97</f>
        <v>-8.1492606284427893E-4</v>
      </c>
      <c r="P97" s="24">
        <f>BRPL_EOD!P97-BRPL_ISGS_exbus!P97</f>
        <v>2.3775381752031421E-3</v>
      </c>
      <c r="Q97" s="24">
        <f>BRPL_EOD!Q97-BRPL_ISGS_exbus!Q97</f>
        <v>5.9246281512601584E-3</v>
      </c>
      <c r="R97" s="24">
        <f>BRPL_EOD!R97-BRPL_ISGS_exbus!R97</f>
        <v>-1.1158396871948639E-3</v>
      </c>
      <c r="S97" s="24">
        <f>BRPL_EOD!S97-BRPL_ISGS_exbus!S97</f>
        <v>9.2568314833485488E-4</v>
      </c>
      <c r="T97" s="24">
        <f>BRPL_EOD!T97-BRPL_ISGS_exbus!T97</f>
        <v>0</v>
      </c>
      <c r="U97" s="24">
        <f>BRPL_EOD!U97-BRPL_ISGS_exbus!U97</f>
        <v>2.316795379400105E-4</v>
      </c>
      <c r="V97" s="24">
        <f>BRPL_EOD!V97-BRPL_ISGS_exbus!V97</f>
        <v>-2.7333021442501604E-3</v>
      </c>
      <c r="W97" s="24">
        <f>BRPL_EOD!W97-BRPL_ISGS_exbus!W97</f>
        <v>9.1715156669636144E-3</v>
      </c>
      <c r="X97" s="24">
        <f>BRPL_EOD!X97-BRPL_ISGS_exbus!X97</f>
        <v>-1.6641924214582104E-3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9.3674871601479026E-4</v>
      </c>
      <c r="L98" s="24">
        <f>BRPL_EOD!L98-BRPL_ISGS_exbus!L98</f>
        <v>-2.6497065983299706E-4</v>
      </c>
      <c r="M98" s="24">
        <f>BRPL_EOD!M98-BRPL_ISGS_exbus!M98</f>
        <v>1.7330427513684299E-3</v>
      </c>
      <c r="N98" s="24">
        <f>BRPL_EOD!N98-BRPL_ISGS_exbus!N98</f>
        <v>-6.7252653061231626E-3</v>
      </c>
      <c r="O98" s="24">
        <f>BRPL_EOD!O98-BRPL_ISGS_exbus!O98</f>
        <v>-8.1492606284427893E-4</v>
      </c>
      <c r="P98" s="24">
        <f>BRPL_EOD!P98-BRPL_ISGS_exbus!P98</f>
        <v>2.3775381752031421E-3</v>
      </c>
      <c r="Q98" s="24">
        <f>BRPL_EOD!Q98-BRPL_ISGS_exbus!Q98</f>
        <v>5.9246281512601584E-3</v>
      </c>
      <c r="R98" s="24">
        <f>BRPL_EOD!R98-BRPL_ISGS_exbus!R98</f>
        <v>-1.1158396871948639E-3</v>
      </c>
      <c r="S98" s="24">
        <f>BRPL_EOD!S98-BRPL_ISGS_exbus!S98</f>
        <v>9.2568314833485488E-4</v>
      </c>
      <c r="T98" s="24">
        <f>BRPL_EOD!T98-BRPL_ISGS_exbus!T98</f>
        <v>0</v>
      </c>
      <c r="U98" s="24">
        <f>BRPL_EOD!U98-BRPL_ISGS_exbus!U98</f>
        <v>2.316795379400105E-4</v>
      </c>
      <c r="V98" s="24">
        <f>BRPL_EOD!V98-BRPL_ISGS_exbus!V98</f>
        <v>-2.7333021442501604E-3</v>
      </c>
      <c r="W98" s="24">
        <f>BRPL_EOD!W98-BRPL_ISGS_exbus!W98</f>
        <v>9.1715156669636144E-3</v>
      </c>
      <c r="X98" s="24">
        <f>BRPL_EOD!X98-BRPL_ISGS_exbus!X98</f>
        <v>-1.6641924214582104E-3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-8.6672667851672713E-6</v>
      </c>
      <c r="L99" s="24">
        <f>BRPL_EOD!L99-BRPL_ISGS_exbus!L99</f>
        <v>-2.6890760136677461E-7</v>
      </c>
      <c r="M99" s="24">
        <f>BRPL_EOD!M99-BRPL_ISGS_exbus!M99</f>
        <v>4.159302603823356E-5</v>
      </c>
      <c r="N99" s="24">
        <f>BRPL_EOD!N99-BRPL_ISGS_exbus!N99</f>
        <v>-1.6140636734784941E-4</v>
      </c>
      <c r="O99" s="24">
        <f>BRPL_EOD!O99-BRPL_ISGS_exbus!O99</f>
        <v>-1.9558225510030169E-5</v>
      </c>
      <c r="P99" s="24">
        <f>BRPL_EOD!P99-BRPL_ISGS_exbus!P99</f>
        <v>5.7060916205831091E-5</v>
      </c>
      <c r="Q99" s="24">
        <f>BRPL_EOD!Q99-BRPL_ISGS_exbus!Q99</f>
        <v>1.748085547474687E-5</v>
      </c>
      <c r="R99" s="24">
        <f>BRPL_EOD!R99-BRPL_ISGS_exbus!R99</f>
        <v>5.8657002133366554E-5</v>
      </c>
      <c r="S99" s="24">
        <f>BRPL_EOD!S99-BRPL_ISGS_exbus!S99</f>
        <v>4.0161505715508028E-5</v>
      </c>
      <c r="T99" s="24">
        <f>BRPL_EOD!T99-BRPL_ISGS_exbus!T99</f>
        <v>0</v>
      </c>
      <c r="U99" s="24">
        <f>BRPL_EOD!U99-BRPL_ISGS_exbus!U99</f>
        <v>1.0096175688811826E-5</v>
      </c>
      <c r="V99" s="24">
        <f>BRPL_EOD!V99-BRPL_ISGS_exbus!V99</f>
        <v>-1.7186586345224741E-5</v>
      </c>
      <c r="W99" s="24">
        <f>BRPL_EOD!W99-BRPL_ISGS_exbus!W99</f>
        <v>1.559770047956377E-4</v>
      </c>
      <c r="X99" s="24">
        <f>BRPL_EOD!X99-BRPL_ISGS_exbus!X99</f>
        <v>-2.3740609648825739E-5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528</v>
      </c>
      <c r="D2" s="195" t="s">
        <v>529</v>
      </c>
      <c r="E2" s="194" t="s">
        <v>325</v>
      </c>
      <c r="F2" s="194" t="s">
        <v>528</v>
      </c>
      <c r="G2" s="195" t="s">
        <v>529</v>
      </c>
      <c r="H2" s="194" t="s">
        <v>325</v>
      </c>
      <c r="I2" s="194" t="s">
        <v>528</v>
      </c>
      <c r="J2" s="195" t="s">
        <v>529</v>
      </c>
      <c r="K2" s="194" t="s">
        <v>325</v>
      </c>
      <c r="L2" s="194" t="s">
        <v>528</v>
      </c>
      <c r="M2" s="195" t="s">
        <v>529</v>
      </c>
      <c r="N2" s="194" t="s">
        <v>325</v>
      </c>
      <c r="O2" s="194" t="s">
        <v>528</v>
      </c>
      <c r="P2" s="195" t="s">
        <v>529</v>
      </c>
      <c r="Q2" s="195" t="s">
        <v>530</v>
      </c>
    </row>
    <row r="3" spans="1:17">
      <c r="A3" s="33" t="s">
        <v>45</v>
      </c>
      <c r="B3" s="196">
        <f>PPCL_NG!I3+PPCL_Spot!I3+GT_NG!I3+GT_Spot!I3+Bawana_NG!I3+Bawana_RLNG!I3+Bawana_Spot!I3</f>
        <v>333.86</v>
      </c>
      <c r="C3" s="196">
        <f>PPCL_NG!P3+PPCL_Spot!P3+GT_NG!P3+GT_Spot!P3+Bawana_NG!P3+Bawana_RLNG!P3+Bawana_Spot!P3</f>
        <v>333.85512046130526</v>
      </c>
      <c r="D3" s="197">
        <f t="shared" ref="D3:D66" si="0">B3-C3</f>
        <v>4.8795386947517727E-3</v>
      </c>
      <c r="E3" s="196">
        <f>PPCL_NG!J3+PPCL_Spot!J3+GT_NG!J3+GT_Spot!J3+Bawana_NG!J3+Bawana_RLNG!J3+Bawana_Spot!J3</f>
        <v>54.29</v>
      </c>
      <c r="F3" s="196">
        <f>PPCL_NG!Q3+PPCL_Spot!Q3+GT_NG!Q3+GT_Spot!Q3+Bawana_NG!Q3+Bawana_RLNG!Q3+Bawana_Spot!Q3</f>
        <v>54.29221902892278</v>
      </c>
      <c r="G3" s="197">
        <f t="shared" ref="G3:G66" si="1">E3-F3</f>
        <v>-2.219028922780808E-3</v>
      </c>
      <c r="H3" s="196">
        <f>PPCL_NG!K3+PPCL_Spot!K3+GT_NG!K3+GT_Spot!K3+Bawana_NG!K3+Bawana_RLNG!K3+Bawana_Spot!K3</f>
        <v>1.6400000000000001</v>
      </c>
      <c r="I3" s="196">
        <f>PPCL_NG!R3+PPCL_Spot!R3+GT_NG!R3+GT_Spot!R3+Bawana_NG!R3+Bawana_RLNG!R3+Bawana_Spot!R3</f>
        <v>1.6399932962391903</v>
      </c>
      <c r="J3" s="197">
        <f t="shared" ref="J3:J66" si="2">H3-I3</f>
        <v>6.7037608098008405E-6</v>
      </c>
      <c r="K3" s="196">
        <f>PPCL_NG!L3+PPCL_Spot!L3+GT_NG!L3+GT_Spot!L3+Bawana_NG!L3+Bawana_RLNG!L3+Bawana_Spot!L3</f>
        <v>36.980000000000004</v>
      </c>
      <c r="L3" s="196">
        <f>PPCL_NG!S3+PPCL_Spot!S3+GT_NG!S3+GT_Spot!S3+Bawana_NG!S3+Bawana_RLNG!S3+Bawana_Spot!S3</f>
        <v>36.979736680159505</v>
      </c>
      <c r="M3" s="197">
        <f t="shared" ref="M3:M66" si="3">K3-L3</f>
        <v>2.6331984049932089E-4</v>
      </c>
      <c r="N3" s="196">
        <f>PPCL_NG!M3+PPCL_Spot!M3+GT_NG!M3+GT_Spot!M3+Bawana_NG!M3+Bawana_RLNG!M3+Bawana_Spot!M3</f>
        <v>62.13</v>
      </c>
      <c r="O3" s="196">
        <f>PPCL_NG!T3+PPCL_Spot!T3+GT_NG!T3+GT_Spot!T3+Bawana_NG!T3+Bawana_RLNG!T3+Bawana_Spot!T3</f>
        <v>62.132930533373305</v>
      </c>
      <c r="P3" s="197">
        <f t="shared" ref="P3:P66" si="4">N3-O3</f>
        <v>-2.9305333733020689E-3</v>
      </c>
      <c r="Q3" s="197">
        <f>D3+G3+J3+M3+P3</f>
        <v>-2.19824158875781E-14</v>
      </c>
    </row>
    <row r="4" spans="1:17">
      <c r="A4" s="33" t="s">
        <v>46</v>
      </c>
      <c r="B4" s="196">
        <f>PPCL_NG!I4+PPCL_Spot!I4+GT_NG!I4+GT_Spot!I4+Bawana_NG!I4+Bawana_RLNG!I4+Bawana_Spot!I4</f>
        <v>333.86</v>
      </c>
      <c r="C4" s="196">
        <f>PPCL_NG!P4+PPCL_Spot!P4+GT_NG!P4+GT_Spot!P4+Bawana_NG!P4+Bawana_RLNG!P4+Bawana_Spot!P4</f>
        <v>333.85512046130526</v>
      </c>
      <c r="D4" s="197">
        <f t="shared" si="0"/>
        <v>4.8795386947517727E-3</v>
      </c>
      <c r="E4" s="196">
        <f>PPCL_NG!J4+PPCL_Spot!J4+GT_NG!J4+GT_Spot!J4+Bawana_NG!J4+Bawana_RLNG!J4+Bawana_Spot!J4</f>
        <v>54.29</v>
      </c>
      <c r="F4" s="196">
        <f>PPCL_NG!Q4+PPCL_Spot!Q4+GT_NG!Q4+GT_Spot!Q4+Bawana_NG!Q4+Bawana_RLNG!Q4+Bawana_Spot!Q4</f>
        <v>54.29221902892278</v>
      </c>
      <c r="G4" s="197">
        <f t="shared" si="1"/>
        <v>-2.219028922780808E-3</v>
      </c>
      <c r="H4" s="196">
        <f>PPCL_NG!K4+PPCL_Spot!K4+GT_NG!K4+GT_Spot!K4+Bawana_NG!K4+Bawana_RLNG!K4+Bawana_Spot!K4</f>
        <v>1.6400000000000001</v>
      </c>
      <c r="I4" s="196">
        <f>PPCL_NG!R4+PPCL_Spot!R4+GT_NG!R4+GT_Spot!R4+Bawana_NG!R4+Bawana_RLNG!R4+Bawana_Spot!R4</f>
        <v>1.6399932962391903</v>
      </c>
      <c r="J4" s="197">
        <f t="shared" si="2"/>
        <v>6.7037608098008405E-6</v>
      </c>
      <c r="K4" s="196">
        <f>PPCL_NG!L4+PPCL_Spot!L4+GT_NG!L4+GT_Spot!L4+Bawana_NG!L4+Bawana_RLNG!L4+Bawana_Spot!L4</f>
        <v>36.980000000000004</v>
      </c>
      <c r="L4" s="196">
        <f>PPCL_NG!S4+PPCL_Spot!S4+GT_NG!S4+GT_Spot!S4+Bawana_NG!S4+Bawana_RLNG!S4+Bawana_Spot!S4</f>
        <v>36.979736680159505</v>
      </c>
      <c r="M4" s="197">
        <f t="shared" si="3"/>
        <v>2.6331984049932089E-4</v>
      </c>
      <c r="N4" s="196">
        <f>PPCL_NG!M4+PPCL_Spot!M4+GT_NG!M4+GT_Spot!M4+Bawana_NG!M4+Bawana_RLNG!M4+Bawana_Spot!M4</f>
        <v>62.13</v>
      </c>
      <c r="O4" s="196">
        <f>PPCL_NG!T4+PPCL_Spot!T4+GT_NG!T4+GT_Spot!T4+Bawana_NG!T4+Bawana_RLNG!T4+Bawana_Spot!T4</f>
        <v>62.132930533373305</v>
      </c>
      <c r="P4" s="197">
        <f t="shared" si="4"/>
        <v>-2.9305333733020689E-3</v>
      </c>
      <c r="Q4" s="197">
        <f t="shared" ref="Q4:Q67" si="5">D4+G4+J4+M4+P4</f>
        <v>-2.19824158875781E-14</v>
      </c>
    </row>
    <row r="5" spans="1:17">
      <c r="A5" s="33" t="s">
        <v>47</v>
      </c>
      <c r="B5" s="196">
        <f>PPCL_NG!I5+PPCL_Spot!I5+GT_NG!I5+GT_Spot!I5+Bawana_NG!I5+Bawana_RLNG!I5+Bawana_Spot!I5</f>
        <v>337.86</v>
      </c>
      <c r="C5" s="196">
        <f>PPCL_NG!P5+PPCL_Spot!P5+GT_NG!P5+GT_Spot!P5+Bawana_NG!P5+Bawana_RLNG!P5+Bawana_Spot!P5</f>
        <v>337.86417053839847</v>
      </c>
      <c r="D5" s="197">
        <f t="shared" si="0"/>
        <v>-4.1705383984549371E-3</v>
      </c>
      <c r="E5" s="196">
        <f>PPCL_NG!J5+PPCL_Spot!J5+GT_NG!J5+GT_Spot!J5+Bawana_NG!J5+Bawana_RLNG!J5+Bawana_Spot!J5</f>
        <v>53.35</v>
      </c>
      <c r="F5" s="196">
        <f>PPCL_NG!Q5+PPCL_Spot!Q5+GT_NG!Q5+GT_Spot!Q5+Bawana_NG!Q5+Bawana_RLNG!Q5+Bawana_Spot!Q5</f>
        <v>53.352282044274389</v>
      </c>
      <c r="G5" s="197">
        <f t="shared" si="1"/>
        <v>-2.2820442743878289E-3</v>
      </c>
      <c r="H5" s="196">
        <f>PPCL_NG!K5+PPCL_Spot!K5+GT_NG!K5+GT_Spot!K5+Bawana_NG!K5+Bawana_RLNG!K5+Bawana_Spot!K5</f>
        <v>1.54</v>
      </c>
      <c r="I5" s="196">
        <f>PPCL_NG!R5+PPCL_Spot!R5+GT_NG!R5+GT_Spot!R5+Bawana_NG!R5+Bawana_RLNG!R5+Bawana_Spot!R5</f>
        <v>1.54</v>
      </c>
      <c r="J5" s="197">
        <f t="shared" si="2"/>
        <v>0</v>
      </c>
      <c r="K5" s="196">
        <f>PPCL_NG!L5+PPCL_Spot!L5+GT_NG!L5+GT_Spot!L5+Bawana_NG!L5+Bawana_RLNG!L5+Bawana_Spot!L5</f>
        <v>36.980000000000004</v>
      </c>
      <c r="L5" s="196">
        <f>PPCL_NG!S5+PPCL_Spot!S5+GT_NG!S5+GT_Spot!S5+Bawana_NG!S5+Bawana_RLNG!S5+Bawana_Spot!S5</f>
        <v>36.980541131456683</v>
      </c>
      <c r="M5" s="197">
        <f t="shared" si="3"/>
        <v>-5.4113145667855633E-4</v>
      </c>
      <c r="N5" s="196">
        <f>PPCL_NG!M5+PPCL_Spot!M5+GT_NG!M5+GT_Spot!M5+Bawana_NG!M5+Bawana_RLNG!M5+Bawana_Spot!M5</f>
        <v>61</v>
      </c>
      <c r="O5" s="196">
        <f>PPCL_NG!T5+PPCL_Spot!T5+GT_NG!T5+GT_Spot!T5+Bawana_NG!T5+Bawana_RLNG!T5+Bawana_Spot!T5</f>
        <v>61.003006285870455</v>
      </c>
      <c r="P5" s="197">
        <f t="shared" si="4"/>
        <v>-3.0062858704553719E-3</v>
      </c>
      <c r="Q5" s="197">
        <f t="shared" si="5"/>
        <v>-9.9999999999766942E-3</v>
      </c>
    </row>
    <row r="6" spans="1:17">
      <c r="A6" s="33" t="s">
        <v>48</v>
      </c>
      <c r="B6" s="196">
        <f>PPCL_NG!I6+PPCL_Spot!I6+GT_NG!I6+GT_Spot!I6+Bawana_NG!I6+Bawana_RLNG!I6+Bawana_Spot!I6</f>
        <v>337.86</v>
      </c>
      <c r="C6" s="196">
        <f>PPCL_NG!P6+PPCL_Spot!P6+GT_NG!P6+GT_Spot!P6+Bawana_NG!P6+Bawana_RLNG!P6+Bawana_Spot!P6</f>
        <v>337.86417053839847</v>
      </c>
      <c r="D6" s="197">
        <f t="shared" si="0"/>
        <v>-4.1705383984549371E-3</v>
      </c>
      <c r="E6" s="196">
        <f>PPCL_NG!J6+PPCL_Spot!J6+GT_NG!J6+GT_Spot!J6+Bawana_NG!J6+Bawana_RLNG!J6+Bawana_Spot!J6</f>
        <v>53.35</v>
      </c>
      <c r="F6" s="196">
        <f>PPCL_NG!Q6+PPCL_Spot!Q6+GT_NG!Q6+GT_Spot!Q6+Bawana_NG!Q6+Bawana_RLNG!Q6+Bawana_Spot!Q6</f>
        <v>53.352282044274389</v>
      </c>
      <c r="G6" s="197">
        <f t="shared" si="1"/>
        <v>-2.2820442743878289E-3</v>
      </c>
      <c r="H6" s="196">
        <f>PPCL_NG!K6+PPCL_Spot!K6+GT_NG!K6+GT_Spot!K6+Bawana_NG!K6+Bawana_RLNG!K6+Bawana_Spot!K6</f>
        <v>1.54</v>
      </c>
      <c r="I6" s="196">
        <f>PPCL_NG!R6+PPCL_Spot!R6+GT_NG!R6+GT_Spot!R6+Bawana_NG!R6+Bawana_RLNG!R6+Bawana_Spot!R6</f>
        <v>1.54</v>
      </c>
      <c r="J6" s="197">
        <f t="shared" si="2"/>
        <v>0</v>
      </c>
      <c r="K6" s="196">
        <f>PPCL_NG!L6+PPCL_Spot!L6+GT_NG!L6+GT_Spot!L6+Bawana_NG!L6+Bawana_RLNG!L6+Bawana_Spot!L6</f>
        <v>36.980000000000004</v>
      </c>
      <c r="L6" s="196">
        <f>PPCL_NG!S6+PPCL_Spot!S6+GT_NG!S6+GT_Spot!S6+Bawana_NG!S6+Bawana_RLNG!S6+Bawana_Spot!S6</f>
        <v>36.980541131456683</v>
      </c>
      <c r="M6" s="197">
        <f t="shared" si="3"/>
        <v>-5.4113145667855633E-4</v>
      </c>
      <c r="N6" s="196">
        <f>PPCL_NG!M6+PPCL_Spot!M6+GT_NG!M6+GT_Spot!M6+Bawana_NG!M6+Bawana_RLNG!M6+Bawana_Spot!M6</f>
        <v>61</v>
      </c>
      <c r="O6" s="196">
        <f>PPCL_NG!T6+PPCL_Spot!T6+GT_NG!T6+GT_Spot!T6+Bawana_NG!T6+Bawana_RLNG!T6+Bawana_Spot!T6</f>
        <v>61.003006285870455</v>
      </c>
      <c r="P6" s="197">
        <f t="shared" si="4"/>
        <v>-3.0062858704553719E-3</v>
      </c>
      <c r="Q6" s="197">
        <f t="shared" si="5"/>
        <v>-9.9999999999766942E-3</v>
      </c>
    </row>
    <row r="7" spans="1:17">
      <c r="A7" s="33" t="s">
        <v>49</v>
      </c>
      <c r="B7" s="196">
        <f>PPCL_NG!I7+PPCL_Spot!I7+GT_NG!I7+GT_Spot!I7+Bawana_NG!I7+Bawana_RLNG!I7+Bawana_Spot!I7</f>
        <v>337.86999999999995</v>
      </c>
      <c r="C7" s="196">
        <f>PPCL_NG!P7+PPCL_Spot!P7+GT_NG!P7+GT_Spot!P7+Bawana_NG!P7+Bawana_RLNG!P7+Bawana_Spot!P7</f>
        <v>337.8741705383984</v>
      </c>
      <c r="D7" s="197">
        <f t="shared" si="0"/>
        <v>-4.1705383984549371E-3</v>
      </c>
      <c r="E7" s="196">
        <f>PPCL_NG!J7+PPCL_Spot!J7+GT_NG!J7+GT_Spot!J7+Bawana_NG!J7+Bawana_RLNG!J7+Bawana_Spot!J7</f>
        <v>53.35</v>
      </c>
      <c r="F7" s="196">
        <f>PPCL_NG!Q7+PPCL_Spot!Q7+GT_NG!Q7+GT_Spot!Q7+Bawana_NG!Q7+Bawana_RLNG!Q7+Bawana_Spot!Q7</f>
        <v>53.352282044274389</v>
      </c>
      <c r="G7" s="197">
        <f t="shared" si="1"/>
        <v>-2.2820442743878289E-3</v>
      </c>
      <c r="H7" s="196">
        <f>PPCL_NG!K7+PPCL_Spot!K7+GT_NG!K7+GT_Spot!K7+Bawana_NG!K7+Bawana_RLNG!K7+Bawana_Spot!K7</f>
        <v>2.19</v>
      </c>
      <c r="I7" s="196">
        <f>PPCL_NG!R7+PPCL_Spot!R7+GT_NG!R7+GT_Spot!R7+Bawana_NG!R7+Bawana_RLNG!R7+Bawana_Spot!R7</f>
        <v>2.19</v>
      </c>
      <c r="J7" s="197">
        <f t="shared" si="2"/>
        <v>0</v>
      </c>
      <c r="K7" s="196">
        <f>PPCL_NG!L7+PPCL_Spot!L7+GT_NG!L7+GT_Spot!L7+Bawana_NG!L7+Bawana_RLNG!L7+Bawana_Spot!L7</f>
        <v>36.980000000000004</v>
      </c>
      <c r="L7" s="196">
        <f>PPCL_NG!S7+PPCL_Spot!S7+GT_NG!S7+GT_Spot!S7+Bawana_NG!S7+Bawana_RLNG!S7+Bawana_Spot!S7</f>
        <v>36.980541131456683</v>
      </c>
      <c r="M7" s="197">
        <f t="shared" si="3"/>
        <v>-5.4113145667855633E-4</v>
      </c>
      <c r="N7" s="196">
        <f>PPCL_NG!M7+PPCL_Spot!M7+GT_NG!M7+GT_Spot!M7+Bawana_NG!M7+Bawana_RLNG!M7+Bawana_Spot!M7</f>
        <v>61</v>
      </c>
      <c r="O7" s="196">
        <f>PPCL_NG!T7+PPCL_Spot!T7+GT_NG!T7+GT_Spot!T7+Bawana_NG!T7+Bawana_RLNG!T7+Bawana_Spot!T7</f>
        <v>61.003006285870455</v>
      </c>
      <c r="P7" s="197">
        <f t="shared" si="4"/>
        <v>-3.0062858704553719E-3</v>
      </c>
      <c r="Q7" s="197">
        <f t="shared" si="5"/>
        <v>-9.9999999999766942E-3</v>
      </c>
    </row>
    <row r="8" spans="1:17">
      <c r="A8" s="33" t="s">
        <v>50</v>
      </c>
      <c r="B8" s="196">
        <f>PPCL_NG!I8+PPCL_Spot!I8+GT_NG!I8+GT_Spot!I8+Bawana_NG!I8+Bawana_RLNG!I8+Bawana_Spot!I8</f>
        <v>338.34000000000003</v>
      </c>
      <c r="C8" s="196">
        <f>PPCL_NG!P8+PPCL_Spot!P8+GT_NG!P8+GT_Spot!P8+Bawana_NG!P8+Bawana_RLNG!P8+Bawana_Spot!P8</f>
        <v>338.34837679616817</v>
      </c>
      <c r="D8" s="197">
        <f t="shared" si="0"/>
        <v>-8.3767961681360248E-3</v>
      </c>
      <c r="E8" s="196">
        <f>PPCL_NG!J8+PPCL_Spot!J8+GT_NG!J8+GT_Spot!J8+Bawana_NG!J8+Bawana_RLNG!J8+Bawana_Spot!J8</f>
        <v>53.62</v>
      </c>
      <c r="F8" s="196">
        <f>PPCL_NG!Q8+PPCL_Spot!Q8+GT_NG!Q8+GT_Spot!Q8+Bawana_NG!Q8+Bawana_RLNG!Q8+Bawana_Spot!Q8</f>
        <v>53.624587546567327</v>
      </c>
      <c r="G8" s="197">
        <f t="shared" si="1"/>
        <v>-4.5875465673290705E-3</v>
      </c>
      <c r="H8" s="196">
        <f>PPCL_NG!K8+PPCL_Spot!K8+GT_NG!K8+GT_Spot!K8+Bawana_NG!K8+Bawana_RLNG!K8+Bawana_Spot!K8</f>
        <v>2.74</v>
      </c>
      <c r="I8" s="196">
        <f>PPCL_NG!R8+PPCL_Spot!R8+GT_NG!R8+GT_Spot!R8+Bawana_NG!R8+Bawana_RLNG!R8+Bawana_Spot!R8</f>
        <v>2.74</v>
      </c>
      <c r="J8" s="197">
        <f t="shared" si="2"/>
        <v>0</v>
      </c>
      <c r="K8" s="196">
        <f>PPCL_NG!L8+PPCL_Spot!L8+GT_NG!L8+GT_Spot!L8+Bawana_NG!L8+Bawana_RLNG!L8+Bawana_Spot!L8</f>
        <v>36.980000000000004</v>
      </c>
      <c r="L8" s="196">
        <f>PPCL_NG!S8+PPCL_Spot!S8+GT_NG!S8+GT_Spot!S8+Bawana_NG!S8+Bawana_RLNG!S8+Bawana_Spot!S8</f>
        <v>36.981053751995745</v>
      </c>
      <c r="M8" s="197">
        <f t="shared" si="3"/>
        <v>-1.0537519957409813E-3</v>
      </c>
      <c r="N8" s="196">
        <f>PPCL_NG!M8+PPCL_Spot!M8+GT_NG!M8+GT_Spot!M8+Bawana_NG!M8+Bawana_RLNG!M8+Bawana_Spot!M8</f>
        <v>61.24</v>
      </c>
      <c r="O8" s="196">
        <f>PPCL_NG!T8+PPCL_Spot!T8+GT_NG!T8+GT_Spot!T8+Bawana_NG!T8+Bawana_RLNG!T8+Bawana_Spot!T8</f>
        <v>61.245981905268764</v>
      </c>
      <c r="P8" s="197">
        <f t="shared" si="4"/>
        <v>-5.9819052687615226E-3</v>
      </c>
      <c r="Q8" s="197">
        <f t="shared" si="5"/>
        <v>-1.9999999999967599E-2</v>
      </c>
    </row>
    <row r="9" spans="1:17">
      <c r="A9" s="33" t="s">
        <v>51</v>
      </c>
      <c r="B9" s="196">
        <f>PPCL_NG!I9+PPCL_Spot!I9+GT_NG!I9+GT_Spot!I9+Bawana_NG!I9+Bawana_RLNG!I9+Bawana_Spot!I9</f>
        <v>338.34000000000003</v>
      </c>
      <c r="C9" s="196">
        <f>PPCL_NG!P9+PPCL_Spot!P9+GT_NG!P9+GT_Spot!P9+Bawana_NG!P9+Bawana_RLNG!P9+Bawana_Spot!P9</f>
        <v>338.34837679616817</v>
      </c>
      <c r="D9" s="197">
        <f t="shared" si="0"/>
        <v>-8.3767961681360248E-3</v>
      </c>
      <c r="E9" s="196">
        <f>PPCL_NG!J9+PPCL_Spot!J9+GT_NG!J9+GT_Spot!J9+Bawana_NG!J9+Bawana_RLNG!J9+Bawana_Spot!J9</f>
        <v>53.62</v>
      </c>
      <c r="F9" s="196">
        <f>PPCL_NG!Q9+PPCL_Spot!Q9+GT_NG!Q9+GT_Spot!Q9+Bawana_NG!Q9+Bawana_RLNG!Q9+Bawana_Spot!Q9</f>
        <v>53.624587546567327</v>
      </c>
      <c r="G9" s="197">
        <f t="shared" si="1"/>
        <v>-4.5875465673290705E-3</v>
      </c>
      <c r="H9" s="196">
        <f>PPCL_NG!K9+PPCL_Spot!K9+GT_NG!K9+GT_Spot!K9+Bawana_NG!K9+Bawana_RLNG!K9+Bawana_Spot!K9</f>
        <v>5.84</v>
      </c>
      <c r="I9" s="196">
        <f>PPCL_NG!R9+PPCL_Spot!R9+GT_NG!R9+GT_Spot!R9+Bawana_NG!R9+Bawana_RLNG!R9+Bawana_Spot!R9</f>
        <v>5.84</v>
      </c>
      <c r="J9" s="197">
        <f t="shared" si="2"/>
        <v>0</v>
      </c>
      <c r="K9" s="196">
        <f>PPCL_NG!L9+PPCL_Spot!L9+GT_NG!L9+GT_Spot!L9+Bawana_NG!L9+Bawana_RLNG!L9+Bawana_Spot!L9</f>
        <v>36.980000000000004</v>
      </c>
      <c r="L9" s="196">
        <f>PPCL_NG!S9+PPCL_Spot!S9+GT_NG!S9+GT_Spot!S9+Bawana_NG!S9+Bawana_RLNG!S9+Bawana_Spot!S9</f>
        <v>36.981053751995745</v>
      </c>
      <c r="M9" s="197">
        <f t="shared" si="3"/>
        <v>-1.0537519957409813E-3</v>
      </c>
      <c r="N9" s="196">
        <f>PPCL_NG!M9+PPCL_Spot!M9+GT_NG!M9+GT_Spot!M9+Bawana_NG!M9+Bawana_RLNG!M9+Bawana_Spot!M9</f>
        <v>61.24</v>
      </c>
      <c r="O9" s="196">
        <f>PPCL_NG!T9+PPCL_Spot!T9+GT_NG!T9+GT_Spot!T9+Bawana_NG!T9+Bawana_RLNG!T9+Bawana_Spot!T9</f>
        <v>61.245981905268764</v>
      </c>
      <c r="P9" s="197">
        <f t="shared" si="4"/>
        <v>-5.9819052687615226E-3</v>
      </c>
      <c r="Q9" s="197">
        <f t="shared" si="5"/>
        <v>-1.9999999999967599E-2</v>
      </c>
    </row>
    <row r="10" spans="1:17">
      <c r="A10" s="33" t="s">
        <v>52</v>
      </c>
      <c r="B10" s="196">
        <f>PPCL_NG!I10+PPCL_Spot!I10+GT_NG!I10+GT_Spot!I10+Bawana_NG!I10+Bawana_RLNG!I10+Bawana_Spot!I10</f>
        <v>338.34000000000003</v>
      </c>
      <c r="C10" s="196">
        <f>PPCL_NG!P10+PPCL_Spot!P10+GT_NG!P10+GT_Spot!P10+Bawana_NG!P10+Bawana_RLNG!P10+Bawana_Spot!P10</f>
        <v>338.34837679616817</v>
      </c>
      <c r="D10" s="197">
        <f t="shared" si="0"/>
        <v>-8.3767961681360248E-3</v>
      </c>
      <c r="E10" s="196">
        <f>PPCL_NG!J10+PPCL_Spot!J10+GT_NG!J10+GT_Spot!J10+Bawana_NG!J10+Bawana_RLNG!J10+Bawana_Spot!J10</f>
        <v>53.62</v>
      </c>
      <c r="F10" s="196">
        <f>PPCL_NG!Q10+PPCL_Spot!Q10+GT_NG!Q10+GT_Spot!Q10+Bawana_NG!Q10+Bawana_RLNG!Q10+Bawana_Spot!Q10</f>
        <v>53.624587546567327</v>
      </c>
      <c r="G10" s="197">
        <f t="shared" si="1"/>
        <v>-4.5875465673290705E-3</v>
      </c>
      <c r="H10" s="196">
        <f>PPCL_NG!K10+PPCL_Spot!K10+GT_NG!K10+GT_Spot!K10+Bawana_NG!K10+Bawana_RLNG!K10+Bawana_Spot!K10</f>
        <v>5.84</v>
      </c>
      <c r="I10" s="196">
        <f>PPCL_NG!R10+PPCL_Spot!R10+GT_NG!R10+GT_Spot!R10+Bawana_NG!R10+Bawana_RLNG!R10+Bawana_Spot!R10</f>
        <v>5.84</v>
      </c>
      <c r="J10" s="197">
        <f t="shared" si="2"/>
        <v>0</v>
      </c>
      <c r="K10" s="196">
        <f>PPCL_NG!L10+PPCL_Spot!L10+GT_NG!L10+GT_Spot!L10+Bawana_NG!L10+Bawana_RLNG!L10+Bawana_Spot!L10</f>
        <v>36.980000000000004</v>
      </c>
      <c r="L10" s="196">
        <f>PPCL_NG!S10+PPCL_Spot!S10+GT_NG!S10+GT_Spot!S10+Bawana_NG!S10+Bawana_RLNG!S10+Bawana_Spot!S10</f>
        <v>36.981053751995745</v>
      </c>
      <c r="M10" s="197">
        <f t="shared" si="3"/>
        <v>-1.0537519957409813E-3</v>
      </c>
      <c r="N10" s="196">
        <f>PPCL_NG!M10+PPCL_Spot!M10+GT_NG!M10+GT_Spot!M10+Bawana_NG!M10+Bawana_RLNG!M10+Bawana_Spot!M10</f>
        <v>61.24</v>
      </c>
      <c r="O10" s="196">
        <f>PPCL_NG!T10+PPCL_Spot!T10+GT_NG!T10+GT_Spot!T10+Bawana_NG!T10+Bawana_RLNG!T10+Bawana_Spot!T10</f>
        <v>61.245981905268764</v>
      </c>
      <c r="P10" s="197">
        <f t="shared" si="4"/>
        <v>-5.9819052687615226E-3</v>
      </c>
      <c r="Q10" s="197">
        <f t="shared" si="5"/>
        <v>-1.9999999999967599E-2</v>
      </c>
    </row>
    <row r="11" spans="1:17">
      <c r="A11" s="33" t="s">
        <v>53</v>
      </c>
      <c r="B11" s="196">
        <f>PPCL_NG!I11+PPCL_Spot!I11+GT_NG!I11+GT_Spot!I11+Bawana_NG!I11+Bawana_RLNG!I11+Bawana_Spot!I11</f>
        <v>288.35000000000002</v>
      </c>
      <c r="C11" s="196">
        <f>PPCL_NG!P11+PPCL_Spot!P11+GT_NG!P11+GT_Spot!P11+Bawana_NG!P11+Bawana_RLNG!P11+Bawana_Spot!P11</f>
        <v>288.35337773155186</v>
      </c>
      <c r="D11" s="197">
        <f t="shared" si="0"/>
        <v>-3.3777315518364048E-3</v>
      </c>
      <c r="E11" s="196">
        <f>PPCL_NG!J11+PPCL_Spot!J11+GT_NG!J11+GT_Spot!J11+Bawana_NG!J11+Bawana_RLNG!J11+Bawana_Spot!J11</f>
        <v>56.08</v>
      </c>
      <c r="F11" s="196">
        <f>PPCL_NG!Q11+PPCL_Spot!Q11+GT_NG!Q11+GT_Spot!Q11+Bawana_NG!Q11+Bawana_RLNG!Q11+Bawana_Spot!Q11</f>
        <v>56.082811814161886</v>
      </c>
      <c r="G11" s="197">
        <f t="shared" si="1"/>
        <v>-2.8118141618875825E-3</v>
      </c>
      <c r="H11" s="196">
        <f>PPCL_NG!K11+PPCL_Spot!K11+GT_NG!K11+GT_Spot!K11+Bawana_NG!K11+Bawana_RLNG!K11+Bawana_Spot!K11</f>
        <v>5.84</v>
      </c>
      <c r="I11" s="196">
        <f>PPCL_NG!R11+PPCL_Spot!R11+GT_NG!R11+GT_Spot!R11+Bawana_NG!R11+Bawana_RLNG!R11+Bawana_Spot!R11</f>
        <v>5.8397814943689887</v>
      </c>
      <c r="J11" s="197">
        <f t="shared" si="2"/>
        <v>2.185056310111122E-4</v>
      </c>
      <c r="K11" s="196">
        <f>PPCL_NG!L11+PPCL_Spot!L11+GT_NG!L11+GT_Spot!L11+Bawana_NG!L11+Bawana_RLNG!L11+Bawana_Spot!L11</f>
        <v>36.980000000000004</v>
      </c>
      <c r="L11" s="196">
        <f>PPCL_NG!S11+PPCL_Spot!S11+GT_NG!S11+GT_Spot!S11+Bawana_NG!S11+Bawana_RLNG!S11+Bawana_Spot!S11</f>
        <v>36.980193198996901</v>
      </c>
      <c r="M11" s="197">
        <f t="shared" si="3"/>
        <v>-1.9319899689662634E-4</v>
      </c>
      <c r="N11" s="196">
        <f>PPCL_NG!M11+PPCL_Spot!M11+GT_NG!M11+GT_Spot!M11+Bawana_NG!M11+Bawana_RLNG!M11+Bawana_Spot!M11</f>
        <v>68.599999999999994</v>
      </c>
      <c r="O11" s="196">
        <f>PPCL_NG!T11+PPCL_Spot!T11+GT_NG!T11+GT_Spot!T11+Bawana_NG!T11+Bawana_RLNG!T11+Bawana_Spot!T11</f>
        <v>68.603835760920333</v>
      </c>
      <c r="P11" s="197">
        <f t="shared" si="4"/>
        <v>-3.835760920338771E-3</v>
      </c>
      <c r="Q11" s="197">
        <f t="shared" si="5"/>
        <v>-9.9999999999482725E-3</v>
      </c>
    </row>
    <row r="12" spans="1:17">
      <c r="A12" s="33" t="s">
        <v>54</v>
      </c>
      <c r="B12" s="196">
        <f>PPCL_NG!I12+PPCL_Spot!I12+GT_NG!I12+GT_Spot!I12+Bawana_NG!I12+Bawana_RLNG!I12+Bawana_Spot!I12</f>
        <v>288.35000000000002</v>
      </c>
      <c r="C12" s="196">
        <f>PPCL_NG!P12+PPCL_Spot!P12+GT_NG!P12+GT_Spot!P12+Bawana_NG!P12+Bawana_RLNG!P12+Bawana_Spot!P12</f>
        <v>288.35337773155186</v>
      </c>
      <c r="D12" s="197">
        <f t="shared" si="0"/>
        <v>-3.3777315518364048E-3</v>
      </c>
      <c r="E12" s="196">
        <f>PPCL_NG!J12+PPCL_Spot!J12+GT_NG!J12+GT_Spot!J12+Bawana_NG!J12+Bawana_RLNG!J12+Bawana_Spot!J12</f>
        <v>56.08</v>
      </c>
      <c r="F12" s="196">
        <f>PPCL_NG!Q12+PPCL_Spot!Q12+GT_NG!Q12+GT_Spot!Q12+Bawana_NG!Q12+Bawana_RLNG!Q12+Bawana_Spot!Q12</f>
        <v>56.082811814161886</v>
      </c>
      <c r="G12" s="197">
        <f t="shared" si="1"/>
        <v>-2.8118141618875825E-3</v>
      </c>
      <c r="H12" s="196">
        <f>PPCL_NG!K12+PPCL_Spot!K12+GT_NG!K12+GT_Spot!K12+Bawana_NG!K12+Bawana_RLNG!K12+Bawana_Spot!K12</f>
        <v>5.84</v>
      </c>
      <c r="I12" s="196">
        <f>PPCL_NG!R12+PPCL_Spot!R12+GT_NG!R12+GT_Spot!R12+Bawana_NG!R12+Bawana_RLNG!R12+Bawana_Spot!R12</f>
        <v>5.8397814943689887</v>
      </c>
      <c r="J12" s="197">
        <f t="shared" si="2"/>
        <v>2.185056310111122E-4</v>
      </c>
      <c r="K12" s="196">
        <f>PPCL_NG!L12+PPCL_Spot!L12+GT_NG!L12+GT_Spot!L12+Bawana_NG!L12+Bawana_RLNG!L12+Bawana_Spot!L12</f>
        <v>36.980000000000004</v>
      </c>
      <c r="L12" s="196">
        <f>PPCL_NG!S12+PPCL_Spot!S12+GT_NG!S12+GT_Spot!S12+Bawana_NG!S12+Bawana_RLNG!S12+Bawana_Spot!S12</f>
        <v>36.980193198996901</v>
      </c>
      <c r="M12" s="197">
        <f t="shared" si="3"/>
        <v>-1.9319899689662634E-4</v>
      </c>
      <c r="N12" s="196">
        <f>PPCL_NG!M12+PPCL_Spot!M12+GT_NG!M12+GT_Spot!M12+Bawana_NG!M12+Bawana_RLNG!M12+Bawana_Spot!M12</f>
        <v>68.599999999999994</v>
      </c>
      <c r="O12" s="196">
        <f>PPCL_NG!T12+PPCL_Spot!T12+GT_NG!T12+GT_Spot!T12+Bawana_NG!T12+Bawana_RLNG!T12+Bawana_Spot!T12</f>
        <v>68.603835760920333</v>
      </c>
      <c r="P12" s="197">
        <f t="shared" si="4"/>
        <v>-3.835760920338771E-3</v>
      </c>
      <c r="Q12" s="197">
        <f t="shared" si="5"/>
        <v>-9.9999999999482725E-3</v>
      </c>
    </row>
    <row r="13" spans="1:17">
      <c r="A13" s="33" t="s">
        <v>55</v>
      </c>
      <c r="B13" s="196">
        <f>PPCL_NG!I13+PPCL_Spot!I13+GT_NG!I13+GT_Spot!I13+Bawana_NG!I13+Bawana_RLNG!I13+Bawana_Spot!I13</f>
        <v>288.35000000000002</v>
      </c>
      <c r="C13" s="196">
        <f>PPCL_NG!P13+PPCL_Spot!P13+GT_NG!P13+GT_Spot!P13+Bawana_NG!P13+Bawana_RLNG!P13+Bawana_Spot!P13</f>
        <v>288.35337773155186</v>
      </c>
      <c r="D13" s="197">
        <f t="shared" si="0"/>
        <v>-3.3777315518364048E-3</v>
      </c>
      <c r="E13" s="196">
        <f>PPCL_NG!J13+PPCL_Spot!J13+GT_NG!J13+GT_Spot!J13+Bawana_NG!J13+Bawana_RLNG!J13+Bawana_Spot!J13</f>
        <v>56.08</v>
      </c>
      <c r="F13" s="196">
        <f>PPCL_NG!Q13+PPCL_Spot!Q13+GT_NG!Q13+GT_Spot!Q13+Bawana_NG!Q13+Bawana_RLNG!Q13+Bawana_Spot!Q13</f>
        <v>56.082811814161886</v>
      </c>
      <c r="G13" s="197">
        <f t="shared" si="1"/>
        <v>-2.8118141618875825E-3</v>
      </c>
      <c r="H13" s="196">
        <f>PPCL_NG!K13+PPCL_Spot!K13+GT_NG!K13+GT_Spot!K13+Bawana_NG!K13+Bawana_RLNG!K13+Bawana_Spot!K13</f>
        <v>5.84</v>
      </c>
      <c r="I13" s="196">
        <f>PPCL_NG!R13+PPCL_Spot!R13+GT_NG!R13+GT_Spot!R13+Bawana_NG!R13+Bawana_RLNG!R13+Bawana_Spot!R13</f>
        <v>5.8397814943689887</v>
      </c>
      <c r="J13" s="197">
        <f t="shared" si="2"/>
        <v>2.185056310111122E-4</v>
      </c>
      <c r="K13" s="196">
        <f>PPCL_NG!L13+PPCL_Spot!L13+GT_NG!L13+GT_Spot!L13+Bawana_NG!L13+Bawana_RLNG!L13+Bawana_Spot!L13</f>
        <v>36.980000000000004</v>
      </c>
      <c r="L13" s="196">
        <f>PPCL_NG!S13+PPCL_Spot!S13+GT_NG!S13+GT_Spot!S13+Bawana_NG!S13+Bawana_RLNG!S13+Bawana_Spot!S13</f>
        <v>36.980193198996901</v>
      </c>
      <c r="M13" s="197">
        <f t="shared" si="3"/>
        <v>-1.9319899689662634E-4</v>
      </c>
      <c r="N13" s="196">
        <f>PPCL_NG!M13+PPCL_Spot!M13+GT_NG!M13+GT_Spot!M13+Bawana_NG!M13+Bawana_RLNG!M13+Bawana_Spot!M13</f>
        <v>68.599999999999994</v>
      </c>
      <c r="O13" s="196">
        <f>PPCL_NG!T13+PPCL_Spot!T13+GT_NG!T13+GT_Spot!T13+Bawana_NG!T13+Bawana_RLNG!T13+Bawana_Spot!T13</f>
        <v>68.603835760920333</v>
      </c>
      <c r="P13" s="197">
        <f t="shared" si="4"/>
        <v>-3.835760920338771E-3</v>
      </c>
      <c r="Q13" s="197">
        <f t="shared" si="5"/>
        <v>-9.9999999999482725E-3</v>
      </c>
    </row>
    <row r="14" spans="1:17">
      <c r="A14" s="33" t="s">
        <v>56</v>
      </c>
      <c r="B14" s="196">
        <f>PPCL_NG!I14+PPCL_Spot!I14+GT_NG!I14+GT_Spot!I14+Bawana_NG!I14+Bawana_RLNG!I14+Bawana_Spot!I14</f>
        <v>288.35000000000002</v>
      </c>
      <c r="C14" s="196">
        <f>PPCL_NG!P14+PPCL_Spot!P14+GT_NG!P14+GT_Spot!P14+Bawana_NG!P14+Bawana_RLNG!P14+Bawana_Spot!P14</f>
        <v>288.35337773155186</v>
      </c>
      <c r="D14" s="197">
        <f t="shared" si="0"/>
        <v>-3.3777315518364048E-3</v>
      </c>
      <c r="E14" s="196">
        <f>PPCL_NG!J14+PPCL_Spot!J14+GT_NG!J14+GT_Spot!J14+Bawana_NG!J14+Bawana_RLNG!J14+Bawana_Spot!J14</f>
        <v>56.08</v>
      </c>
      <c r="F14" s="196">
        <f>PPCL_NG!Q14+PPCL_Spot!Q14+GT_NG!Q14+GT_Spot!Q14+Bawana_NG!Q14+Bawana_RLNG!Q14+Bawana_Spot!Q14</f>
        <v>56.082811814161886</v>
      </c>
      <c r="G14" s="197">
        <f t="shared" si="1"/>
        <v>-2.8118141618875825E-3</v>
      </c>
      <c r="H14" s="196">
        <f>PPCL_NG!K14+PPCL_Spot!K14+GT_NG!K14+GT_Spot!K14+Bawana_NG!K14+Bawana_RLNG!K14+Bawana_Spot!K14</f>
        <v>5.84</v>
      </c>
      <c r="I14" s="196">
        <f>PPCL_NG!R14+PPCL_Spot!R14+GT_NG!R14+GT_Spot!R14+Bawana_NG!R14+Bawana_RLNG!R14+Bawana_Spot!R14</f>
        <v>5.8397814943689887</v>
      </c>
      <c r="J14" s="197">
        <f t="shared" si="2"/>
        <v>2.185056310111122E-4</v>
      </c>
      <c r="K14" s="196">
        <f>PPCL_NG!L14+PPCL_Spot!L14+GT_NG!L14+GT_Spot!L14+Bawana_NG!L14+Bawana_RLNG!L14+Bawana_Spot!L14</f>
        <v>36.980000000000004</v>
      </c>
      <c r="L14" s="196">
        <f>PPCL_NG!S14+PPCL_Spot!S14+GT_NG!S14+GT_Spot!S14+Bawana_NG!S14+Bawana_RLNG!S14+Bawana_Spot!S14</f>
        <v>36.980193198996901</v>
      </c>
      <c r="M14" s="197">
        <f t="shared" si="3"/>
        <v>-1.9319899689662634E-4</v>
      </c>
      <c r="N14" s="196">
        <f>PPCL_NG!M14+PPCL_Spot!M14+GT_NG!M14+GT_Spot!M14+Bawana_NG!M14+Bawana_RLNG!M14+Bawana_Spot!M14</f>
        <v>68.599999999999994</v>
      </c>
      <c r="O14" s="196">
        <f>PPCL_NG!T14+PPCL_Spot!T14+GT_NG!T14+GT_Spot!T14+Bawana_NG!T14+Bawana_RLNG!T14+Bawana_Spot!T14</f>
        <v>68.603835760920333</v>
      </c>
      <c r="P14" s="197">
        <f t="shared" si="4"/>
        <v>-3.835760920338771E-3</v>
      </c>
      <c r="Q14" s="197">
        <f t="shared" si="5"/>
        <v>-9.9999999999482725E-3</v>
      </c>
    </row>
    <row r="15" spans="1:17">
      <c r="A15" s="33" t="s">
        <v>57</v>
      </c>
      <c r="B15" s="196">
        <f>PPCL_NG!I15+PPCL_Spot!I15+GT_NG!I15+GT_Spot!I15+Bawana_NG!I15+Bawana_RLNG!I15+Bawana_Spot!I15</f>
        <v>288.35000000000002</v>
      </c>
      <c r="C15" s="196">
        <f>PPCL_NG!P15+PPCL_Spot!P15+GT_NG!P15+GT_Spot!P15+Bawana_NG!P15+Bawana_RLNG!P15+Bawana_Spot!P15</f>
        <v>288.35337773155186</v>
      </c>
      <c r="D15" s="197">
        <f t="shared" si="0"/>
        <v>-3.3777315518364048E-3</v>
      </c>
      <c r="E15" s="196">
        <f>PPCL_NG!J15+PPCL_Spot!J15+GT_NG!J15+GT_Spot!J15+Bawana_NG!J15+Bawana_RLNG!J15+Bawana_Spot!J15</f>
        <v>56.08</v>
      </c>
      <c r="F15" s="196">
        <f>PPCL_NG!Q15+PPCL_Spot!Q15+GT_NG!Q15+GT_Spot!Q15+Bawana_NG!Q15+Bawana_RLNG!Q15+Bawana_Spot!Q15</f>
        <v>56.082811814161886</v>
      </c>
      <c r="G15" s="197">
        <f t="shared" si="1"/>
        <v>-2.8118141618875825E-3</v>
      </c>
      <c r="H15" s="196">
        <f>PPCL_NG!K15+PPCL_Spot!K15+GT_NG!K15+GT_Spot!K15+Bawana_NG!K15+Bawana_RLNG!K15+Bawana_Spot!K15</f>
        <v>5.84</v>
      </c>
      <c r="I15" s="196">
        <f>PPCL_NG!R15+PPCL_Spot!R15+GT_NG!R15+GT_Spot!R15+Bawana_NG!R15+Bawana_RLNG!R15+Bawana_Spot!R15</f>
        <v>5.8397814943689887</v>
      </c>
      <c r="J15" s="197">
        <f t="shared" si="2"/>
        <v>2.185056310111122E-4</v>
      </c>
      <c r="K15" s="196">
        <f>PPCL_NG!L15+PPCL_Spot!L15+GT_NG!L15+GT_Spot!L15+Bawana_NG!L15+Bawana_RLNG!L15+Bawana_Spot!L15</f>
        <v>36.980000000000004</v>
      </c>
      <c r="L15" s="196">
        <f>PPCL_NG!S15+PPCL_Spot!S15+GT_NG!S15+GT_Spot!S15+Bawana_NG!S15+Bawana_RLNG!S15+Bawana_Spot!S15</f>
        <v>36.980193198996901</v>
      </c>
      <c r="M15" s="197">
        <f t="shared" si="3"/>
        <v>-1.9319899689662634E-4</v>
      </c>
      <c r="N15" s="196">
        <f>PPCL_NG!M15+PPCL_Spot!M15+GT_NG!M15+GT_Spot!M15+Bawana_NG!M15+Bawana_RLNG!M15+Bawana_Spot!M15</f>
        <v>68.599999999999994</v>
      </c>
      <c r="O15" s="196">
        <f>PPCL_NG!T15+PPCL_Spot!T15+GT_NG!T15+GT_Spot!T15+Bawana_NG!T15+Bawana_RLNG!T15+Bawana_Spot!T15</f>
        <v>68.603835760920333</v>
      </c>
      <c r="P15" s="197">
        <f t="shared" si="4"/>
        <v>-3.835760920338771E-3</v>
      </c>
      <c r="Q15" s="197">
        <f t="shared" si="5"/>
        <v>-9.9999999999482725E-3</v>
      </c>
    </row>
    <row r="16" spans="1:17">
      <c r="A16" s="33" t="s">
        <v>58</v>
      </c>
      <c r="B16" s="196">
        <f>PPCL_NG!I16+PPCL_Spot!I16+GT_NG!I16+GT_Spot!I16+Bawana_NG!I16+Bawana_RLNG!I16+Bawana_Spot!I16</f>
        <v>288.35000000000002</v>
      </c>
      <c r="C16" s="196">
        <f>PPCL_NG!P16+PPCL_Spot!P16+GT_NG!P16+GT_Spot!P16+Bawana_NG!P16+Bawana_RLNG!P16+Bawana_Spot!P16</f>
        <v>288.35337773155186</v>
      </c>
      <c r="D16" s="197">
        <f t="shared" si="0"/>
        <v>-3.3777315518364048E-3</v>
      </c>
      <c r="E16" s="196">
        <f>PPCL_NG!J16+PPCL_Spot!J16+GT_NG!J16+GT_Spot!J16+Bawana_NG!J16+Bawana_RLNG!J16+Bawana_Spot!J16</f>
        <v>56.08</v>
      </c>
      <c r="F16" s="196">
        <f>PPCL_NG!Q16+PPCL_Spot!Q16+GT_NG!Q16+GT_Spot!Q16+Bawana_NG!Q16+Bawana_RLNG!Q16+Bawana_Spot!Q16</f>
        <v>56.082811814161886</v>
      </c>
      <c r="G16" s="197">
        <f t="shared" si="1"/>
        <v>-2.8118141618875825E-3</v>
      </c>
      <c r="H16" s="196">
        <f>PPCL_NG!K16+PPCL_Spot!K16+GT_NG!K16+GT_Spot!K16+Bawana_NG!K16+Bawana_RLNG!K16+Bawana_Spot!K16</f>
        <v>5.84</v>
      </c>
      <c r="I16" s="196">
        <f>PPCL_NG!R16+PPCL_Spot!R16+GT_NG!R16+GT_Spot!R16+Bawana_NG!R16+Bawana_RLNG!R16+Bawana_Spot!R16</f>
        <v>5.8397814943689887</v>
      </c>
      <c r="J16" s="197">
        <f t="shared" si="2"/>
        <v>2.185056310111122E-4</v>
      </c>
      <c r="K16" s="196">
        <f>PPCL_NG!L16+PPCL_Spot!L16+GT_NG!L16+GT_Spot!L16+Bawana_NG!L16+Bawana_RLNG!L16+Bawana_Spot!L16</f>
        <v>36.980000000000004</v>
      </c>
      <c r="L16" s="196">
        <f>PPCL_NG!S16+PPCL_Spot!S16+GT_NG!S16+GT_Spot!S16+Bawana_NG!S16+Bawana_RLNG!S16+Bawana_Spot!S16</f>
        <v>36.980193198996901</v>
      </c>
      <c r="M16" s="197">
        <f t="shared" si="3"/>
        <v>-1.9319899689662634E-4</v>
      </c>
      <c r="N16" s="196">
        <f>PPCL_NG!M16+PPCL_Spot!M16+GT_NG!M16+GT_Spot!M16+Bawana_NG!M16+Bawana_RLNG!M16+Bawana_Spot!M16</f>
        <v>68.599999999999994</v>
      </c>
      <c r="O16" s="196">
        <f>PPCL_NG!T16+PPCL_Spot!T16+GT_NG!T16+GT_Spot!T16+Bawana_NG!T16+Bawana_RLNG!T16+Bawana_Spot!T16</f>
        <v>68.603835760920333</v>
      </c>
      <c r="P16" s="197">
        <f t="shared" si="4"/>
        <v>-3.835760920338771E-3</v>
      </c>
      <c r="Q16" s="197">
        <f t="shared" si="5"/>
        <v>-9.9999999999482725E-3</v>
      </c>
    </row>
    <row r="17" spans="1:17">
      <c r="A17" s="33" t="s">
        <v>59</v>
      </c>
      <c r="B17" s="196">
        <f>PPCL_NG!I17+PPCL_Spot!I17+GT_NG!I17+GT_Spot!I17+Bawana_NG!I17+Bawana_RLNG!I17+Bawana_Spot!I17</f>
        <v>288.35000000000002</v>
      </c>
      <c r="C17" s="196">
        <f>PPCL_NG!P17+PPCL_Spot!P17+GT_NG!P17+GT_Spot!P17+Bawana_NG!P17+Bawana_RLNG!P17+Bawana_Spot!P17</f>
        <v>288.35337773155186</v>
      </c>
      <c r="D17" s="197">
        <f t="shared" si="0"/>
        <v>-3.3777315518364048E-3</v>
      </c>
      <c r="E17" s="196">
        <f>PPCL_NG!J17+PPCL_Spot!J17+GT_NG!J17+GT_Spot!J17+Bawana_NG!J17+Bawana_RLNG!J17+Bawana_Spot!J17</f>
        <v>56.08</v>
      </c>
      <c r="F17" s="196">
        <f>PPCL_NG!Q17+PPCL_Spot!Q17+GT_NG!Q17+GT_Spot!Q17+Bawana_NG!Q17+Bawana_RLNG!Q17+Bawana_Spot!Q17</f>
        <v>56.082811814161886</v>
      </c>
      <c r="G17" s="197">
        <f t="shared" si="1"/>
        <v>-2.8118141618875825E-3</v>
      </c>
      <c r="H17" s="196">
        <f>PPCL_NG!K17+PPCL_Spot!K17+GT_NG!K17+GT_Spot!K17+Bawana_NG!K17+Bawana_RLNG!K17+Bawana_Spot!K17</f>
        <v>5.84</v>
      </c>
      <c r="I17" s="196">
        <f>PPCL_NG!R17+PPCL_Spot!R17+GT_NG!R17+GT_Spot!R17+Bawana_NG!R17+Bawana_RLNG!R17+Bawana_Spot!R17</f>
        <v>5.8397814943689887</v>
      </c>
      <c r="J17" s="197">
        <f t="shared" si="2"/>
        <v>2.185056310111122E-4</v>
      </c>
      <c r="K17" s="196">
        <f>PPCL_NG!L17+PPCL_Spot!L17+GT_NG!L17+GT_Spot!L17+Bawana_NG!L17+Bawana_RLNG!L17+Bawana_Spot!L17</f>
        <v>36.980000000000004</v>
      </c>
      <c r="L17" s="196">
        <f>PPCL_NG!S17+PPCL_Spot!S17+GT_NG!S17+GT_Spot!S17+Bawana_NG!S17+Bawana_RLNG!S17+Bawana_Spot!S17</f>
        <v>36.980193198996901</v>
      </c>
      <c r="M17" s="197">
        <f t="shared" si="3"/>
        <v>-1.9319899689662634E-4</v>
      </c>
      <c r="N17" s="196">
        <f>PPCL_NG!M17+PPCL_Spot!M17+GT_NG!M17+GT_Spot!M17+Bawana_NG!M17+Bawana_RLNG!M17+Bawana_Spot!M17</f>
        <v>68.599999999999994</v>
      </c>
      <c r="O17" s="196">
        <f>PPCL_NG!T17+PPCL_Spot!T17+GT_NG!T17+GT_Spot!T17+Bawana_NG!T17+Bawana_RLNG!T17+Bawana_Spot!T17</f>
        <v>68.603835760920333</v>
      </c>
      <c r="P17" s="197">
        <f t="shared" si="4"/>
        <v>-3.835760920338771E-3</v>
      </c>
      <c r="Q17" s="197">
        <f t="shared" si="5"/>
        <v>-9.9999999999482725E-3</v>
      </c>
    </row>
    <row r="18" spans="1:17">
      <c r="A18" s="33" t="s">
        <v>60</v>
      </c>
      <c r="B18" s="196">
        <f>PPCL_NG!I18+PPCL_Spot!I18+GT_NG!I18+GT_Spot!I18+Bawana_NG!I18+Bawana_RLNG!I18+Bawana_Spot!I18</f>
        <v>288.35000000000002</v>
      </c>
      <c r="C18" s="196">
        <f>PPCL_NG!P18+PPCL_Spot!P18+GT_NG!P18+GT_Spot!P18+Bawana_NG!P18+Bawana_RLNG!P18+Bawana_Spot!P18</f>
        <v>288.35337773155186</v>
      </c>
      <c r="D18" s="197">
        <f t="shared" si="0"/>
        <v>-3.3777315518364048E-3</v>
      </c>
      <c r="E18" s="196">
        <f>PPCL_NG!J18+PPCL_Spot!J18+GT_NG!J18+GT_Spot!J18+Bawana_NG!J18+Bawana_RLNG!J18+Bawana_Spot!J18</f>
        <v>56.08</v>
      </c>
      <c r="F18" s="196">
        <f>PPCL_NG!Q18+PPCL_Spot!Q18+GT_NG!Q18+GT_Spot!Q18+Bawana_NG!Q18+Bawana_RLNG!Q18+Bawana_Spot!Q18</f>
        <v>56.082811814161886</v>
      </c>
      <c r="G18" s="197">
        <f t="shared" si="1"/>
        <v>-2.8118141618875825E-3</v>
      </c>
      <c r="H18" s="196">
        <f>PPCL_NG!K18+PPCL_Spot!K18+GT_NG!K18+GT_Spot!K18+Bawana_NG!K18+Bawana_RLNG!K18+Bawana_Spot!K18</f>
        <v>5.84</v>
      </c>
      <c r="I18" s="196">
        <f>PPCL_NG!R18+PPCL_Spot!R18+GT_NG!R18+GT_Spot!R18+Bawana_NG!R18+Bawana_RLNG!R18+Bawana_Spot!R18</f>
        <v>5.8397814943689887</v>
      </c>
      <c r="J18" s="197">
        <f t="shared" si="2"/>
        <v>2.185056310111122E-4</v>
      </c>
      <c r="K18" s="196">
        <f>PPCL_NG!L18+PPCL_Spot!L18+GT_NG!L18+GT_Spot!L18+Bawana_NG!L18+Bawana_RLNG!L18+Bawana_Spot!L18</f>
        <v>36.980000000000004</v>
      </c>
      <c r="L18" s="196">
        <f>PPCL_NG!S18+PPCL_Spot!S18+GT_NG!S18+GT_Spot!S18+Bawana_NG!S18+Bawana_RLNG!S18+Bawana_Spot!S18</f>
        <v>36.980193198996901</v>
      </c>
      <c r="M18" s="197">
        <f t="shared" si="3"/>
        <v>-1.9319899689662634E-4</v>
      </c>
      <c r="N18" s="196">
        <f>PPCL_NG!M18+PPCL_Spot!M18+GT_NG!M18+GT_Spot!M18+Bawana_NG!M18+Bawana_RLNG!M18+Bawana_Spot!M18</f>
        <v>68.599999999999994</v>
      </c>
      <c r="O18" s="196">
        <f>PPCL_NG!T18+PPCL_Spot!T18+GT_NG!T18+GT_Spot!T18+Bawana_NG!T18+Bawana_RLNG!T18+Bawana_Spot!T18</f>
        <v>68.603835760920333</v>
      </c>
      <c r="P18" s="197">
        <f t="shared" si="4"/>
        <v>-3.835760920338771E-3</v>
      </c>
      <c r="Q18" s="197">
        <f t="shared" si="5"/>
        <v>-9.9999999999482725E-3</v>
      </c>
    </row>
    <row r="19" spans="1:17">
      <c r="A19" s="33" t="s">
        <v>61</v>
      </c>
      <c r="B19" s="196">
        <f>PPCL_NG!I19+PPCL_Spot!I19+GT_NG!I19+GT_Spot!I19+Bawana_NG!I19+Bawana_RLNG!I19+Bawana_Spot!I19</f>
        <v>288.35000000000002</v>
      </c>
      <c r="C19" s="196">
        <f>PPCL_NG!P19+PPCL_Spot!P19+GT_NG!P19+GT_Spot!P19+Bawana_NG!P19+Bawana_RLNG!P19+Bawana_Spot!P19</f>
        <v>288.35337773155186</v>
      </c>
      <c r="D19" s="197">
        <f t="shared" si="0"/>
        <v>-3.3777315518364048E-3</v>
      </c>
      <c r="E19" s="196">
        <f>PPCL_NG!J19+PPCL_Spot!J19+GT_NG!J19+GT_Spot!J19+Bawana_NG!J19+Bawana_RLNG!J19+Bawana_Spot!J19</f>
        <v>56.08</v>
      </c>
      <c r="F19" s="196">
        <f>PPCL_NG!Q19+PPCL_Spot!Q19+GT_NG!Q19+GT_Spot!Q19+Bawana_NG!Q19+Bawana_RLNG!Q19+Bawana_Spot!Q19</f>
        <v>56.082811814161886</v>
      </c>
      <c r="G19" s="197">
        <f t="shared" si="1"/>
        <v>-2.8118141618875825E-3</v>
      </c>
      <c r="H19" s="196">
        <f>PPCL_NG!K19+PPCL_Spot!K19+GT_NG!K19+GT_Spot!K19+Bawana_NG!K19+Bawana_RLNG!K19+Bawana_Spot!K19</f>
        <v>5.84</v>
      </c>
      <c r="I19" s="196">
        <f>PPCL_NG!R19+PPCL_Spot!R19+GT_NG!R19+GT_Spot!R19+Bawana_NG!R19+Bawana_RLNG!R19+Bawana_Spot!R19</f>
        <v>5.8397814943689887</v>
      </c>
      <c r="J19" s="197">
        <f t="shared" si="2"/>
        <v>2.185056310111122E-4</v>
      </c>
      <c r="K19" s="196">
        <f>PPCL_NG!L19+PPCL_Spot!L19+GT_NG!L19+GT_Spot!L19+Bawana_NG!L19+Bawana_RLNG!L19+Bawana_Spot!L19</f>
        <v>36.980000000000004</v>
      </c>
      <c r="L19" s="196">
        <f>PPCL_NG!S19+PPCL_Spot!S19+GT_NG!S19+GT_Spot!S19+Bawana_NG!S19+Bawana_RLNG!S19+Bawana_Spot!S19</f>
        <v>36.980193198996901</v>
      </c>
      <c r="M19" s="197">
        <f t="shared" si="3"/>
        <v>-1.9319899689662634E-4</v>
      </c>
      <c r="N19" s="196">
        <f>PPCL_NG!M19+PPCL_Spot!M19+GT_NG!M19+GT_Spot!M19+Bawana_NG!M19+Bawana_RLNG!M19+Bawana_Spot!M19</f>
        <v>68.599999999999994</v>
      </c>
      <c r="O19" s="196">
        <f>PPCL_NG!T19+PPCL_Spot!T19+GT_NG!T19+GT_Spot!T19+Bawana_NG!T19+Bawana_RLNG!T19+Bawana_Spot!T19</f>
        <v>68.603835760920333</v>
      </c>
      <c r="P19" s="197">
        <f t="shared" si="4"/>
        <v>-3.835760920338771E-3</v>
      </c>
      <c r="Q19" s="197">
        <f t="shared" si="5"/>
        <v>-9.9999999999482725E-3</v>
      </c>
    </row>
    <row r="20" spans="1:17">
      <c r="A20" s="33" t="s">
        <v>62</v>
      </c>
      <c r="B20" s="196">
        <f>PPCL_NG!I20+PPCL_Spot!I20+GT_NG!I20+GT_Spot!I20+Bawana_NG!I20+Bawana_RLNG!I20+Bawana_Spot!I20</f>
        <v>288.35000000000002</v>
      </c>
      <c r="C20" s="196">
        <f>PPCL_NG!P20+PPCL_Spot!P20+GT_NG!P20+GT_Spot!P20+Bawana_NG!P20+Bawana_RLNG!P20+Bawana_Spot!P20</f>
        <v>288.35337773155186</v>
      </c>
      <c r="D20" s="197">
        <f t="shared" si="0"/>
        <v>-3.3777315518364048E-3</v>
      </c>
      <c r="E20" s="196">
        <f>PPCL_NG!J20+PPCL_Spot!J20+GT_NG!J20+GT_Spot!J20+Bawana_NG!J20+Bawana_RLNG!J20+Bawana_Spot!J20</f>
        <v>56.08</v>
      </c>
      <c r="F20" s="196">
        <f>PPCL_NG!Q20+PPCL_Spot!Q20+GT_NG!Q20+GT_Spot!Q20+Bawana_NG!Q20+Bawana_RLNG!Q20+Bawana_Spot!Q20</f>
        <v>56.082811814161886</v>
      </c>
      <c r="G20" s="197">
        <f t="shared" si="1"/>
        <v>-2.8118141618875825E-3</v>
      </c>
      <c r="H20" s="196">
        <f>PPCL_NG!K20+PPCL_Spot!K20+GT_NG!K20+GT_Spot!K20+Bawana_NG!K20+Bawana_RLNG!K20+Bawana_Spot!K20</f>
        <v>5.84</v>
      </c>
      <c r="I20" s="196">
        <f>PPCL_NG!R20+PPCL_Spot!R20+GT_NG!R20+GT_Spot!R20+Bawana_NG!R20+Bawana_RLNG!R20+Bawana_Spot!R20</f>
        <v>5.8397814943689887</v>
      </c>
      <c r="J20" s="197">
        <f t="shared" si="2"/>
        <v>2.185056310111122E-4</v>
      </c>
      <c r="K20" s="196">
        <f>PPCL_NG!L20+PPCL_Spot!L20+GT_NG!L20+GT_Spot!L20+Bawana_NG!L20+Bawana_RLNG!L20+Bawana_Spot!L20</f>
        <v>36.980000000000004</v>
      </c>
      <c r="L20" s="196">
        <f>PPCL_NG!S20+PPCL_Spot!S20+GT_NG!S20+GT_Spot!S20+Bawana_NG!S20+Bawana_RLNG!S20+Bawana_Spot!S20</f>
        <v>36.980193198996901</v>
      </c>
      <c r="M20" s="197">
        <f t="shared" si="3"/>
        <v>-1.9319899689662634E-4</v>
      </c>
      <c r="N20" s="196">
        <f>PPCL_NG!M20+PPCL_Spot!M20+GT_NG!M20+GT_Spot!M20+Bawana_NG!M20+Bawana_RLNG!M20+Bawana_Spot!M20</f>
        <v>68.599999999999994</v>
      </c>
      <c r="O20" s="196">
        <f>PPCL_NG!T20+PPCL_Spot!T20+GT_NG!T20+GT_Spot!T20+Bawana_NG!T20+Bawana_RLNG!T20+Bawana_Spot!T20</f>
        <v>68.603835760920333</v>
      </c>
      <c r="P20" s="197">
        <f t="shared" si="4"/>
        <v>-3.835760920338771E-3</v>
      </c>
      <c r="Q20" s="197">
        <f t="shared" si="5"/>
        <v>-9.9999999999482725E-3</v>
      </c>
    </row>
    <row r="21" spans="1:17">
      <c r="A21" s="33" t="s">
        <v>63</v>
      </c>
      <c r="B21" s="196">
        <f>PPCL_NG!I21+PPCL_Spot!I21+GT_NG!I21+GT_Spot!I21+Bawana_NG!I21+Bawana_RLNG!I21+Bawana_Spot!I21</f>
        <v>288.35000000000002</v>
      </c>
      <c r="C21" s="196">
        <f>PPCL_NG!P21+PPCL_Spot!P21+GT_NG!P21+GT_Spot!P21+Bawana_NG!P21+Bawana_RLNG!P21+Bawana_Spot!P21</f>
        <v>288.35337773155186</v>
      </c>
      <c r="D21" s="197">
        <f t="shared" si="0"/>
        <v>-3.3777315518364048E-3</v>
      </c>
      <c r="E21" s="196">
        <f>PPCL_NG!J21+PPCL_Spot!J21+GT_NG!J21+GT_Spot!J21+Bawana_NG!J21+Bawana_RLNG!J21+Bawana_Spot!J21</f>
        <v>56.08</v>
      </c>
      <c r="F21" s="196">
        <f>PPCL_NG!Q21+PPCL_Spot!Q21+GT_NG!Q21+GT_Spot!Q21+Bawana_NG!Q21+Bawana_RLNG!Q21+Bawana_Spot!Q21</f>
        <v>56.082811814161886</v>
      </c>
      <c r="G21" s="197">
        <f t="shared" si="1"/>
        <v>-2.8118141618875825E-3</v>
      </c>
      <c r="H21" s="196">
        <f>PPCL_NG!K21+PPCL_Spot!K21+GT_NG!K21+GT_Spot!K21+Bawana_NG!K21+Bawana_RLNG!K21+Bawana_Spot!K21</f>
        <v>5.84</v>
      </c>
      <c r="I21" s="196">
        <f>PPCL_NG!R21+PPCL_Spot!R21+GT_NG!R21+GT_Spot!R21+Bawana_NG!R21+Bawana_RLNG!R21+Bawana_Spot!R21</f>
        <v>5.8397814943689887</v>
      </c>
      <c r="J21" s="197">
        <f t="shared" si="2"/>
        <v>2.185056310111122E-4</v>
      </c>
      <c r="K21" s="196">
        <f>PPCL_NG!L21+PPCL_Spot!L21+GT_NG!L21+GT_Spot!L21+Bawana_NG!L21+Bawana_RLNG!L21+Bawana_Spot!L21</f>
        <v>36.980000000000004</v>
      </c>
      <c r="L21" s="196">
        <f>PPCL_NG!S21+PPCL_Spot!S21+GT_NG!S21+GT_Spot!S21+Bawana_NG!S21+Bawana_RLNG!S21+Bawana_Spot!S21</f>
        <v>36.980193198996901</v>
      </c>
      <c r="M21" s="197">
        <f t="shared" si="3"/>
        <v>-1.9319899689662634E-4</v>
      </c>
      <c r="N21" s="196">
        <f>PPCL_NG!M21+PPCL_Spot!M21+GT_NG!M21+GT_Spot!M21+Bawana_NG!M21+Bawana_RLNG!M21+Bawana_Spot!M21</f>
        <v>68.599999999999994</v>
      </c>
      <c r="O21" s="196">
        <f>PPCL_NG!T21+PPCL_Spot!T21+GT_NG!T21+GT_Spot!T21+Bawana_NG!T21+Bawana_RLNG!T21+Bawana_Spot!T21</f>
        <v>68.603835760920333</v>
      </c>
      <c r="P21" s="197">
        <f t="shared" si="4"/>
        <v>-3.835760920338771E-3</v>
      </c>
      <c r="Q21" s="197">
        <f t="shared" si="5"/>
        <v>-9.9999999999482725E-3</v>
      </c>
    </row>
    <row r="22" spans="1:17">
      <c r="A22" s="33" t="s">
        <v>64</v>
      </c>
      <c r="B22" s="196">
        <f>PPCL_NG!I22+PPCL_Spot!I22+GT_NG!I22+GT_Spot!I22+Bawana_NG!I22+Bawana_RLNG!I22+Bawana_Spot!I22</f>
        <v>288.35000000000002</v>
      </c>
      <c r="C22" s="196">
        <f>PPCL_NG!P22+PPCL_Spot!P22+GT_NG!P22+GT_Spot!P22+Bawana_NG!P22+Bawana_RLNG!P22+Bawana_Spot!P22</f>
        <v>288.35337773155186</v>
      </c>
      <c r="D22" s="197">
        <f t="shared" si="0"/>
        <v>-3.3777315518364048E-3</v>
      </c>
      <c r="E22" s="196">
        <f>PPCL_NG!J22+PPCL_Spot!J22+GT_NG!J22+GT_Spot!J22+Bawana_NG!J22+Bawana_RLNG!J22+Bawana_Spot!J22</f>
        <v>56.08</v>
      </c>
      <c r="F22" s="196">
        <f>PPCL_NG!Q22+PPCL_Spot!Q22+GT_NG!Q22+GT_Spot!Q22+Bawana_NG!Q22+Bawana_RLNG!Q22+Bawana_Spot!Q22</f>
        <v>56.082811814161886</v>
      </c>
      <c r="G22" s="197">
        <f t="shared" si="1"/>
        <v>-2.8118141618875825E-3</v>
      </c>
      <c r="H22" s="196">
        <f>PPCL_NG!K22+PPCL_Spot!K22+GT_NG!K22+GT_Spot!K22+Bawana_NG!K22+Bawana_RLNG!K22+Bawana_Spot!K22</f>
        <v>5.84</v>
      </c>
      <c r="I22" s="196">
        <f>PPCL_NG!R22+PPCL_Spot!R22+GT_NG!R22+GT_Spot!R22+Bawana_NG!R22+Bawana_RLNG!R22+Bawana_Spot!R22</f>
        <v>5.8397814943689887</v>
      </c>
      <c r="J22" s="197">
        <f t="shared" si="2"/>
        <v>2.185056310111122E-4</v>
      </c>
      <c r="K22" s="196">
        <f>PPCL_NG!L22+PPCL_Spot!L22+GT_NG!L22+GT_Spot!L22+Bawana_NG!L22+Bawana_RLNG!L22+Bawana_Spot!L22</f>
        <v>36.980000000000004</v>
      </c>
      <c r="L22" s="196">
        <f>PPCL_NG!S22+PPCL_Spot!S22+GT_NG!S22+GT_Spot!S22+Bawana_NG!S22+Bawana_RLNG!S22+Bawana_Spot!S22</f>
        <v>36.980193198996901</v>
      </c>
      <c r="M22" s="197">
        <f t="shared" si="3"/>
        <v>-1.9319899689662634E-4</v>
      </c>
      <c r="N22" s="196">
        <f>PPCL_NG!M22+PPCL_Spot!M22+GT_NG!M22+GT_Spot!M22+Bawana_NG!M22+Bawana_RLNG!M22+Bawana_Spot!M22</f>
        <v>68.599999999999994</v>
      </c>
      <c r="O22" s="196">
        <f>PPCL_NG!T22+PPCL_Spot!T22+GT_NG!T22+GT_Spot!T22+Bawana_NG!T22+Bawana_RLNG!T22+Bawana_Spot!T22</f>
        <v>68.603835760920333</v>
      </c>
      <c r="P22" s="197">
        <f t="shared" si="4"/>
        <v>-3.835760920338771E-3</v>
      </c>
      <c r="Q22" s="197">
        <f t="shared" si="5"/>
        <v>-9.9999999999482725E-3</v>
      </c>
    </row>
    <row r="23" spans="1:17">
      <c r="A23" s="33" t="s">
        <v>65</v>
      </c>
      <c r="B23" s="196">
        <f>PPCL_NG!I23+PPCL_Spot!I23+GT_NG!I23+GT_Spot!I23+Bawana_NG!I23+Bawana_RLNG!I23+Bawana_Spot!I23</f>
        <v>288.35000000000002</v>
      </c>
      <c r="C23" s="196">
        <f>PPCL_NG!P23+PPCL_Spot!P23+GT_NG!P23+GT_Spot!P23+Bawana_NG!P23+Bawana_RLNG!P23+Bawana_Spot!P23</f>
        <v>288.35337773155186</v>
      </c>
      <c r="D23" s="197">
        <f t="shared" si="0"/>
        <v>-3.3777315518364048E-3</v>
      </c>
      <c r="E23" s="196">
        <f>PPCL_NG!J23+PPCL_Spot!J23+GT_NG!J23+GT_Spot!J23+Bawana_NG!J23+Bawana_RLNG!J23+Bawana_Spot!J23</f>
        <v>56.08</v>
      </c>
      <c r="F23" s="196">
        <f>PPCL_NG!Q23+PPCL_Spot!Q23+GT_NG!Q23+GT_Spot!Q23+Bawana_NG!Q23+Bawana_RLNG!Q23+Bawana_Spot!Q23</f>
        <v>56.082811814161886</v>
      </c>
      <c r="G23" s="197">
        <f t="shared" si="1"/>
        <v>-2.8118141618875825E-3</v>
      </c>
      <c r="H23" s="196">
        <f>PPCL_NG!K23+PPCL_Spot!K23+GT_NG!K23+GT_Spot!K23+Bawana_NG!K23+Bawana_RLNG!K23+Bawana_Spot!K23</f>
        <v>5.84</v>
      </c>
      <c r="I23" s="196">
        <f>PPCL_NG!R23+PPCL_Spot!R23+GT_NG!R23+GT_Spot!R23+Bawana_NG!R23+Bawana_RLNG!R23+Bawana_Spot!R23</f>
        <v>5.8397814943689887</v>
      </c>
      <c r="J23" s="197">
        <f t="shared" si="2"/>
        <v>2.185056310111122E-4</v>
      </c>
      <c r="K23" s="196">
        <f>PPCL_NG!L23+PPCL_Spot!L23+GT_NG!L23+GT_Spot!L23+Bawana_NG!L23+Bawana_RLNG!L23+Bawana_Spot!L23</f>
        <v>36.980000000000004</v>
      </c>
      <c r="L23" s="196">
        <f>PPCL_NG!S23+PPCL_Spot!S23+GT_NG!S23+GT_Spot!S23+Bawana_NG!S23+Bawana_RLNG!S23+Bawana_Spot!S23</f>
        <v>36.980193198996901</v>
      </c>
      <c r="M23" s="197">
        <f t="shared" si="3"/>
        <v>-1.9319899689662634E-4</v>
      </c>
      <c r="N23" s="196">
        <f>PPCL_NG!M23+PPCL_Spot!M23+GT_NG!M23+GT_Spot!M23+Bawana_NG!M23+Bawana_RLNG!M23+Bawana_Spot!M23</f>
        <v>68.599999999999994</v>
      </c>
      <c r="O23" s="196">
        <f>PPCL_NG!T23+PPCL_Spot!T23+GT_NG!T23+GT_Spot!T23+Bawana_NG!T23+Bawana_RLNG!T23+Bawana_Spot!T23</f>
        <v>68.603835760920333</v>
      </c>
      <c r="P23" s="197">
        <f t="shared" si="4"/>
        <v>-3.835760920338771E-3</v>
      </c>
      <c r="Q23" s="197">
        <f t="shared" si="5"/>
        <v>-9.9999999999482725E-3</v>
      </c>
    </row>
    <row r="24" spans="1:17">
      <c r="A24" s="33" t="s">
        <v>66</v>
      </c>
      <c r="B24" s="196">
        <f>PPCL_NG!I24+PPCL_Spot!I24+GT_NG!I24+GT_Spot!I24+Bawana_NG!I24+Bawana_RLNG!I24+Bawana_Spot!I24</f>
        <v>288.35000000000002</v>
      </c>
      <c r="C24" s="196">
        <f>PPCL_NG!P24+PPCL_Spot!P24+GT_NG!P24+GT_Spot!P24+Bawana_NG!P24+Bawana_RLNG!P24+Bawana_Spot!P24</f>
        <v>288.35337773155186</v>
      </c>
      <c r="D24" s="197">
        <f t="shared" si="0"/>
        <v>-3.3777315518364048E-3</v>
      </c>
      <c r="E24" s="196">
        <f>PPCL_NG!J24+PPCL_Spot!J24+GT_NG!J24+GT_Spot!J24+Bawana_NG!J24+Bawana_RLNG!J24+Bawana_Spot!J24</f>
        <v>56.08</v>
      </c>
      <c r="F24" s="196">
        <f>PPCL_NG!Q24+PPCL_Spot!Q24+GT_NG!Q24+GT_Spot!Q24+Bawana_NG!Q24+Bawana_RLNG!Q24+Bawana_Spot!Q24</f>
        <v>56.082811814161886</v>
      </c>
      <c r="G24" s="197">
        <f t="shared" si="1"/>
        <v>-2.8118141618875825E-3</v>
      </c>
      <c r="H24" s="196">
        <f>PPCL_NG!K24+PPCL_Spot!K24+GT_NG!K24+GT_Spot!K24+Bawana_NG!K24+Bawana_RLNG!K24+Bawana_Spot!K24</f>
        <v>5.84</v>
      </c>
      <c r="I24" s="196">
        <f>PPCL_NG!R24+PPCL_Spot!R24+GT_NG!R24+GT_Spot!R24+Bawana_NG!R24+Bawana_RLNG!R24+Bawana_Spot!R24</f>
        <v>5.8397814943689887</v>
      </c>
      <c r="J24" s="197">
        <f t="shared" si="2"/>
        <v>2.185056310111122E-4</v>
      </c>
      <c r="K24" s="196">
        <f>PPCL_NG!L24+PPCL_Spot!L24+GT_NG!L24+GT_Spot!L24+Bawana_NG!L24+Bawana_RLNG!L24+Bawana_Spot!L24</f>
        <v>36.980000000000004</v>
      </c>
      <c r="L24" s="196">
        <f>PPCL_NG!S24+PPCL_Spot!S24+GT_NG!S24+GT_Spot!S24+Bawana_NG!S24+Bawana_RLNG!S24+Bawana_Spot!S24</f>
        <v>36.980193198996901</v>
      </c>
      <c r="M24" s="197">
        <f t="shared" si="3"/>
        <v>-1.9319899689662634E-4</v>
      </c>
      <c r="N24" s="196">
        <f>PPCL_NG!M24+PPCL_Spot!M24+GT_NG!M24+GT_Spot!M24+Bawana_NG!M24+Bawana_RLNG!M24+Bawana_Spot!M24</f>
        <v>68.599999999999994</v>
      </c>
      <c r="O24" s="196">
        <f>PPCL_NG!T24+PPCL_Spot!T24+GT_NG!T24+GT_Spot!T24+Bawana_NG!T24+Bawana_RLNG!T24+Bawana_Spot!T24</f>
        <v>68.603835760920333</v>
      </c>
      <c r="P24" s="197">
        <f t="shared" si="4"/>
        <v>-3.835760920338771E-3</v>
      </c>
      <c r="Q24" s="197">
        <f t="shared" si="5"/>
        <v>-9.9999999999482725E-3</v>
      </c>
    </row>
    <row r="25" spans="1:17">
      <c r="A25" s="33" t="s">
        <v>67</v>
      </c>
      <c r="B25" s="196">
        <f>PPCL_NG!I25+PPCL_Spot!I25+GT_NG!I25+GT_Spot!I25+Bawana_NG!I25+Bawana_RLNG!I25+Bawana_Spot!I25</f>
        <v>288.35000000000002</v>
      </c>
      <c r="C25" s="196">
        <f>PPCL_NG!P25+PPCL_Spot!P25+GT_NG!P25+GT_Spot!P25+Bawana_NG!P25+Bawana_RLNG!P25+Bawana_Spot!P25</f>
        <v>288.35837679616816</v>
      </c>
      <c r="D25" s="197">
        <f t="shared" si="0"/>
        <v>-8.3767961681360248E-3</v>
      </c>
      <c r="E25" s="196">
        <f>PPCL_NG!J25+PPCL_Spot!J25+GT_NG!J25+GT_Spot!J25+Bawana_NG!J25+Bawana_RLNG!J25+Bawana_Spot!J25</f>
        <v>54.04</v>
      </c>
      <c r="F25" s="196">
        <f>PPCL_NG!Q25+PPCL_Spot!Q25+GT_NG!Q25+GT_Spot!Q25+Bawana_NG!Q25+Bawana_RLNG!Q25+Bawana_Spot!Q25</f>
        <v>54.044587546567314</v>
      </c>
      <c r="G25" s="197">
        <f t="shared" si="1"/>
        <v>-4.5875465673148597E-3</v>
      </c>
      <c r="H25" s="196">
        <f>PPCL_NG!K25+PPCL_Spot!K25+GT_NG!K25+GT_Spot!K25+Bawana_NG!K25+Bawana_RLNG!K25+Bawana_Spot!K25</f>
        <v>5.84</v>
      </c>
      <c r="I25" s="196">
        <f>PPCL_NG!R25+PPCL_Spot!R25+GT_NG!R25+GT_Spot!R25+Bawana_NG!R25+Bawana_RLNG!R25+Bawana_Spot!R25</f>
        <v>5.839999999999999</v>
      </c>
      <c r="J25" s="197">
        <f t="shared" si="2"/>
        <v>0</v>
      </c>
      <c r="K25" s="196">
        <f>PPCL_NG!L25+PPCL_Spot!L25+GT_NG!L25+GT_Spot!L25+Bawana_NG!L25+Bawana_RLNG!L25+Bawana_Spot!L25</f>
        <v>36.980000000000004</v>
      </c>
      <c r="L25" s="196">
        <f>PPCL_NG!S25+PPCL_Spot!S25+GT_NG!S25+GT_Spot!S25+Bawana_NG!S25+Bawana_RLNG!S25+Bawana_Spot!S25</f>
        <v>36.981053751995738</v>
      </c>
      <c r="M25" s="197">
        <f t="shared" si="3"/>
        <v>-1.0537519957338759E-3</v>
      </c>
      <c r="N25" s="196">
        <f>PPCL_NG!M25+PPCL_Spot!M25+GT_NG!M25+GT_Spot!M25+Bawana_NG!M25+Bawana_RLNG!M25+Bawana_Spot!M25</f>
        <v>66.13</v>
      </c>
      <c r="O25" s="196">
        <f>PPCL_NG!T25+PPCL_Spot!T25+GT_NG!T25+GT_Spot!T25+Bawana_NG!T25+Bawana_RLNG!T25+Bawana_Spot!T25</f>
        <v>66.13598190526875</v>
      </c>
      <c r="P25" s="197">
        <f t="shared" si="4"/>
        <v>-5.9819052687544172E-3</v>
      </c>
      <c r="Q25" s="197">
        <f t="shared" si="5"/>
        <v>-1.9999999999939178E-2</v>
      </c>
    </row>
    <row r="26" spans="1:17">
      <c r="A26" s="33" t="s">
        <v>68</v>
      </c>
      <c r="B26" s="196">
        <f>PPCL_NG!I26+PPCL_Spot!I26+GT_NG!I26+GT_Spot!I26+Bawana_NG!I26+Bawana_RLNG!I26+Bawana_Spot!I26</f>
        <v>288.35000000000002</v>
      </c>
      <c r="C26" s="196">
        <f>PPCL_NG!P26+PPCL_Spot!P26+GT_NG!P26+GT_Spot!P26+Bawana_NG!P26+Bawana_RLNG!P26+Bawana_Spot!P26</f>
        <v>288.35837679616816</v>
      </c>
      <c r="D26" s="197">
        <f t="shared" si="0"/>
        <v>-8.3767961681360248E-3</v>
      </c>
      <c r="E26" s="196">
        <f>PPCL_NG!J26+PPCL_Spot!J26+GT_NG!J26+GT_Spot!J26+Bawana_NG!J26+Bawana_RLNG!J26+Bawana_Spot!J26</f>
        <v>54.04</v>
      </c>
      <c r="F26" s="196">
        <f>PPCL_NG!Q26+PPCL_Spot!Q26+GT_NG!Q26+GT_Spot!Q26+Bawana_NG!Q26+Bawana_RLNG!Q26+Bawana_Spot!Q26</f>
        <v>54.044587546567314</v>
      </c>
      <c r="G26" s="197">
        <f t="shared" si="1"/>
        <v>-4.5875465673148597E-3</v>
      </c>
      <c r="H26" s="196">
        <f>PPCL_NG!K26+PPCL_Spot!K26+GT_NG!K26+GT_Spot!K26+Bawana_NG!K26+Bawana_RLNG!K26+Bawana_Spot!K26</f>
        <v>5.84</v>
      </c>
      <c r="I26" s="196">
        <f>PPCL_NG!R26+PPCL_Spot!R26+GT_NG!R26+GT_Spot!R26+Bawana_NG!R26+Bawana_RLNG!R26+Bawana_Spot!R26</f>
        <v>5.839999999999999</v>
      </c>
      <c r="J26" s="197">
        <f t="shared" si="2"/>
        <v>0</v>
      </c>
      <c r="K26" s="196">
        <f>PPCL_NG!L26+PPCL_Spot!L26+GT_NG!L26+GT_Spot!L26+Bawana_NG!L26+Bawana_RLNG!L26+Bawana_Spot!L26</f>
        <v>36.980000000000004</v>
      </c>
      <c r="L26" s="196">
        <f>PPCL_NG!S26+PPCL_Spot!S26+GT_NG!S26+GT_Spot!S26+Bawana_NG!S26+Bawana_RLNG!S26+Bawana_Spot!S26</f>
        <v>36.981053751995738</v>
      </c>
      <c r="M26" s="197">
        <f t="shared" si="3"/>
        <v>-1.0537519957338759E-3</v>
      </c>
      <c r="N26" s="196">
        <f>PPCL_NG!M26+PPCL_Spot!M26+GT_NG!M26+GT_Spot!M26+Bawana_NG!M26+Bawana_RLNG!M26+Bawana_Spot!M26</f>
        <v>66.13</v>
      </c>
      <c r="O26" s="196">
        <f>PPCL_NG!T26+PPCL_Spot!T26+GT_NG!T26+GT_Spot!T26+Bawana_NG!T26+Bawana_RLNG!T26+Bawana_Spot!T26</f>
        <v>66.13598190526875</v>
      </c>
      <c r="P26" s="197">
        <f t="shared" si="4"/>
        <v>-5.9819052687544172E-3</v>
      </c>
      <c r="Q26" s="197">
        <f t="shared" si="5"/>
        <v>-1.9999999999939178E-2</v>
      </c>
    </row>
    <row r="27" spans="1:17">
      <c r="A27" s="33" t="s">
        <v>69</v>
      </c>
      <c r="B27" s="196">
        <f>PPCL_NG!I27+PPCL_Spot!I27+GT_NG!I27+GT_Spot!I27+Bawana_NG!I27+Bawana_RLNG!I27+Bawana_Spot!I27</f>
        <v>286.89999999999998</v>
      </c>
      <c r="C27" s="196">
        <f>PPCL_NG!P27+PPCL_Spot!P27+GT_NG!P27+GT_Spot!P27+Bawana_NG!P27+Bawana_RLNG!P27+Bawana_Spot!P27</f>
        <v>286.90837679616817</v>
      </c>
      <c r="D27" s="197">
        <f t="shared" si="0"/>
        <v>-8.3767961681928682E-3</v>
      </c>
      <c r="E27" s="196">
        <f>PPCL_NG!J27+PPCL_Spot!J27+GT_NG!J27+GT_Spot!J27+Bawana_NG!J27+Bawana_RLNG!J27+Bawana_Spot!J27</f>
        <v>53.62</v>
      </c>
      <c r="F27" s="196">
        <f>PPCL_NG!Q27+PPCL_Spot!Q27+GT_NG!Q27+GT_Spot!Q27+Bawana_NG!Q27+Bawana_RLNG!Q27+Bawana_Spot!Q27</f>
        <v>53.624587546567327</v>
      </c>
      <c r="G27" s="197">
        <f t="shared" si="1"/>
        <v>-4.5875465673290705E-3</v>
      </c>
      <c r="H27" s="196">
        <f>PPCL_NG!K27+PPCL_Spot!K27+GT_NG!K27+GT_Spot!K27+Bawana_NG!K27+Bawana_RLNG!K27+Bawana_Spot!K27</f>
        <v>5.84</v>
      </c>
      <c r="I27" s="196">
        <f>PPCL_NG!R27+PPCL_Spot!R27+GT_NG!R27+GT_Spot!R27+Bawana_NG!R27+Bawana_RLNG!R27+Bawana_Spot!R27</f>
        <v>5.84</v>
      </c>
      <c r="J27" s="197">
        <f t="shared" si="2"/>
        <v>0</v>
      </c>
      <c r="K27" s="196">
        <f>PPCL_NG!L27+PPCL_Spot!L27+GT_NG!L27+GT_Spot!L27+Bawana_NG!L27+Bawana_RLNG!L27+Bawana_Spot!L27</f>
        <v>36.980000000000004</v>
      </c>
      <c r="L27" s="196">
        <f>PPCL_NG!S27+PPCL_Spot!S27+GT_NG!S27+GT_Spot!S27+Bawana_NG!S27+Bawana_RLNG!S27+Bawana_Spot!S27</f>
        <v>36.981053751995745</v>
      </c>
      <c r="M27" s="197">
        <f t="shared" si="3"/>
        <v>-1.0537519957409813E-3</v>
      </c>
      <c r="N27" s="196">
        <f>PPCL_NG!M27+PPCL_Spot!M27+GT_NG!M27+GT_Spot!M27+Bawana_NG!M27+Bawana_RLNG!M27+Bawana_Spot!M27</f>
        <v>61.24</v>
      </c>
      <c r="O27" s="196">
        <f>PPCL_NG!T27+PPCL_Spot!T27+GT_NG!T27+GT_Spot!T27+Bawana_NG!T27+Bawana_RLNG!T27+Bawana_Spot!T27</f>
        <v>61.245981905268764</v>
      </c>
      <c r="P27" s="197">
        <f t="shared" si="4"/>
        <v>-5.9819052687615226E-3</v>
      </c>
      <c r="Q27" s="197">
        <f t="shared" si="5"/>
        <v>-2.0000000000024443E-2</v>
      </c>
    </row>
    <row r="28" spans="1:17">
      <c r="A28" s="33" t="s">
        <v>70</v>
      </c>
      <c r="B28" s="196">
        <f>PPCL_NG!I28+PPCL_Spot!I28+GT_NG!I28+GT_Spot!I28+Bawana_NG!I28+Bawana_RLNG!I28+Bawana_Spot!I28</f>
        <v>327.3</v>
      </c>
      <c r="C28" s="196">
        <f>PPCL_NG!P28+PPCL_Spot!P28+GT_NG!P28+GT_Spot!P28+Bawana_NG!P28+Bawana_RLNG!P28+Bawana_Spot!P28</f>
        <v>327.3039800929144</v>
      </c>
      <c r="D28" s="197">
        <f t="shared" si="0"/>
        <v>-3.9800929143893882E-3</v>
      </c>
      <c r="E28" s="196">
        <f>PPCL_NG!J28+PPCL_Spot!J28+GT_NG!J28+GT_Spot!J28+Bawana_NG!J28+Bawana_RLNG!J28+Bawana_Spot!J28</f>
        <v>53.62</v>
      </c>
      <c r="F28" s="196">
        <f>PPCL_NG!Q28+PPCL_Spot!Q28+GT_NG!Q28+GT_Spot!Q28+Bawana_NG!Q28+Bawana_RLNG!Q28+Bawana_Spot!Q28</f>
        <v>53.6228298027292</v>
      </c>
      <c r="G28" s="197">
        <f t="shared" si="1"/>
        <v>-2.829802729202413E-3</v>
      </c>
      <c r="H28" s="196">
        <f>PPCL_NG!K28+PPCL_Spot!K28+GT_NG!K28+GT_Spot!K28+Bawana_NG!K28+Bawana_RLNG!K28+Bawana_Spot!K28</f>
        <v>5.84</v>
      </c>
      <c r="I28" s="196">
        <f>PPCL_NG!R28+PPCL_Spot!R28+GT_NG!R28+GT_Spot!R28+Bawana_NG!R28+Bawana_RLNG!R28+Bawana_Spot!R28</f>
        <v>5.8397718839107844</v>
      </c>
      <c r="J28" s="197">
        <f t="shared" si="2"/>
        <v>2.2811608921546878E-4</v>
      </c>
      <c r="K28" s="196">
        <f>PPCL_NG!L28+PPCL_Spot!L28+GT_NG!L28+GT_Spot!L28+Bawana_NG!L28+Bawana_RLNG!L28+Bawana_Spot!L28</f>
        <v>36.980000000000004</v>
      </c>
      <c r="L28" s="196">
        <f>PPCL_NG!S28+PPCL_Spot!S28+GT_NG!S28+GT_Spot!S28+Bawana_NG!S28+Bawana_RLNG!S28+Bawana_Spot!S28</f>
        <v>36.980155349589587</v>
      </c>
      <c r="M28" s="197">
        <f t="shared" si="3"/>
        <v>-1.5534958958340894E-4</v>
      </c>
      <c r="N28" s="196">
        <f>PPCL_NG!M28+PPCL_Spot!M28+GT_NG!M28+GT_Spot!M28+Bawana_NG!M28+Bawana_RLNG!M28+Bawana_Spot!M28</f>
        <v>80.849999999999994</v>
      </c>
      <c r="O28" s="196">
        <f>PPCL_NG!T28+PPCL_Spot!T28+GT_NG!T28+GT_Spot!T28+Bawana_NG!T28+Bawana_RLNG!T28+Bawana_Spot!T28</f>
        <v>80.853262870856042</v>
      </c>
      <c r="P28" s="197">
        <f t="shared" si="4"/>
        <v>-3.2628708560480391E-3</v>
      </c>
      <c r="Q28" s="197">
        <f t="shared" si="5"/>
        <v>-1.000000000000778E-2</v>
      </c>
    </row>
    <row r="29" spans="1:17">
      <c r="A29" s="33" t="s">
        <v>71</v>
      </c>
      <c r="B29" s="196">
        <f>PPCL_NG!I29+PPCL_Spot!I29+GT_NG!I29+GT_Spot!I29+Bawana_NG!I29+Bawana_RLNG!I29+Bawana_Spot!I29</f>
        <v>347.3</v>
      </c>
      <c r="C29" s="196">
        <f>PPCL_NG!P29+PPCL_Spot!P29+GT_NG!P29+GT_Spot!P29+Bawana_NG!P29+Bawana_RLNG!P29+Bawana_Spot!P29</f>
        <v>347.30437070265623</v>
      </c>
      <c r="D29" s="197">
        <f t="shared" si="0"/>
        <v>-4.3707026562174178E-3</v>
      </c>
      <c r="E29" s="196">
        <f>PPCL_NG!J29+PPCL_Spot!J29+GT_NG!J29+GT_Spot!J29+Bawana_NG!J29+Bawana_RLNG!J29+Bawana_Spot!J29</f>
        <v>63.62</v>
      </c>
      <c r="F29" s="196">
        <f>PPCL_NG!Q29+PPCL_Spot!Q29+GT_NG!Q29+GT_Spot!Q29+Bawana_NG!Q29+Bawana_RLNG!Q29+Bawana_Spot!Q29</f>
        <v>63.622439192987386</v>
      </c>
      <c r="G29" s="197">
        <f t="shared" si="1"/>
        <v>-2.4391929873885942E-3</v>
      </c>
      <c r="H29" s="196">
        <f>PPCL_NG!K29+PPCL_Spot!K29+GT_NG!K29+GT_Spot!K29+Bawana_NG!K29+Bawana_RLNG!K29+Bawana_Spot!K29</f>
        <v>5.84</v>
      </c>
      <c r="I29" s="196">
        <f>PPCL_NG!R29+PPCL_Spot!R29+GT_NG!R29+GT_Spot!R29+Bawana_NG!R29+Bawana_RLNG!R29+Bawana_Spot!R29</f>
        <v>5.8397718839107844</v>
      </c>
      <c r="J29" s="197">
        <f t="shared" si="2"/>
        <v>2.2811608921546878E-4</v>
      </c>
      <c r="K29" s="196">
        <f>PPCL_NG!L29+PPCL_Spot!L29+GT_NG!L29+GT_Spot!L29+Bawana_NG!L29+Bawana_RLNG!L29+Bawana_Spot!L29</f>
        <v>36.980000000000004</v>
      </c>
      <c r="L29" s="196">
        <f>PPCL_NG!S29+PPCL_Spot!S29+GT_NG!S29+GT_Spot!S29+Bawana_NG!S29+Bawana_RLNG!S29+Bawana_Spot!S29</f>
        <v>36.980155349589587</v>
      </c>
      <c r="M29" s="197">
        <f t="shared" si="3"/>
        <v>-1.5534958958340894E-4</v>
      </c>
      <c r="N29" s="196">
        <f>PPCL_NG!M29+PPCL_Spot!M29+GT_NG!M29+GT_Spot!M29+Bawana_NG!M29+Bawana_RLNG!M29+Bawana_Spot!M29</f>
        <v>80.849999999999994</v>
      </c>
      <c r="O29" s="196">
        <f>PPCL_NG!T29+PPCL_Spot!T29+GT_NG!T29+GT_Spot!T29+Bawana_NG!T29+Bawana_RLNG!T29+Bawana_Spot!T29</f>
        <v>80.853262870856042</v>
      </c>
      <c r="P29" s="197">
        <f t="shared" si="4"/>
        <v>-3.2628708560480391E-3</v>
      </c>
      <c r="Q29" s="197">
        <f t="shared" si="5"/>
        <v>-1.0000000000021991E-2</v>
      </c>
    </row>
    <row r="30" spans="1:17">
      <c r="A30" s="33" t="s">
        <v>72</v>
      </c>
      <c r="B30" s="196">
        <f>PPCL_NG!I30+PPCL_Spot!I30+GT_NG!I30+GT_Spot!I30+Bawana_NG!I30+Bawana_RLNG!I30+Bawana_Spot!I30</f>
        <v>337.3</v>
      </c>
      <c r="C30" s="196">
        <f>PPCL_NG!P30+PPCL_Spot!P30+GT_NG!P30+GT_Spot!P30+Bawana_NG!P30+Bawana_RLNG!P30+Bawana_Spot!P30</f>
        <v>337.30437070265623</v>
      </c>
      <c r="D30" s="197">
        <f t="shared" si="0"/>
        <v>-4.3707026562174178E-3</v>
      </c>
      <c r="E30" s="196">
        <f>PPCL_NG!J30+PPCL_Spot!J30+GT_NG!J30+GT_Spot!J30+Bawana_NG!J30+Bawana_RLNG!J30+Bawana_Spot!J30</f>
        <v>63.62</v>
      </c>
      <c r="F30" s="196">
        <f>PPCL_NG!Q30+PPCL_Spot!Q30+GT_NG!Q30+GT_Spot!Q30+Bawana_NG!Q30+Bawana_RLNG!Q30+Bawana_Spot!Q30</f>
        <v>63.622439192987386</v>
      </c>
      <c r="G30" s="197">
        <f t="shared" si="1"/>
        <v>-2.4391929873885942E-3</v>
      </c>
      <c r="H30" s="196">
        <f>PPCL_NG!K30+PPCL_Spot!K30+GT_NG!K30+GT_Spot!K30+Bawana_NG!K30+Bawana_RLNG!K30+Bawana_Spot!K30</f>
        <v>5.84</v>
      </c>
      <c r="I30" s="196">
        <f>PPCL_NG!R30+PPCL_Spot!R30+GT_NG!R30+GT_Spot!R30+Bawana_NG!R30+Bawana_RLNG!R30+Bawana_Spot!R30</f>
        <v>5.8397718839107844</v>
      </c>
      <c r="J30" s="197">
        <f t="shared" si="2"/>
        <v>2.2811608921546878E-4</v>
      </c>
      <c r="K30" s="196">
        <f>PPCL_NG!L30+PPCL_Spot!L30+GT_NG!L30+GT_Spot!L30+Bawana_NG!L30+Bawana_RLNG!L30+Bawana_Spot!L30</f>
        <v>36.980000000000004</v>
      </c>
      <c r="L30" s="196">
        <f>PPCL_NG!S30+PPCL_Spot!S30+GT_NG!S30+GT_Spot!S30+Bawana_NG!S30+Bawana_RLNG!S30+Bawana_Spot!S30</f>
        <v>36.980155349589587</v>
      </c>
      <c r="M30" s="197">
        <f t="shared" si="3"/>
        <v>-1.5534958958340894E-4</v>
      </c>
      <c r="N30" s="196">
        <f>PPCL_NG!M30+PPCL_Spot!M30+GT_NG!M30+GT_Spot!M30+Bawana_NG!M30+Bawana_RLNG!M30+Bawana_Spot!M30</f>
        <v>80.849999999999994</v>
      </c>
      <c r="O30" s="196">
        <f>PPCL_NG!T30+PPCL_Spot!T30+GT_NG!T30+GT_Spot!T30+Bawana_NG!T30+Bawana_RLNG!T30+Bawana_Spot!T30</f>
        <v>80.853262870856042</v>
      </c>
      <c r="P30" s="197">
        <f t="shared" si="4"/>
        <v>-3.2628708560480391E-3</v>
      </c>
      <c r="Q30" s="197">
        <f t="shared" si="5"/>
        <v>-1.0000000000021991E-2</v>
      </c>
    </row>
    <row r="31" spans="1:17">
      <c r="A31" s="33" t="s">
        <v>73</v>
      </c>
      <c r="B31" s="196">
        <f>PPCL_NG!I31+PPCL_Spot!I31+GT_NG!I31+GT_Spot!I31+Bawana_NG!I31+Bawana_RLNG!I31+Bawana_Spot!I31</f>
        <v>327.3</v>
      </c>
      <c r="C31" s="196">
        <f>PPCL_NG!P31+PPCL_Spot!P31+GT_NG!P31+GT_Spot!P31+Bawana_NG!P31+Bawana_RLNG!P31+Bawana_Spot!P31</f>
        <v>327.30437070265623</v>
      </c>
      <c r="D31" s="197">
        <f t="shared" si="0"/>
        <v>-4.3707026562174178E-3</v>
      </c>
      <c r="E31" s="196">
        <f>PPCL_NG!J31+PPCL_Spot!J31+GT_NG!J31+GT_Spot!J31+Bawana_NG!J31+Bawana_RLNG!J31+Bawana_Spot!J31</f>
        <v>63.62</v>
      </c>
      <c r="F31" s="196">
        <f>PPCL_NG!Q31+PPCL_Spot!Q31+GT_NG!Q31+GT_Spot!Q31+Bawana_NG!Q31+Bawana_RLNG!Q31+Bawana_Spot!Q31</f>
        <v>63.622439192987386</v>
      </c>
      <c r="G31" s="197">
        <f t="shared" si="1"/>
        <v>-2.4391929873885942E-3</v>
      </c>
      <c r="H31" s="196">
        <f>PPCL_NG!K31+PPCL_Spot!K31+GT_NG!K31+GT_Spot!K31+Bawana_NG!K31+Bawana_RLNG!K31+Bawana_Spot!K31</f>
        <v>5.84</v>
      </c>
      <c r="I31" s="196">
        <f>PPCL_NG!R31+PPCL_Spot!R31+GT_NG!R31+GT_Spot!R31+Bawana_NG!R31+Bawana_RLNG!R31+Bawana_Spot!R31</f>
        <v>5.8397718839107844</v>
      </c>
      <c r="J31" s="197">
        <f t="shared" si="2"/>
        <v>2.2811608921546878E-4</v>
      </c>
      <c r="K31" s="196">
        <f>PPCL_NG!L31+PPCL_Spot!L31+GT_NG!L31+GT_Spot!L31+Bawana_NG!L31+Bawana_RLNG!L31+Bawana_Spot!L31</f>
        <v>36.980000000000004</v>
      </c>
      <c r="L31" s="196">
        <f>PPCL_NG!S31+PPCL_Spot!S31+GT_NG!S31+GT_Spot!S31+Bawana_NG!S31+Bawana_RLNG!S31+Bawana_Spot!S31</f>
        <v>36.980155349589587</v>
      </c>
      <c r="M31" s="197">
        <f t="shared" si="3"/>
        <v>-1.5534958958340894E-4</v>
      </c>
      <c r="N31" s="196">
        <f>PPCL_NG!M31+PPCL_Spot!M31+GT_NG!M31+GT_Spot!M31+Bawana_NG!M31+Bawana_RLNG!M31+Bawana_Spot!M31</f>
        <v>80.849999999999994</v>
      </c>
      <c r="O31" s="196">
        <f>PPCL_NG!T31+PPCL_Spot!T31+GT_NG!T31+GT_Spot!T31+Bawana_NG!T31+Bawana_RLNG!T31+Bawana_Spot!T31</f>
        <v>80.853262870856042</v>
      </c>
      <c r="P31" s="197">
        <f t="shared" si="4"/>
        <v>-3.2628708560480391E-3</v>
      </c>
      <c r="Q31" s="197">
        <f t="shared" si="5"/>
        <v>-1.0000000000021991E-2</v>
      </c>
    </row>
    <row r="32" spans="1:17">
      <c r="A32" s="33" t="s">
        <v>74</v>
      </c>
      <c r="B32" s="196">
        <f>PPCL_NG!I32+PPCL_Spot!I32+GT_NG!I32+GT_Spot!I32+Bawana_NG!I32+Bawana_RLNG!I32+Bawana_Spot!I32</f>
        <v>327.3</v>
      </c>
      <c r="C32" s="196">
        <f>PPCL_NG!P32+PPCL_Spot!P32+GT_NG!P32+GT_Spot!P32+Bawana_NG!P32+Bawana_RLNG!P32+Bawana_Spot!P32</f>
        <v>327.30437070265623</v>
      </c>
      <c r="D32" s="197">
        <f t="shared" si="0"/>
        <v>-4.3707026562174178E-3</v>
      </c>
      <c r="E32" s="196">
        <f>PPCL_NG!J32+PPCL_Spot!J32+GT_NG!J32+GT_Spot!J32+Bawana_NG!J32+Bawana_RLNG!J32+Bawana_Spot!J32</f>
        <v>63.62</v>
      </c>
      <c r="F32" s="196">
        <f>PPCL_NG!Q32+PPCL_Spot!Q32+GT_NG!Q32+GT_Spot!Q32+Bawana_NG!Q32+Bawana_RLNG!Q32+Bawana_Spot!Q32</f>
        <v>63.622439192987386</v>
      </c>
      <c r="G32" s="197">
        <f t="shared" si="1"/>
        <v>-2.4391929873885942E-3</v>
      </c>
      <c r="H32" s="196">
        <f>PPCL_NG!K32+PPCL_Spot!K32+GT_NG!K32+GT_Spot!K32+Bawana_NG!K32+Bawana_RLNG!K32+Bawana_Spot!K32</f>
        <v>5.84</v>
      </c>
      <c r="I32" s="196">
        <f>PPCL_NG!R32+PPCL_Spot!R32+GT_NG!R32+GT_Spot!R32+Bawana_NG!R32+Bawana_RLNG!R32+Bawana_Spot!R32</f>
        <v>5.8397718839107844</v>
      </c>
      <c r="J32" s="197">
        <f t="shared" si="2"/>
        <v>2.2811608921546878E-4</v>
      </c>
      <c r="K32" s="196">
        <f>PPCL_NG!L32+PPCL_Spot!L32+GT_NG!L32+GT_Spot!L32+Bawana_NG!L32+Bawana_RLNG!L32+Bawana_Spot!L32</f>
        <v>36.980000000000004</v>
      </c>
      <c r="L32" s="196">
        <f>PPCL_NG!S32+PPCL_Spot!S32+GT_NG!S32+GT_Spot!S32+Bawana_NG!S32+Bawana_RLNG!S32+Bawana_Spot!S32</f>
        <v>36.980155349589587</v>
      </c>
      <c r="M32" s="197">
        <f t="shared" si="3"/>
        <v>-1.5534958958340894E-4</v>
      </c>
      <c r="N32" s="196">
        <f>PPCL_NG!M32+PPCL_Spot!M32+GT_NG!M32+GT_Spot!M32+Bawana_NG!M32+Bawana_RLNG!M32+Bawana_Spot!M32</f>
        <v>80.849999999999994</v>
      </c>
      <c r="O32" s="196">
        <f>PPCL_NG!T32+PPCL_Spot!T32+GT_NG!T32+GT_Spot!T32+Bawana_NG!T32+Bawana_RLNG!T32+Bawana_Spot!T32</f>
        <v>80.853262870856042</v>
      </c>
      <c r="P32" s="197">
        <f t="shared" si="4"/>
        <v>-3.2628708560480391E-3</v>
      </c>
      <c r="Q32" s="197">
        <f t="shared" si="5"/>
        <v>-1.0000000000021991E-2</v>
      </c>
    </row>
    <row r="33" spans="1:17">
      <c r="A33" s="33" t="s">
        <v>75</v>
      </c>
      <c r="B33" s="196">
        <f>PPCL_NG!I33+PPCL_Spot!I33+GT_NG!I33+GT_Spot!I33+Bawana_NG!I33+Bawana_RLNG!I33+Bawana_Spot!I33</f>
        <v>387.3</v>
      </c>
      <c r="C33" s="196">
        <f>PPCL_NG!P33+PPCL_Spot!P33+GT_NG!P33+GT_Spot!P33+Bawana_NG!P33+Bawana_RLNG!P33+Bawana_Spot!P33</f>
        <v>387.30437070265623</v>
      </c>
      <c r="D33" s="197">
        <f t="shared" si="0"/>
        <v>-4.3707026562174178E-3</v>
      </c>
      <c r="E33" s="196">
        <f>PPCL_NG!J33+PPCL_Spot!J33+GT_NG!J33+GT_Spot!J33+Bawana_NG!J33+Bawana_RLNG!J33+Bawana_Spot!J33</f>
        <v>63.62</v>
      </c>
      <c r="F33" s="196">
        <f>PPCL_NG!Q33+PPCL_Spot!Q33+GT_NG!Q33+GT_Spot!Q33+Bawana_NG!Q33+Bawana_RLNG!Q33+Bawana_Spot!Q33</f>
        <v>63.622439192987386</v>
      </c>
      <c r="G33" s="197">
        <f t="shared" si="1"/>
        <v>-2.4391929873885942E-3</v>
      </c>
      <c r="H33" s="196">
        <f>PPCL_NG!K33+PPCL_Spot!K33+GT_NG!K33+GT_Spot!K33+Bawana_NG!K33+Bawana_RLNG!K33+Bawana_Spot!K33</f>
        <v>5.84</v>
      </c>
      <c r="I33" s="196">
        <f>PPCL_NG!R33+PPCL_Spot!R33+GT_NG!R33+GT_Spot!R33+Bawana_NG!R33+Bawana_RLNG!R33+Bawana_Spot!R33</f>
        <v>5.8397718839107844</v>
      </c>
      <c r="J33" s="197">
        <f t="shared" si="2"/>
        <v>2.2811608921546878E-4</v>
      </c>
      <c r="K33" s="196">
        <f>PPCL_NG!L33+PPCL_Spot!L33+GT_NG!L33+GT_Spot!L33+Bawana_NG!L33+Bawana_RLNG!L33+Bawana_Spot!L33</f>
        <v>36.980000000000004</v>
      </c>
      <c r="L33" s="196">
        <f>PPCL_NG!S33+PPCL_Spot!S33+GT_NG!S33+GT_Spot!S33+Bawana_NG!S33+Bawana_RLNG!S33+Bawana_Spot!S33</f>
        <v>36.980155349589587</v>
      </c>
      <c r="M33" s="197">
        <f t="shared" si="3"/>
        <v>-1.5534958958340894E-4</v>
      </c>
      <c r="N33" s="196">
        <f>PPCL_NG!M33+PPCL_Spot!M33+GT_NG!M33+GT_Spot!M33+Bawana_NG!M33+Bawana_RLNG!M33+Bawana_Spot!M33</f>
        <v>80.849999999999994</v>
      </c>
      <c r="O33" s="196">
        <f>PPCL_NG!T33+PPCL_Spot!T33+GT_NG!T33+GT_Spot!T33+Bawana_NG!T33+Bawana_RLNG!T33+Bawana_Spot!T33</f>
        <v>80.853262870856042</v>
      </c>
      <c r="P33" s="197">
        <f t="shared" si="4"/>
        <v>-3.2628708560480391E-3</v>
      </c>
      <c r="Q33" s="197">
        <f t="shared" si="5"/>
        <v>-1.0000000000021991E-2</v>
      </c>
    </row>
    <row r="34" spans="1:17">
      <c r="A34" s="33" t="s">
        <v>76</v>
      </c>
      <c r="B34" s="196">
        <f>PPCL_NG!I34+PPCL_Spot!I34+GT_NG!I34+GT_Spot!I34+Bawana_NG!I34+Bawana_RLNG!I34+Bawana_Spot!I34</f>
        <v>406.72</v>
      </c>
      <c r="C34" s="196">
        <f>PPCL_NG!P34+PPCL_Spot!P34+GT_NG!P34+GT_Spot!P34+Bawana_NG!P34+Bawana_RLNG!P34+Bawana_Spot!P34</f>
        <v>406.72437070265619</v>
      </c>
      <c r="D34" s="197">
        <f t="shared" si="0"/>
        <v>-4.3707026561605744E-3</v>
      </c>
      <c r="E34" s="196">
        <f>PPCL_NG!J34+PPCL_Spot!J34+GT_NG!J34+GT_Spot!J34+Bawana_NG!J34+Bawana_RLNG!J34+Bawana_Spot!J34</f>
        <v>63.62</v>
      </c>
      <c r="F34" s="196">
        <f>PPCL_NG!Q34+PPCL_Spot!Q34+GT_NG!Q34+GT_Spot!Q34+Bawana_NG!Q34+Bawana_RLNG!Q34+Bawana_Spot!Q34</f>
        <v>63.622439192987386</v>
      </c>
      <c r="G34" s="197">
        <f t="shared" si="1"/>
        <v>-2.4391929873885942E-3</v>
      </c>
      <c r="H34" s="196">
        <f>PPCL_NG!K34+PPCL_Spot!K34+GT_NG!K34+GT_Spot!K34+Bawana_NG!K34+Bawana_RLNG!K34+Bawana_Spot!K34</f>
        <v>5.84</v>
      </c>
      <c r="I34" s="196">
        <f>PPCL_NG!R34+PPCL_Spot!R34+GT_NG!R34+GT_Spot!R34+Bawana_NG!R34+Bawana_RLNG!R34+Bawana_Spot!R34</f>
        <v>5.8397718839107844</v>
      </c>
      <c r="J34" s="197">
        <f t="shared" si="2"/>
        <v>2.2811608921546878E-4</v>
      </c>
      <c r="K34" s="196">
        <f>PPCL_NG!L34+PPCL_Spot!L34+GT_NG!L34+GT_Spot!L34+Bawana_NG!L34+Bawana_RLNG!L34+Bawana_Spot!L34</f>
        <v>36.56</v>
      </c>
      <c r="L34" s="196">
        <f>PPCL_NG!S34+PPCL_Spot!S34+GT_NG!S34+GT_Spot!S34+Bawana_NG!S34+Bawana_RLNG!S34+Bawana_Spot!S34</f>
        <v>36.560155349589586</v>
      </c>
      <c r="M34" s="197">
        <f t="shared" si="3"/>
        <v>-1.5534958958340894E-4</v>
      </c>
      <c r="N34" s="196">
        <f>PPCL_NG!M34+PPCL_Spot!M34+GT_NG!M34+GT_Spot!M34+Bawana_NG!M34+Bawana_RLNG!M34+Bawana_Spot!M34</f>
        <v>80.849999999999994</v>
      </c>
      <c r="O34" s="196">
        <f>PPCL_NG!T34+PPCL_Spot!T34+GT_NG!T34+GT_Spot!T34+Bawana_NG!T34+Bawana_RLNG!T34+Bawana_Spot!T34</f>
        <v>80.853262870856042</v>
      </c>
      <c r="P34" s="197">
        <f t="shared" si="4"/>
        <v>-3.2628708560480391E-3</v>
      </c>
      <c r="Q34" s="197">
        <f t="shared" si="5"/>
        <v>-9.9999999999651479E-3</v>
      </c>
    </row>
    <row r="35" spans="1:17">
      <c r="A35" s="33" t="s">
        <v>77</v>
      </c>
      <c r="B35" s="196">
        <f>PPCL_NG!I35+PPCL_Spot!I35+GT_NG!I35+GT_Spot!I35+Bawana_NG!I35+Bawana_RLNG!I35+Bawana_Spot!I35</f>
        <v>387.3</v>
      </c>
      <c r="C35" s="196">
        <f>PPCL_NG!P35+PPCL_Spot!P35+GT_NG!P35+GT_Spot!P35+Bawana_NG!P35+Bawana_RLNG!P35+Bawana_Spot!P35</f>
        <v>387.30437070265623</v>
      </c>
      <c r="D35" s="197">
        <f t="shared" si="0"/>
        <v>-4.3707026562174178E-3</v>
      </c>
      <c r="E35" s="196">
        <f>PPCL_NG!J35+PPCL_Spot!J35+GT_NG!J35+GT_Spot!J35+Bawana_NG!J35+Bawana_RLNG!J35+Bawana_Spot!J35</f>
        <v>63.62</v>
      </c>
      <c r="F35" s="196">
        <f>PPCL_NG!Q35+PPCL_Spot!Q35+GT_NG!Q35+GT_Spot!Q35+Bawana_NG!Q35+Bawana_RLNG!Q35+Bawana_Spot!Q35</f>
        <v>63.622439192987386</v>
      </c>
      <c r="G35" s="197">
        <f t="shared" si="1"/>
        <v>-2.4391929873885942E-3</v>
      </c>
      <c r="H35" s="196">
        <f>PPCL_NG!K35+PPCL_Spot!K35+GT_NG!K35+GT_Spot!K35+Bawana_NG!K35+Bawana_RLNG!K35+Bawana_Spot!K35</f>
        <v>5.84</v>
      </c>
      <c r="I35" s="196">
        <f>PPCL_NG!R35+PPCL_Spot!R35+GT_NG!R35+GT_Spot!R35+Bawana_NG!R35+Bawana_RLNG!R35+Bawana_Spot!R35</f>
        <v>5.8397718839107844</v>
      </c>
      <c r="J35" s="197">
        <f t="shared" si="2"/>
        <v>2.2811608921546878E-4</v>
      </c>
      <c r="K35" s="196">
        <f>PPCL_NG!L35+PPCL_Spot!L35+GT_NG!L35+GT_Spot!L35+Bawana_NG!L35+Bawana_RLNG!L35+Bawana_Spot!L35</f>
        <v>36.980000000000004</v>
      </c>
      <c r="L35" s="196">
        <f>PPCL_NG!S35+PPCL_Spot!S35+GT_NG!S35+GT_Spot!S35+Bawana_NG!S35+Bawana_RLNG!S35+Bawana_Spot!S35</f>
        <v>36.980155349589587</v>
      </c>
      <c r="M35" s="197">
        <f t="shared" si="3"/>
        <v>-1.5534958958340894E-4</v>
      </c>
      <c r="N35" s="196">
        <f>PPCL_NG!M35+PPCL_Spot!M35+GT_NG!M35+GT_Spot!M35+Bawana_NG!M35+Bawana_RLNG!M35+Bawana_Spot!M35</f>
        <v>80.849999999999994</v>
      </c>
      <c r="O35" s="196">
        <f>PPCL_NG!T35+PPCL_Spot!T35+GT_NG!T35+GT_Spot!T35+Bawana_NG!T35+Bawana_RLNG!T35+Bawana_Spot!T35</f>
        <v>80.853262870856042</v>
      </c>
      <c r="P35" s="197">
        <f t="shared" si="4"/>
        <v>-3.2628708560480391E-3</v>
      </c>
      <c r="Q35" s="197">
        <f t="shared" si="5"/>
        <v>-1.0000000000021991E-2</v>
      </c>
    </row>
    <row r="36" spans="1:17">
      <c r="A36" s="33" t="s">
        <v>78</v>
      </c>
      <c r="B36" s="196">
        <f>PPCL_NG!I36+PPCL_Spot!I36+GT_NG!I36+GT_Spot!I36+Bawana_NG!I36+Bawana_RLNG!I36+Bawana_Spot!I36</f>
        <v>397.3</v>
      </c>
      <c r="C36" s="196">
        <f>PPCL_NG!P36+PPCL_Spot!P36+GT_NG!P36+GT_Spot!P36+Bawana_NG!P36+Bawana_RLNG!P36+Bawana_Spot!P36</f>
        <v>397.30437070265623</v>
      </c>
      <c r="D36" s="197">
        <f t="shared" si="0"/>
        <v>-4.3707026562174178E-3</v>
      </c>
      <c r="E36" s="196">
        <f>PPCL_NG!J36+PPCL_Spot!J36+GT_NG!J36+GT_Spot!J36+Bawana_NG!J36+Bawana_RLNG!J36+Bawana_Spot!J36</f>
        <v>63.62</v>
      </c>
      <c r="F36" s="196">
        <f>PPCL_NG!Q36+PPCL_Spot!Q36+GT_NG!Q36+GT_Spot!Q36+Bawana_NG!Q36+Bawana_RLNG!Q36+Bawana_Spot!Q36</f>
        <v>63.622439192987386</v>
      </c>
      <c r="G36" s="197">
        <f t="shared" si="1"/>
        <v>-2.4391929873885942E-3</v>
      </c>
      <c r="H36" s="196">
        <f>PPCL_NG!K36+PPCL_Spot!K36+GT_NG!K36+GT_Spot!K36+Bawana_NG!K36+Bawana_RLNG!K36+Bawana_Spot!K36</f>
        <v>5.84</v>
      </c>
      <c r="I36" s="196">
        <f>PPCL_NG!R36+PPCL_Spot!R36+GT_NG!R36+GT_Spot!R36+Bawana_NG!R36+Bawana_RLNG!R36+Bawana_Spot!R36</f>
        <v>5.8397718839107844</v>
      </c>
      <c r="J36" s="197">
        <f t="shared" si="2"/>
        <v>2.2811608921546878E-4</v>
      </c>
      <c r="K36" s="196">
        <f>PPCL_NG!L36+PPCL_Spot!L36+GT_NG!L36+GT_Spot!L36+Bawana_NG!L36+Bawana_RLNG!L36+Bawana_Spot!L36</f>
        <v>36.980000000000004</v>
      </c>
      <c r="L36" s="196">
        <f>PPCL_NG!S36+PPCL_Spot!S36+GT_NG!S36+GT_Spot!S36+Bawana_NG!S36+Bawana_RLNG!S36+Bawana_Spot!S36</f>
        <v>36.980155349589587</v>
      </c>
      <c r="M36" s="197">
        <f t="shared" si="3"/>
        <v>-1.5534958958340894E-4</v>
      </c>
      <c r="N36" s="196">
        <f>PPCL_NG!M36+PPCL_Spot!M36+GT_NG!M36+GT_Spot!M36+Bawana_NG!M36+Bawana_RLNG!M36+Bawana_Spot!M36</f>
        <v>80.849999999999994</v>
      </c>
      <c r="O36" s="196">
        <f>PPCL_NG!T36+PPCL_Spot!T36+GT_NG!T36+GT_Spot!T36+Bawana_NG!T36+Bawana_RLNG!T36+Bawana_Spot!T36</f>
        <v>80.853262870856042</v>
      </c>
      <c r="P36" s="197">
        <f t="shared" si="4"/>
        <v>-3.2628708560480391E-3</v>
      </c>
      <c r="Q36" s="197">
        <f t="shared" si="5"/>
        <v>-1.0000000000021991E-2</v>
      </c>
    </row>
    <row r="37" spans="1:17">
      <c r="A37" s="33" t="s">
        <v>79</v>
      </c>
      <c r="B37" s="196">
        <f>PPCL_NG!I37+PPCL_Spot!I37+GT_NG!I37+GT_Spot!I37+Bawana_NG!I37+Bawana_RLNG!I37+Bawana_Spot!I37</f>
        <v>406.34000000000003</v>
      </c>
      <c r="C37" s="196">
        <f>PPCL_NG!P37+PPCL_Spot!P37+GT_NG!P37+GT_Spot!P37+Bawana_NG!P37+Bawana_RLNG!P37+Bawana_Spot!P37</f>
        <v>406.34437070265619</v>
      </c>
      <c r="D37" s="197">
        <f t="shared" si="0"/>
        <v>-4.3707026561605744E-3</v>
      </c>
      <c r="E37" s="196">
        <f>PPCL_NG!J37+PPCL_Spot!J37+GT_NG!J37+GT_Spot!J37+Bawana_NG!J37+Bawana_RLNG!J37+Bawana_Spot!J37</f>
        <v>63.62</v>
      </c>
      <c r="F37" s="196">
        <f>PPCL_NG!Q37+PPCL_Spot!Q37+GT_NG!Q37+GT_Spot!Q37+Bawana_NG!Q37+Bawana_RLNG!Q37+Bawana_Spot!Q37</f>
        <v>63.622439192987386</v>
      </c>
      <c r="G37" s="197">
        <f t="shared" si="1"/>
        <v>-2.4391929873885942E-3</v>
      </c>
      <c r="H37" s="196">
        <f>PPCL_NG!K37+PPCL_Spot!K37+GT_NG!K37+GT_Spot!K37+Bawana_NG!K37+Bawana_RLNG!K37+Bawana_Spot!K37</f>
        <v>5.84</v>
      </c>
      <c r="I37" s="196">
        <f>PPCL_NG!R37+PPCL_Spot!R37+GT_NG!R37+GT_Spot!R37+Bawana_NG!R37+Bawana_RLNG!R37+Bawana_Spot!R37</f>
        <v>5.8397718839107844</v>
      </c>
      <c r="J37" s="197">
        <f t="shared" si="2"/>
        <v>2.2811608921546878E-4</v>
      </c>
      <c r="K37" s="196">
        <f>PPCL_NG!L37+PPCL_Spot!L37+GT_NG!L37+GT_Spot!L37+Bawana_NG!L37+Bawana_RLNG!L37+Bawana_Spot!L37</f>
        <v>36.94</v>
      </c>
      <c r="L37" s="196">
        <f>PPCL_NG!S37+PPCL_Spot!S37+GT_NG!S37+GT_Spot!S37+Bawana_NG!S37+Bawana_RLNG!S37+Bawana_Spot!S37</f>
        <v>36.940155349589588</v>
      </c>
      <c r="M37" s="197">
        <f t="shared" si="3"/>
        <v>-1.5534958959051437E-4</v>
      </c>
      <c r="N37" s="196">
        <f>PPCL_NG!M37+PPCL_Spot!M37+GT_NG!M37+GT_Spot!M37+Bawana_NG!M37+Bawana_RLNG!M37+Bawana_Spot!M37</f>
        <v>80.849999999999994</v>
      </c>
      <c r="O37" s="196">
        <f>PPCL_NG!T37+PPCL_Spot!T37+GT_NG!T37+GT_Spot!T37+Bawana_NG!T37+Bawana_RLNG!T37+Bawana_Spot!T37</f>
        <v>80.853262870856042</v>
      </c>
      <c r="P37" s="197">
        <f t="shared" si="4"/>
        <v>-3.2628708560480391E-3</v>
      </c>
      <c r="Q37" s="197">
        <f t="shared" si="5"/>
        <v>-9.9999999999722533E-3</v>
      </c>
    </row>
    <row r="38" spans="1:17">
      <c r="A38" s="33" t="s">
        <v>80</v>
      </c>
      <c r="B38" s="196">
        <f>PPCL_NG!I38+PPCL_Spot!I38+GT_NG!I38+GT_Spot!I38+Bawana_NG!I38+Bawana_RLNG!I38+Bawana_Spot!I38</f>
        <v>397.3</v>
      </c>
      <c r="C38" s="196">
        <f>PPCL_NG!P38+PPCL_Spot!P38+GT_NG!P38+GT_Spot!P38+Bawana_NG!P38+Bawana_RLNG!P38+Bawana_Spot!P38</f>
        <v>397.30437070265623</v>
      </c>
      <c r="D38" s="197">
        <f t="shared" si="0"/>
        <v>-4.3707026562174178E-3</v>
      </c>
      <c r="E38" s="196">
        <f>PPCL_NG!J38+PPCL_Spot!J38+GT_NG!J38+GT_Spot!J38+Bawana_NG!J38+Bawana_RLNG!J38+Bawana_Spot!J38</f>
        <v>63.62</v>
      </c>
      <c r="F38" s="196">
        <f>PPCL_NG!Q38+PPCL_Spot!Q38+GT_NG!Q38+GT_Spot!Q38+Bawana_NG!Q38+Bawana_RLNG!Q38+Bawana_Spot!Q38</f>
        <v>63.622439192987386</v>
      </c>
      <c r="G38" s="197">
        <f t="shared" si="1"/>
        <v>-2.4391929873885942E-3</v>
      </c>
      <c r="H38" s="196">
        <f>PPCL_NG!K38+PPCL_Spot!K38+GT_NG!K38+GT_Spot!K38+Bawana_NG!K38+Bawana_RLNG!K38+Bawana_Spot!K38</f>
        <v>5.84</v>
      </c>
      <c r="I38" s="196">
        <f>PPCL_NG!R38+PPCL_Spot!R38+GT_NG!R38+GT_Spot!R38+Bawana_NG!R38+Bawana_RLNG!R38+Bawana_Spot!R38</f>
        <v>5.8397718839107844</v>
      </c>
      <c r="J38" s="197">
        <f t="shared" si="2"/>
        <v>2.2811608921546878E-4</v>
      </c>
      <c r="K38" s="196">
        <f>PPCL_NG!L38+PPCL_Spot!L38+GT_NG!L38+GT_Spot!L38+Bawana_NG!L38+Bawana_RLNG!L38+Bawana_Spot!L38</f>
        <v>36.980000000000004</v>
      </c>
      <c r="L38" s="196">
        <f>PPCL_NG!S38+PPCL_Spot!S38+GT_NG!S38+GT_Spot!S38+Bawana_NG!S38+Bawana_RLNG!S38+Bawana_Spot!S38</f>
        <v>36.980155349589587</v>
      </c>
      <c r="M38" s="197">
        <f t="shared" si="3"/>
        <v>-1.5534958958340894E-4</v>
      </c>
      <c r="N38" s="196">
        <f>PPCL_NG!M38+PPCL_Spot!M38+GT_NG!M38+GT_Spot!M38+Bawana_NG!M38+Bawana_RLNG!M38+Bawana_Spot!M38</f>
        <v>80.849999999999994</v>
      </c>
      <c r="O38" s="196">
        <f>PPCL_NG!T38+PPCL_Spot!T38+GT_NG!T38+GT_Spot!T38+Bawana_NG!T38+Bawana_RLNG!T38+Bawana_Spot!T38</f>
        <v>80.853262870856042</v>
      </c>
      <c r="P38" s="197">
        <f t="shared" si="4"/>
        <v>-3.2628708560480391E-3</v>
      </c>
      <c r="Q38" s="197">
        <f t="shared" si="5"/>
        <v>-1.0000000000021991E-2</v>
      </c>
    </row>
    <row r="39" spans="1:17">
      <c r="A39" s="33" t="s">
        <v>81</v>
      </c>
      <c r="B39" s="196">
        <f>PPCL_NG!I39+PPCL_Spot!I39+GT_NG!I39+GT_Spot!I39+Bawana_NG!I39+Bawana_RLNG!I39+Bawana_Spot!I39</f>
        <v>367.3</v>
      </c>
      <c r="C39" s="196">
        <f>PPCL_NG!P39+PPCL_Spot!P39+GT_NG!P39+GT_Spot!P39+Bawana_NG!P39+Bawana_RLNG!P39+Bawana_Spot!P39</f>
        <v>367.17871876013356</v>
      </c>
      <c r="D39" s="197">
        <f t="shared" si="0"/>
        <v>0.12128123986644823</v>
      </c>
      <c r="E39" s="196">
        <f>PPCL_NG!J39+PPCL_Spot!J39+GT_NG!J39+GT_Spot!J39+Bawana_NG!J39+Bawana_RLNG!J39+Bawana_Spot!J39</f>
        <v>63.62</v>
      </c>
      <c r="F39" s="196">
        <f>PPCL_NG!Q39+PPCL_Spot!Q39+GT_NG!Q39+GT_Spot!Q39+Bawana_NG!Q39+Bawana_RLNG!Q39+Bawana_Spot!Q39</f>
        <v>63.553625994477542</v>
      </c>
      <c r="G39" s="197">
        <f t="shared" si="1"/>
        <v>6.6374005522455093E-2</v>
      </c>
      <c r="H39" s="196">
        <f>PPCL_NG!K39+PPCL_Spot!K39+GT_NG!K39+GT_Spot!K39+Bawana_NG!K39+Bawana_RLNG!K39+Bawana_Spot!K39</f>
        <v>5.84</v>
      </c>
      <c r="I39" s="196">
        <f>PPCL_NG!R39+PPCL_Spot!R39+GT_NG!R39+GT_Spot!R39+Bawana_NG!R39+Bawana_RLNG!R39+Bawana_Spot!R39</f>
        <v>5.8397718839107844</v>
      </c>
      <c r="J39" s="197">
        <f t="shared" si="2"/>
        <v>2.2811608921546878E-4</v>
      </c>
      <c r="K39" s="196">
        <f>PPCL_NG!L39+PPCL_Spot!L39+GT_NG!L39+GT_Spot!L39+Bawana_NG!L39+Bawana_RLNG!L39+Bawana_Spot!L39</f>
        <v>36.980000000000004</v>
      </c>
      <c r="L39" s="196">
        <f>PPCL_NG!S39+PPCL_Spot!S39+GT_NG!S39+GT_Spot!S39+Bawana_NG!S39+Bawana_RLNG!S39+Bawana_Spot!S39</f>
        <v>36.964349069653451</v>
      </c>
      <c r="M39" s="197">
        <f t="shared" si="3"/>
        <v>1.5650930346552627E-2</v>
      </c>
      <c r="N39" s="196">
        <f>PPCL_NG!M39+PPCL_Spot!M39+GT_NG!M39+GT_Spot!M39+Bawana_NG!M39+Bawana_RLNG!M39+Bawana_Spot!M39</f>
        <v>80.849999999999994</v>
      </c>
      <c r="O39" s="196">
        <f>PPCL_NG!T39+PPCL_Spot!T39+GT_NG!T39+GT_Spot!T39+Bawana_NG!T39+Bawana_RLNG!T39+Bawana_Spot!T39</f>
        <v>80.763534291824641</v>
      </c>
      <c r="P39" s="197">
        <f t="shared" si="4"/>
        <v>8.6465708175353484E-2</v>
      </c>
      <c r="Q39" s="197">
        <f t="shared" si="5"/>
        <v>0.2900000000000249</v>
      </c>
    </row>
    <row r="40" spans="1:17">
      <c r="A40" s="33" t="s">
        <v>82</v>
      </c>
      <c r="B40" s="196">
        <f>PPCL_NG!I40+PPCL_Spot!I40+GT_NG!I40+GT_Spot!I40+Bawana_NG!I40+Bawana_RLNG!I40+Bawana_Spot!I40</f>
        <v>347.3</v>
      </c>
      <c r="C40" s="196">
        <f>PPCL_NG!P40+PPCL_Spot!P40+GT_NG!P40+GT_Spot!P40+Bawana_NG!P40+Bawana_RLNG!P40+Bawana_Spot!P40</f>
        <v>347.17871876013356</v>
      </c>
      <c r="D40" s="197">
        <f t="shared" si="0"/>
        <v>0.12128123986644823</v>
      </c>
      <c r="E40" s="196">
        <f>PPCL_NG!J40+PPCL_Spot!J40+GT_NG!J40+GT_Spot!J40+Bawana_NG!J40+Bawana_RLNG!J40+Bawana_Spot!J40</f>
        <v>63.62</v>
      </c>
      <c r="F40" s="196">
        <f>PPCL_NG!Q40+PPCL_Spot!Q40+GT_NG!Q40+GT_Spot!Q40+Bawana_NG!Q40+Bawana_RLNG!Q40+Bawana_Spot!Q40</f>
        <v>63.553625994477542</v>
      </c>
      <c r="G40" s="197">
        <f t="shared" si="1"/>
        <v>6.6374005522455093E-2</v>
      </c>
      <c r="H40" s="196">
        <f>PPCL_NG!K40+PPCL_Spot!K40+GT_NG!K40+GT_Spot!K40+Bawana_NG!K40+Bawana_RLNG!K40+Bawana_Spot!K40</f>
        <v>5.84</v>
      </c>
      <c r="I40" s="196">
        <f>PPCL_NG!R40+PPCL_Spot!R40+GT_NG!R40+GT_Spot!R40+Bawana_NG!R40+Bawana_RLNG!R40+Bawana_Spot!R40</f>
        <v>5.8397718839107844</v>
      </c>
      <c r="J40" s="197">
        <f t="shared" si="2"/>
        <v>2.2811608921546878E-4</v>
      </c>
      <c r="K40" s="196">
        <f>PPCL_NG!L40+PPCL_Spot!L40+GT_NG!L40+GT_Spot!L40+Bawana_NG!L40+Bawana_RLNG!L40+Bawana_Spot!L40</f>
        <v>36.980000000000004</v>
      </c>
      <c r="L40" s="196">
        <f>PPCL_NG!S40+PPCL_Spot!S40+GT_NG!S40+GT_Spot!S40+Bawana_NG!S40+Bawana_RLNG!S40+Bawana_Spot!S40</f>
        <v>36.964349069653451</v>
      </c>
      <c r="M40" s="197">
        <f t="shared" si="3"/>
        <v>1.5650930346552627E-2</v>
      </c>
      <c r="N40" s="196">
        <f>PPCL_NG!M40+PPCL_Spot!M40+GT_NG!M40+GT_Spot!M40+Bawana_NG!M40+Bawana_RLNG!M40+Bawana_Spot!M40</f>
        <v>80.849999999999994</v>
      </c>
      <c r="O40" s="196">
        <f>PPCL_NG!T40+PPCL_Spot!T40+GT_NG!T40+GT_Spot!T40+Bawana_NG!T40+Bawana_RLNG!T40+Bawana_Spot!T40</f>
        <v>80.763534291824641</v>
      </c>
      <c r="P40" s="197">
        <f t="shared" si="4"/>
        <v>8.6465708175353484E-2</v>
      </c>
      <c r="Q40" s="197">
        <f t="shared" si="5"/>
        <v>0.2900000000000249</v>
      </c>
    </row>
    <row r="41" spans="1:17">
      <c r="A41" s="33" t="s">
        <v>83</v>
      </c>
      <c r="B41" s="196">
        <f>PPCL_NG!I41+PPCL_Spot!I41+GT_NG!I41+GT_Spot!I41+Bawana_NG!I41+Bawana_RLNG!I41+Bawana_Spot!I41</f>
        <v>327.3</v>
      </c>
      <c r="C41" s="196">
        <f>PPCL_NG!P41+PPCL_Spot!P41+GT_NG!P41+GT_Spot!P41+Bawana_NG!P41+Bawana_RLNG!P41+Bawana_Spot!P41</f>
        <v>327.17871876013356</v>
      </c>
      <c r="D41" s="197">
        <f t="shared" si="0"/>
        <v>0.12128123986644823</v>
      </c>
      <c r="E41" s="196">
        <f>PPCL_NG!J41+PPCL_Spot!J41+GT_NG!J41+GT_Spot!J41+Bawana_NG!J41+Bawana_RLNG!J41+Bawana_Spot!J41</f>
        <v>63.62</v>
      </c>
      <c r="F41" s="196">
        <f>PPCL_NG!Q41+PPCL_Spot!Q41+GT_NG!Q41+GT_Spot!Q41+Bawana_NG!Q41+Bawana_RLNG!Q41+Bawana_Spot!Q41</f>
        <v>63.553625994477542</v>
      </c>
      <c r="G41" s="197">
        <f t="shared" si="1"/>
        <v>6.6374005522455093E-2</v>
      </c>
      <c r="H41" s="196">
        <f>PPCL_NG!K41+PPCL_Spot!K41+GT_NG!K41+GT_Spot!K41+Bawana_NG!K41+Bawana_RLNG!K41+Bawana_Spot!K41</f>
        <v>5.84</v>
      </c>
      <c r="I41" s="196">
        <f>PPCL_NG!R41+PPCL_Spot!R41+GT_NG!R41+GT_Spot!R41+Bawana_NG!R41+Bawana_RLNG!R41+Bawana_Spot!R41</f>
        <v>5.8397718839107844</v>
      </c>
      <c r="J41" s="197">
        <f t="shared" si="2"/>
        <v>2.2811608921546878E-4</v>
      </c>
      <c r="K41" s="196">
        <f>PPCL_NG!L41+PPCL_Spot!L41+GT_NG!L41+GT_Spot!L41+Bawana_NG!L41+Bawana_RLNG!L41+Bawana_Spot!L41</f>
        <v>36.980000000000004</v>
      </c>
      <c r="L41" s="196">
        <f>PPCL_NG!S41+PPCL_Spot!S41+GT_NG!S41+GT_Spot!S41+Bawana_NG!S41+Bawana_RLNG!S41+Bawana_Spot!S41</f>
        <v>36.964349069653451</v>
      </c>
      <c r="M41" s="197">
        <f t="shared" si="3"/>
        <v>1.5650930346552627E-2</v>
      </c>
      <c r="N41" s="196">
        <f>PPCL_NG!M41+PPCL_Spot!M41+GT_NG!M41+GT_Spot!M41+Bawana_NG!M41+Bawana_RLNG!M41+Bawana_Spot!M41</f>
        <v>80.849999999999994</v>
      </c>
      <c r="O41" s="196">
        <f>PPCL_NG!T41+PPCL_Spot!T41+GT_NG!T41+GT_Spot!T41+Bawana_NG!T41+Bawana_RLNG!T41+Bawana_Spot!T41</f>
        <v>80.763534291824641</v>
      </c>
      <c r="P41" s="197">
        <f t="shared" si="4"/>
        <v>8.6465708175353484E-2</v>
      </c>
      <c r="Q41" s="197">
        <f t="shared" si="5"/>
        <v>0.2900000000000249</v>
      </c>
    </row>
    <row r="42" spans="1:17">
      <c r="A42" s="33" t="s">
        <v>84</v>
      </c>
      <c r="B42" s="196">
        <f>PPCL_NG!I42+PPCL_Spot!I42+GT_NG!I42+GT_Spot!I42+Bawana_NG!I42+Bawana_RLNG!I42+Bawana_Spot!I42</f>
        <v>327.3</v>
      </c>
      <c r="C42" s="196">
        <f>PPCL_NG!P42+PPCL_Spot!P42+GT_NG!P42+GT_Spot!P42+Bawana_NG!P42+Bawana_RLNG!P42+Bawana_Spot!P42</f>
        <v>327.17871876013356</v>
      </c>
      <c r="D42" s="197">
        <f t="shared" si="0"/>
        <v>0.12128123986644823</v>
      </c>
      <c r="E42" s="196">
        <f>PPCL_NG!J42+PPCL_Spot!J42+GT_NG!J42+GT_Spot!J42+Bawana_NG!J42+Bawana_RLNG!J42+Bawana_Spot!J42</f>
        <v>63.62</v>
      </c>
      <c r="F42" s="196">
        <f>PPCL_NG!Q42+PPCL_Spot!Q42+GT_NG!Q42+GT_Spot!Q42+Bawana_NG!Q42+Bawana_RLNG!Q42+Bawana_Spot!Q42</f>
        <v>63.553625994477542</v>
      </c>
      <c r="G42" s="197">
        <f t="shared" si="1"/>
        <v>6.6374005522455093E-2</v>
      </c>
      <c r="H42" s="196">
        <f>PPCL_NG!K42+PPCL_Spot!K42+GT_NG!K42+GT_Spot!K42+Bawana_NG!K42+Bawana_RLNG!K42+Bawana_Spot!K42</f>
        <v>5.84</v>
      </c>
      <c r="I42" s="196">
        <f>PPCL_NG!R42+PPCL_Spot!R42+GT_NG!R42+GT_Spot!R42+Bawana_NG!R42+Bawana_RLNG!R42+Bawana_Spot!R42</f>
        <v>5.8397718839107844</v>
      </c>
      <c r="J42" s="197">
        <f t="shared" si="2"/>
        <v>2.2811608921546878E-4</v>
      </c>
      <c r="K42" s="196">
        <f>PPCL_NG!L42+PPCL_Spot!L42+GT_NG!L42+GT_Spot!L42+Bawana_NG!L42+Bawana_RLNG!L42+Bawana_Spot!L42</f>
        <v>36.980000000000004</v>
      </c>
      <c r="L42" s="196">
        <f>PPCL_NG!S42+PPCL_Spot!S42+GT_NG!S42+GT_Spot!S42+Bawana_NG!S42+Bawana_RLNG!S42+Bawana_Spot!S42</f>
        <v>36.964349069653451</v>
      </c>
      <c r="M42" s="197">
        <f t="shared" si="3"/>
        <v>1.5650930346552627E-2</v>
      </c>
      <c r="N42" s="196">
        <f>PPCL_NG!M42+PPCL_Spot!M42+GT_NG!M42+GT_Spot!M42+Bawana_NG!M42+Bawana_RLNG!M42+Bawana_Spot!M42</f>
        <v>80.849999999999994</v>
      </c>
      <c r="O42" s="196">
        <f>PPCL_NG!T42+PPCL_Spot!T42+GT_NG!T42+GT_Spot!T42+Bawana_NG!T42+Bawana_RLNG!T42+Bawana_Spot!T42</f>
        <v>80.763534291824641</v>
      </c>
      <c r="P42" s="197">
        <f t="shared" si="4"/>
        <v>8.6465708175353484E-2</v>
      </c>
      <c r="Q42" s="197">
        <f t="shared" si="5"/>
        <v>0.2900000000000249</v>
      </c>
    </row>
    <row r="43" spans="1:17">
      <c r="A43" s="33" t="s">
        <v>85</v>
      </c>
      <c r="B43" s="196">
        <f>PPCL_NG!I43+PPCL_Spot!I43+GT_NG!I43+GT_Spot!I43+Bawana_NG!I43+Bawana_RLNG!I43+Bawana_Spot!I43</f>
        <v>257.3</v>
      </c>
      <c r="C43" s="196">
        <f>PPCL_NG!P43+PPCL_Spot!P43+GT_NG!P43+GT_Spot!P43+Bawana_NG!P43+Bawana_RLNG!P43+Bawana_Spot!P43</f>
        <v>257.17871876013356</v>
      </c>
      <c r="D43" s="197">
        <f t="shared" si="0"/>
        <v>0.12128123986644823</v>
      </c>
      <c r="E43" s="196">
        <f>PPCL_NG!J43+PPCL_Spot!J43+GT_NG!J43+GT_Spot!J43+Bawana_NG!J43+Bawana_RLNG!J43+Bawana_Spot!J43</f>
        <v>63.62</v>
      </c>
      <c r="F43" s="196">
        <f>PPCL_NG!Q43+PPCL_Spot!Q43+GT_NG!Q43+GT_Spot!Q43+Bawana_NG!Q43+Bawana_RLNG!Q43+Bawana_Spot!Q43</f>
        <v>63.553625994477542</v>
      </c>
      <c r="G43" s="197">
        <f t="shared" si="1"/>
        <v>6.6374005522455093E-2</v>
      </c>
      <c r="H43" s="196">
        <f>PPCL_NG!K43+PPCL_Spot!K43+GT_NG!K43+GT_Spot!K43+Bawana_NG!K43+Bawana_RLNG!K43+Bawana_Spot!K43</f>
        <v>5.84</v>
      </c>
      <c r="I43" s="196">
        <f>PPCL_NG!R43+PPCL_Spot!R43+GT_NG!R43+GT_Spot!R43+Bawana_NG!R43+Bawana_RLNG!R43+Bawana_Spot!R43</f>
        <v>5.8397718839107844</v>
      </c>
      <c r="J43" s="197">
        <f t="shared" si="2"/>
        <v>2.2811608921546878E-4</v>
      </c>
      <c r="K43" s="196">
        <f>PPCL_NG!L43+PPCL_Spot!L43+GT_NG!L43+GT_Spot!L43+Bawana_NG!L43+Bawana_RLNG!L43+Bawana_Spot!L43</f>
        <v>36.980000000000004</v>
      </c>
      <c r="L43" s="196">
        <f>PPCL_NG!S43+PPCL_Spot!S43+GT_NG!S43+GT_Spot!S43+Bawana_NG!S43+Bawana_RLNG!S43+Bawana_Spot!S43</f>
        <v>36.964349069653451</v>
      </c>
      <c r="M43" s="197">
        <f t="shared" si="3"/>
        <v>1.5650930346552627E-2</v>
      </c>
      <c r="N43" s="196">
        <f>PPCL_NG!M43+PPCL_Spot!M43+GT_NG!M43+GT_Spot!M43+Bawana_NG!M43+Bawana_RLNG!M43+Bawana_Spot!M43</f>
        <v>80.849999999999994</v>
      </c>
      <c r="O43" s="196">
        <f>PPCL_NG!T43+PPCL_Spot!T43+GT_NG!T43+GT_Spot!T43+Bawana_NG!T43+Bawana_RLNG!T43+Bawana_Spot!T43</f>
        <v>80.763534291824641</v>
      </c>
      <c r="P43" s="197">
        <f t="shared" si="4"/>
        <v>8.6465708175353484E-2</v>
      </c>
      <c r="Q43" s="197">
        <f t="shared" si="5"/>
        <v>0.2900000000000249</v>
      </c>
    </row>
    <row r="44" spans="1:17">
      <c r="A44" s="33" t="s">
        <v>86</v>
      </c>
      <c r="B44" s="196">
        <f>PPCL_NG!I44+PPCL_Spot!I44+GT_NG!I44+GT_Spot!I44+Bawana_NG!I44+Bawana_RLNG!I44+Bawana_Spot!I44</f>
        <v>257.3</v>
      </c>
      <c r="C44" s="196">
        <f>PPCL_NG!P44+PPCL_Spot!P44+GT_NG!P44+GT_Spot!P44+Bawana_NG!P44+Bawana_RLNG!P44+Bawana_Spot!P44</f>
        <v>257.17871876013356</v>
      </c>
      <c r="D44" s="197">
        <f t="shared" si="0"/>
        <v>0.12128123986644823</v>
      </c>
      <c r="E44" s="196">
        <f>PPCL_NG!J44+PPCL_Spot!J44+GT_NG!J44+GT_Spot!J44+Bawana_NG!J44+Bawana_RLNG!J44+Bawana_Spot!J44</f>
        <v>63.62</v>
      </c>
      <c r="F44" s="196">
        <f>PPCL_NG!Q44+PPCL_Spot!Q44+GT_NG!Q44+GT_Spot!Q44+Bawana_NG!Q44+Bawana_RLNG!Q44+Bawana_Spot!Q44</f>
        <v>63.553625994477542</v>
      </c>
      <c r="G44" s="197">
        <f t="shared" si="1"/>
        <v>6.6374005522455093E-2</v>
      </c>
      <c r="H44" s="196">
        <f>PPCL_NG!K44+PPCL_Spot!K44+GT_NG!K44+GT_Spot!K44+Bawana_NG!K44+Bawana_RLNG!K44+Bawana_Spot!K44</f>
        <v>5.84</v>
      </c>
      <c r="I44" s="196">
        <f>PPCL_NG!R44+PPCL_Spot!R44+GT_NG!R44+GT_Spot!R44+Bawana_NG!R44+Bawana_RLNG!R44+Bawana_Spot!R44</f>
        <v>5.8397718839107844</v>
      </c>
      <c r="J44" s="197">
        <f t="shared" si="2"/>
        <v>2.2811608921546878E-4</v>
      </c>
      <c r="K44" s="196">
        <f>PPCL_NG!L44+PPCL_Spot!L44+GT_NG!L44+GT_Spot!L44+Bawana_NG!L44+Bawana_RLNG!L44+Bawana_Spot!L44</f>
        <v>36.980000000000004</v>
      </c>
      <c r="L44" s="196">
        <f>PPCL_NG!S44+PPCL_Spot!S44+GT_NG!S44+GT_Spot!S44+Bawana_NG!S44+Bawana_RLNG!S44+Bawana_Spot!S44</f>
        <v>36.964349069653451</v>
      </c>
      <c r="M44" s="197">
        <f t="shared" si="3"/>
        <v>1.5650930346552627E-2</v>
      </c>
      <c r="N44" s="196">
        <f>PPCL_NG!M44+PPCL_Spot!M44+GT_NG!M44+GT_Spot!M44+Bawana_NG!M44+Bawana_RLNG!M44+Bawana_Spot!M44</f>
        <v>80.849999999999994</v>
      </c>
      <c r="O44" s="196">
        <f>PPCL_NG!T44+PPCL_Spot!T44+GT_NG!T44+GT_Spot!T44+Bawana_NG!T44+Bawana_RLNG!T44+Bawana_Spot!T44</f>
        <v>80.763534291824641</v>
      </c>
      <c r="P44" s="197">
        <f t="shared" si="4"/>
        <v>8.6465708175353484E-2</v>
      </c>
      <c r="Q44" s="197">
        <f t="shared" si="5"/>
        <v>0.2900000000000249</v>
      </c>
    </row>
    <row r="45" spans="1:17">
      <c r="A45" s="33" t="s">
        <v>87</v>
      </c>
      <c r="B45" s="196">
        <f>PPCL_NG!I45+PPCL_Spot!I45+GT_NG!I45+GT_Spot!I45+Bawana_NG!I45+Bawana_RLNG!I45+Bawana_Spot!I45</f>
        <v>257.3</v>
      </c>
      <c r="C45" s="196">
        <f>PPCL_NG!P45+PPCL_Spot!P45+GT_NG!P45+GT_Spot!P45+Bawana_NG!P45+Bawana_RLNG!P45+Bawana_Spot!P45</f>
        <v>257.17871876013356</v>
      </c>
      <c r="D45" s="197">
        <f t="shared" si="0"/>
        <v>0.12128123986644823</v>
      </c>
      <c r="E45" s="196">
        <f>PPCL_NG!J45+PPCL_Spot!J45+GT_NG!J45+GT_Spot!J45+Bawana_NG!J45+Bawana_RLNG!J45+Bawana_Spot!J45</f>
        <v>63.62</v>
      </c>
      <c r="F45" s="196">
        <f>PPCL_NG!Q45+PPCL_Spot!Q45+GT_NG!Q45+GT_Spot!Q45+Bawana_NG!Q45+Bawana_RLNG!Q45+Bawana_Spot!Q45</f>
        <v>63.553625994477542</v>
      </c>
      <c r="G45" s="197">
        <f t="shared" si="1"/>
        <v>6.6374005522455093E-2</v>
      </c>
      <c r="H45" s="196">
        <f>PPCL_NG!K45+PPCL_Spot!K45+GT_NG!K45+GT_Spot!K45+Bawana_NG!K45+Bawana_RLNG!K45+Bawana_Spot!K45</f>
        <v>5.84</v>
      </c>
      <c r="I45" s="196">
        <f>PPCL_NG!R45+PPCL_Spot!R45+GT_NG!R45+GT_Spot!R45+Bawana_NG!R45+Bawana_RLNG!R45+Bawana_Spot!R45</f>
        <v>5.8397718839107844</v>
      </c>
      <c r="J45" s="197">
        <f t="shared" si="2"/>
        <v>2.2811608921546878E-4</v>
      </c>
      <c r="K45" s="196">
        <f>PPCL_NG!L45+PPCL_Spot!L45+GT_NG!L45+GT_Spot!L45+Bawana_NG!L45+Bawana_RLNG!L45+Bawana_Spot!L45</f>
        <v>36.980000000000004</v>
      </c>
      <c r="L45" s="196">
        <f>PPCL_NG!S45+PPCL_Spot!S45+GT_NG!S45+GT_Spot!S45+Bawana_NG!S45+Bawana_RLNG!S45+Bawana_Spot!S45</f>
        <v>36.964349069653451</v>
      </c>
      <c r="M45" s="197">
        <f t="shared" si="3"/>
        <v>1.5650930346552627E-2</v>
      </c>
      <c r="N45" s="196">
        <f>PPCL_NG!M45+PPCL_Spot!M45+GT_NG!M45+GT_Spot!M45+Bawana_NG!M45+Bawana_RLNG!M45+Bawana_Spot!M45</f>
        <v>80.849999999999994</v>
      </c>
      <c r="O45" s="196">
        <f>PPCL_NG!T45+PPCL_Spot!T45+GT_NG!T45+GT_Spot!T45+Bawana_NG!T45+Bawana_RLNG!T45+Bawana_Spot!T45</f>
        <v>80.763534291824641</v>
      </c>
      <c r="P45" s="197">
        <f t="shared" si="4"/>
        <v>8.6465708175353484E-2</v>
      </c>
      <c r="Q45" s="197">
        <f t="shared" si="5"/>
        <v>0.2900000000000249</v>
      </c>
    </row>
    <row r="46" spans="1:17">
      <c r="A46" s="33" t="s">
        <v>88</v>
      </c>
      <c r="B46" s="196">
        <f>PPCL_NG!I46+PPCL_Spot!I46+GT_NG!I46+GT_Spot!I46+Bawana_NG!I46+Bawana_RLNG!I46+Bawana_Spot!I46</f>
        <v>257.3</v>
      </c>
      <c r="C46" s="196">
        <f>PPCL_NG!P46+PPCL_Spot!P46+GT_NG!P46+GT_Spot!P46+Bawana_NG!P46+Bawana_RLNG!P46+Bawana_Spot!P46</f>
        <v>257.17871876013356</v>
      </c>
      <c r="D46" s="197">
        <f t="shared" si="0"/>
        <v>0.12128123986644823</v>
      </c>
      <c r="E46" s="196">
        <f>PPCL_NG!J46+PPCL_Spot!J46+GT_NG!J46+GT_Spot!J46+Bawana_NG!J46+Bawana_RLNG!J46+Bawana_Spot!J46</f>
        <v>63.62</v>
      </c>
      <c r="F46" s="196">
        <f>PPCL_NG!Q46+PPCL_Spot!Q46+GT_NG!Q46+GT_Spot!Q46+Bawana_NG!Q46+Bawana_RLNG!Q46+Bawana_Spot!Q46</f>
        <v>63.553625994477542</v>
      </c>
      <c r="G46" s="197">
        <f t="shared" si="1"/>
        <v>6.6374005522455093E-2</v>
      </c>
      <c r="H46" s="196">
        <f>PPCL_NG!K46+PPCL_Spot!K46+GT_NG!K46+GT_Spot!K46+Bawana_NG!K46+Bawana_RLNG!K46+Bawana_Spot!K46</f>
        <v>5.84</v>
      </c>
      <c r="I46" s="196">
        <f>PPCL_NG!R46+PPCL_Spot!R46+GT_NG!R46+GT_Spot!R46+Bawana_NG!R46+Bawana_RLNG!R46+Bawana_Spot!R46</f>
        <v>5.8397718839107844</v>
      </c>
      <c r="J46" s="197">
        <f t="shared" si="2"/>
        <v>2.2811608921546878E-4</v>
      </c>
      <c r="K46" s="196">
        <f>PPCL_NG!L46+PPCL_Spot!L46+GT_NG!L46+GT_Spot!L46+Bawana_NG!L46+Bawana_RLNG!L46+Bawana_Spot!L46</f>
        <v>36.980000000000004</v>
      </c>
      <c r="L46" s="196">
        <f>PPCL_NG!S46+PPCL_Spot!S46+GT_NG!S46+GT_Spot!S46+Bawana_NG!S46+Bawana_RLNG!S46+Bawana_Spot!S46</f>
        <v>36.964349069653451</v>
      </c>
      <c r="M46" s="197">
        <f t="shared" si="3"/>
        <v>1.5650930346552627E-2</v>
      </c>
      <c r="N46" s="196">
        <f>PPCL_NG!M46+PPCL_Spot!M46+GT_NG!M46+GT_Spot!M46+Bawana_NG!M46+Bawana_RLNG!M46+Bawana_Spot!M46</f>
        <v>80.849999999999994</v>
      </c>
      <c r="O46" s="196">
        <f>PPCL_NG!T46+PPCL_Spot!T46+GT_NG!T46+GT_Spot!T46+Bawana_NG!T46+Bawana_RLNG!T46+Bawana_Spot!T46</f>
        <v>80.763534291824641</v>
      </c>
      <c r="P46" s="197">
        <f t="shared" si="4"/>
        <v>8.6465708175353484E-2</v>
      </c>
      <c r="Q46" s="197">
        <f t="shared" si="5"/>
        <v>0.2900000000000249</v>
      </c>
    </row>
    <row r="47" spans="1:17">
      <c r="A47" s="33" t="s">
        <v>89</v>
      </c>
      <c r="B47" s="196">
        <f>PPCL_NG!I47+PPCL_Spot!I47+GT_NG!I47+GT_Spot!I47+Bawana_NG!I47+Bawana_RLNG!I47+Bawana_Spot!I47</f>
        <v>267.3</v>
      </c>
      <c r="C47" s="196">
        <f>PPCL_NG!P47+PPCL_Spot!P47+GT_NG!P47+GT_Spot!P47+Bawana_NG!P47+Bawana_RLNG!P47+Bawana_Spot!P47</f>
        <v>267.17832815039179</v>
      </c>
      <c r="D47" s="197">
        <f t="shared" si="0"/>
        <v>0.12167184960821942</v>
      </c>
      <c r="E47" s="196">
        <f>PPCL_NG!J47+PPCL_Spot!J47+GT_NG!J47+GT_Spot!J47+Bawana_NG!J47+Bawana_RLNG!J47+Bawana_Spot!J47</f>
        <v>53.62</v>
      </c>
      <c r="F47" s="196">
        <f>PPCL_NG!Q47+PPCL_Spot!Q47+GT_NG!Q47+GT_Spot!Q47+Bawana_NG!Q47+Bawana_RLNG!Q47+Bawana_Spot!Q47</f>
        <v>53.554016604219349</v>
      </c>
      <c r="G47" s="197">
        <f t="shared" si="1"/>
        <v>6.598339578064838E-2</v>
      </c>
      <c r="H47" s="196">
        <f>PPCL_NG!K47+PPCL_Spot!K47+GT_NG!K47+GT_Spot!K47+Bawana_NG!K47+Bawana_RLNG!K47+Bawana_Spot!K47</f>
        <v>5.84</v>
      </c>
      <c r="I47" s="196">
        <f>PPCL_NG!R47+PPCL_Spot!R47+GT_NG!R47+GT_Spot!R47+Bawana_NG!R47+Bawana_RLNG!R47+Bawana_Spot!R47</f>
        <v>5.8397718839107844</v>
      </c>
      <c r="J47" s="197">
        <f t="shared" si="2"/>
        <v>2.2811608921546878E-4</v>
      </c>
      <c r="K47" s="196">
        <f>PPCL_NG!L47+PPCL_Spot!L47+GT_NG!L47+GT_Spot!L47+Bawana_NG!L47+Bawana_RLNG!L47+Bawana_Spot!L47</f>
        <v>36.980000000000004</v>
      </c>
      <c r="L47" s="196">
        <f>PPCL_NG!S47+PPCL_Spot!S47+GT_NG!S47+GT_Spot!S47+Bawana_NG!S47+Bawana_RLNG!S47+Bawana_Spot!S47</f>
        <v>36.964349069653451</v>
      </c>
      <c r="M47" s="197">
        <f t="shared" si="3"/>
        <v>1.5650930346552627E-2</v>
      </c>
      <c r="N47" s="196">
        <f>PPCL_NG!M47+PPCL_Spot!M47+GT_NG!M47+GT_Spot!M47+Bawana_NG!M47+Bawana_RLNG!M47+Bawana_Spot!M47</f>
        <v>80.849999999999994</v>
      </c>
      <c r="O47" s="196">
        <f>PPCL_NG!T47+PPCL_Spot!T47+GT_NG!T47+GT_Spot!T47+Bawana_NG!T47+Bawana_RLNG!T47+Bawana_Spot!T47</f>
        <v>80.763534291824641</v>
      </c>
      <c r="P47" s="197">
        <f t="shared" si="4"/>
        <v>8.6465708175353484E-2</v>
      </c>
      <c r="Q47" s="197">
        <f t="shared" si="5"/>
        <v>0.28999999999998938</v>
      </c>
    </row>
    <row r="48" spans="1:17">
      <c r="A48" s="33" t="s">
        <v>90</v>
      </c>
      <c r="B48" s="196">
        <f>PPCL_NG!I48+PPCL_Spot!I48+GT_NG!I48+GT_Spot!I48+Bawana_NG!I48+Bawana_RLNG!I48+Bawana_Spot!I48</f>
        <v>267.3</v>
      </c>
      <c r="C48" s="196">
        <f>PPCL_NG!P48+PPCL_Spot!P48+GT_NG!P48+GT_Spot!P48+Bawana_NG!P48+Bawana_RLNG!P48+Bawana_Spot!P48</f>
        <v>267.17832815039179</v>
      </c>
      <c r="D48" s="197">
        <f t="shared" si="0"/>
        <v>0.12167184960821942</v>
      </c>
      <c r="E48" s="196">
        <f>PPCL_NG!J48+PPCL_Spot!J48+GT_NG!J48+GT_Spot!J48+Bawana_NG!J48+Bawana_RLNG!J48+Bawana_Spot!J48</f>
        <v>53.62</v>
      </c>
      <c r="F48" s="196">
        <f>PPCL_NG!Q48+PPCL_Spot!Q48+GT_NG!Q48+GT_Spot!Q48+Bawana_NG!Q48+Bawana_RLNG!Q48+Bawana_Spot!Q48</f>
        <v>53.554016604219349</v>
      </c>
      <c r="G48" s="197">
        <f t="shared" si="1"/>
        <v>6.598339578064838E-2</v>
      </c>
      <c r="H48" s="196">
        <f>PPCL_NG!K48+PPCL_Spot!K48+GT_NG!K48+GT_Spot!K48+Bawana_NG!K48+Bawana_RLNG!K48+Bawana_Spot!K48</f>
        <v>5.84</v>
      </c>
      <c r="I48" s="196">
        <f>PPCL_NG!R48+PPCL_Spot!R48+GT_NG!R48+GT_Spot!R48+Bawana_NG!R48+Bawana_RLNG!R48+Bawana_Spot!R48</f>
        <v>5.8397718839107844</v>
      </c>
      <c r="J48" s="197">
        <f t="shared" si="2"/>
        <v>2.2811608921546878E-4</v>
      </c>
      <c r="K48" s="196">
        <f>PPCL_NG!L48+PPCL_Spot!L48+GT_NG!L48+GT_Spot!L48+Bawana_NG!L48+Bawana_RLNG!L48+Bawana_Spot!L48</f>
        <v>36.980000000000004</v>
      </c>
      <c r="L48" s="196">
        <f>PPCL_NG!S48+PPCL_Spot!S48+GT_NG!S48+GT_Spot!S48+Bawana_NG!S48+Bawana_RLNG!S48+Bawana_Spot!S48</f>
        <v>36.964349069653451</v>
      </c>
      <c r="M48" s="197">
        <f t="shared" si="3"/>
        <v>1.5650930346552627E-2</v>
      </c>
      <c r="N48" s="196">
        <f>PPCL_NG!M48+PPCL_Spot!M48+GT_NG!M48+GT_Spot!M48+Bawana_NG!M48+Bawana_RLNG!M48+Bawana_Spot!M48</f>
        <v>80.849999999999994</v>
      </c>
      <c r="O48" s="196">
        <f>PPCL_NG!T48+PPCL_Spot!T48+GT_NG!T48+GT_Spot!T48+Bawana_NG!T48+Bawana_RLNG!T48+Bawana_Spot!T48</f>
        <v>80.763534291824641</v>
      </c>
      <c r="P48" s="197">
        <f t="shared" si="4"/>
        <v>8.6465708175353484E-2</v>
      </c>
      <c r="Q48" s="197">
        <f t="shared" si="5"/>
        <v>0.28999999999998938</v>
      </c>
    </row>
    <row r="49" spans="1:17">
      <c r="A49" s="33" t="s">
        <v>91</v>
      </c>
      <c r="B49" s="196">
        <f>PPCL_NG!I49+PPCL_Spot!I49+GT_NG!I49+GT_Spot!I49+Bawana_NG!I49+Bawana_RLNG!I49+Bawana_Spot!I49</f>
        <v>286.89999999999998</v>
      </c>
      <c r="C49" s="196">
        <f>PPCL_NG!P49+PPCL_Spot!P49+GT_NG!P49+GT_Spot!P49+Bawana_NG!P49+Bawana_RLNG!P49+Bawana_Spot!P49</f>
        <v>286.78272485364556</v>
      </c>
      <c r="D49" s="197">
        <f t="shared" si="0"/>
        <v>0.11727514635441594</v>
      </c>
      <c r="E49" s="196">
        <f>PPCL_NG!J49+PPCL_Spot!J49+GT_NG!J49+GT_Spot!J49+Bawana_NG!J49+Bawana_RLNG!J49+Bawana_Spot!J49</f>
        <v>53.62</v>
      </c>
      <c r="F49" s="196">
        <f>PPCL_NG!Q49+PPCL_Spot!Q49+GT_NG!Q49+GT_Spot!Q49+Bawana_NG!Q49+Bawana_RLNG!Q49+Bawana_Spot!Q49</f>
        <v>53.555774348057476</v>
      </c>
      <c r="G49" s="197">
        <f t="shared" si="1"/>
        <v>6.4225651942521722E-2</v>
      </c>
      <c r="H49" s="196">
        <f>PPCL_NG!K49+PPCL_Spot!K49+GT_NG!K49+GT_Spot!K49+Bawana_NG!K49+Bawana_RLNG!K49+Bawana_Spot!K49</f>
        <v>5.84</v>
      </c>
      <c r="I49" s="196">
        <f>PPCL_NG!R49+PPCL_Spot!R49+GT_NG!R49+GT_Spot!R49+Bawana_NG!R49+Bawana_RLNG!R49+Bawana_Spot!R49</f>
        <v>5.84</v>
      </c>
      <c r="J49" s="197">
        <f t="shared" si="2"/>
        <v>0</v>
      </c>
      <c r="K49" s="196">
        <f>PPCL_NG!L49+PPCL_Spot!L49+GT_NG!L49+GT_Spot!L49+Bawana_NG!L49+Bawana_RLNG!L49+Bawana_Spot!L49</f>
        <v>36.980000000000004</v>
      </c>
      <c r="L49" s="196">
        <f>PPCL_NG!S49+PPCL_Spot!S49+GT_NG!S49+GT_Spot!S49+Bawana_NG!S49+Bawana_RLNG!S49+Bawana_Spot!S49</f>
        <v>36.965247472059602</v>
      </c>
      <c r="M49" s="197">
        <f t="shared" si="3"/>
        <v>1.475252794040216E-2</v>
      </c>
      <c r="N49" s="196">
        <f>PPCL_NG!M49+PPCL_Spot!M49+GT_NG!M49+GT_Spot!M49+Bawana_NG!M49+Bawana_RLNG!M49+Bawana_Spot!M49</f>
        <v>61.24</v>
      </c>
      <c r="O49" s="196">
        <f>PPCL_NG!T49+PPCL_Spot!T49+GT_NG!T49+GT_Spot!T49+Bawana_NG!T49+Bawana_RLNG!T49+Bawana_Spot!T49</f>
        <v>61.156253326237362</v>
      </c>
      <c r="P49" s="197">
        <f t="shared" si="4"/>
        <v>8.374667376264E-2</v>
      </c>
      <c r="Q49" s="197">
        <f t="shared" si="5"/>
        <v>0.27999999999997982</v>
      </c>
    </row>
    <row r="50" spans="1:17">
      <c r="A50" s="33" t="s">
        <v>92</v>
      </c>
      <c r="B50" s="196">
        <f>PPCL_NG!I50+PPCL_Spot!I50+GT_NG!I50+GT_Spot!I50+Bawana_NG!I50+Bawana_RLNG!I50+Bawana_Spot!I50</f>
        <v>286.89999999999998</v>
      </c>
      <c r="C50" s="196">
        <f>PPCL_NG!P50+PPCL_Spot!P50+GT_NG!P50+GT_Spot!P50+Bawana_NG!P50+Bawana_RLNG!P50+Bawana_Spot!P50</f>
        <v>286.78272485364556</v>
      </c>
      <c r="D50" s="197">
        <f t="shared" si="0"/>
        <v>0.11727514635441594</v>
      </c>
      <c r="E50" s="196">
        <f>PPCL_NG!J50+PPCL_Spot!J50+GT_NG!J50+GT_Spot!J50+Bawana_NG!J50+Bawana_RLNG!J50+Bawana_Spot!J50</f>
        <v>53.62</v>
      </c>
      <c r="F50" s="196">
        <f>PPCL_NG!Q50+PPCL_Spot!Q50+GT_NG!Q50+GT_Spot!Q50+Bawana_NG!Q50+Bawana_RLNG!Q50+Bawana_Spot!Q50</f>
        <v>53.555774348057476</v>
      </c>
      <c r="G50" s="197">
        <f t="shared" si="1"/>
        <v>6.4225651942521722E-2</v>
      </c>
      <c r="H50" s="196">
        <f>PPCL_NG!K50+PPCL_Spot!K50+GT_NG!K50+GT_Spot!K50+Bawana_NG!K50+Bawana_RLNG!K50+Bawana_Spot!K50</f>
        <v>5.84</v>
      </c>
      <c r="I50" s="196">
        <f>PPCL_NG!R50+PPCL_Spot!R50+GT_NG!R50+GT_Spot!R50+Bawana_NG!R50+Bawana_RLNG!R50+Bawana_Spot!R50</f>
        <v>5.84</v>
      </c>
      <c r="J50" s="197">
        <f t="shared" si="2"/>
        <v>0</v>
      </c>
      <c r="K50" s="196">
        <f>PPCL_NG!L50+PPCL_Spot!L50+GT_NG!L50+GT_Spot!L50+Bawana_NG!L50+Bawana_RLNG!L50+Bawana_Spot!L50</f>
        <v>36.980000000000004</v>
      </c>
      <c r="L50" s="196">
        <f>PPCL_NG!S50+PPCL_Spot!S50+GT_NG!S50+GT_Spot!S50+Bawana_NG!S50+Bawana_RLNG!S50+Bawana_Spot!S50</f>
        <v>36.965247472059602</v>
      </c>
      <c r="M50" s="197">
        <f t="shared" si="3"/>
        <v>1.475252794040216E-2</v>
      </c>
      <c r="N50" s="196">
        <f>PPCL_NG!M50+PPCL_Spot!M50+GT_NG!M50+GT_Spot!M50+Bawana_NG!M50+Bawana_RLNG!M50+Bawana_Spot!M50</f>
        <v>61.24</v>
      </c>
      <c r="O50" s="196">
        <f>PPCL_NG!T50+PPCL_Spot!T50+GT_NG!T50+GT_Spot!T50+Bawana_NG!T50+Bawana_RLNG!T50+Bawana_Spot!T50</f>
        <v>61.156253326237362</v>
      </c>
      <c r="P50" s="197">
        <f t="shared" si="4"/>
        <v>8.374667376264E-2</v>
      </c>
      <c r="Q50" s="197">
        <f t="shared" si="5"/>
        <v>0.27999999999997982</v>
      </c>
    </row>
    <row r="51" spans="1:17">
      <c r="A51" s="33" t="s">
        <v>93</v>
      </c>
      <c r="B51" s="196">
        <f>PPCL_NG!I51+PPCL_Spot!I51+GT_NG!I51+GT_Spot!I51+Bawana_NG!I51+Bawana_RLNG!I51+Bawana_Spot!I51</f>
        <v>288.35000000000002</v>
      </c>
      <c r="C51" s="196">
        <f>PPCL_NG!P51+PPCL_Spot!P51+GT_NG!P51+GT_Spot!P51+Bawana_NG!P51+Bawana_RLNG!P51+Bawana_Spot!P51</f>
        <v>288.22772578902925</v>
      </c>
      <c r="D51" s="197">
        <f t="shared" si="0"/>
        <v>0.1222742109707724</v>
      </c>
      <c r="E51" s="196">
        <f>PPCL_NG!J51+PPCL_Spot!J51+GT_NG!J51+GT_Spot!J51+Bawana_NG!J51+Bawana_RLNG!J51+Bawana_Spot!J51</f>
        <v>56.08</v>
      </c>
      <c r="F51" s="196">
        <f>PPCL_NG!Q51+PPCL_Spot!Q51+GT_NG!Q51+GT_Spot!Q51+Bawana_NG!Q51+Bawana_RLNG!Q51+Bawana_Spot!Q51</f>
        <v>56.013998615652035</v>
      </c>
      <c r="G51" s="197">
        <f t="shared" si="1"/>
        <v>6.600138434796321E-2</v>
      </c>
      <c r="H51" s="196">
        <f>PPCL_NG!K51+PPCL_Spot!K51+GT_NG!K51+GT_Spot!K51+Bawana_NG!K51+Bawana_RLNG!K51+Bawana_Spot!K51</f>
        <v>5.84</v>
      </c>
      <c r="I51" s="196">
        <f>PPCL_NG!R51+PPCL_Spot!R51+GT_NG!R51+GT_Spot!R51+Bawana_NG!R51+Bawana_RLNG!R51+Bawana_Spot!R51</f>
        <v>5.8397814943689887</v>
      </c>
      <c r="J51" s="197">
        <f t="shared" si="2"/>
        <v>2.185056310111122E-4</v>
      </c>
      <c r="K51" s="196">
        <f>PPCL_NG!L51+PPCL_Spot!L51+GT_NG!L51+GT_Spot!L51+Bawana_NG!L51+Bawana_RLNG!L51+Bawana_Spot!L51</f>
        <v>36.980000000000004</v>
      </c>
      <c r="L51" s="196">
        <f>PPCL_NG!S51+PPCL_Spot!S51+GT_NG!S51+GT_Spot!S51+Bawana_NG!S51+Bawana_RLNG!S51+Bawana_Spot!S51</f>
        <v>36.964386919060757</v>
      </c>
      <c r="M51" s="197">
        <f t="shared" si="3"/>
        <v>1.5613080939246515E-2</v>
      </c>
      <c r="N51" s="196">
        <f>PPCL_NG!M51+PPCL_Spot!M51+GT_NG!M51+GT_Spot!M51+Bawana_NG!M51+Bawana_RLNG!M51+Bawana_Spot!M51</f>
        <v>68.599999999999994</v>
      </c>
      <c r="O51" s="196">
        <f>PPCL_NG!T51+PPCL_Spot!T51+GT_NG!T51+GT_Spot!T51+Bawana_NG!T51+Bawana_RLNG!T51+Bawana_Spot!T51</f>
        <v>68.514107181888932</v>
      </c>
      <c r="P51" s="197">
        <f t="shared" si="4"/>
        <v>8.5892818111062752E-2</v>
      </c>
      <c r="Q51" s="197">
        <f t="shared" si="5"/>
        <v>0.29000000000005599</v>
      </c>
    </row>
    <row r="52" spans="1:17">
      <c r="A52" s="33" t="s">
        <v>94</v>
      </c>
      <c r="B52" s="196">
        <f>PPCL_NG!I52+PPCL_Spot!I52+GT_NG!I52+GT_Spot!I52+Bawana_NG!I52+Bawana_RLNG!I52+Bawana_Spot!I52</f>
        <v>287.87</v>
      </c>
      <c r="C52" s="196">
        <f>PPCL_NG!P52+PPCL_Spot!P52+GT_NG!P52+GT_Spot!P52+Bawana_NG!P52+Bawana_RLNG!P52+Bawana_Spot!P52</f>
        <v>287.74405532182806</v>
      </c>
      <c r="D52" s="197">
        <f t="shared" si="0"/>
        <v>0.12594467817194754</v>
      </c>
      <c r="E52" s="196">
        <f>PPCL_NG!J52+PPCL_Spot!J52+GT_NG!J52+GT_Spot!J52+Bawana_NG!J52+Bawana_RLNG!J52+Bawana_Spot!J52</f>
        <v>55.81</v>
      </c>
      <c r="F52" s="196">
        <f>PPCL_NG!Q52+PPCL_Spot!Q52+GT_NG!Q52+GT_Spot!Q52+Bawana_NG!Q52+Bawana_RLNG!Q52+Bawana_Spot!Q52</f>
        <v>55.742044983637193</v>
      </c>
      <c r="G52" s="197">
        <f t="shared" si="1"/>
        <v>6.7955016362809317E-2</v>
      </c>
      <c r="H52" s="196">
        <f>PPCL_NG!K52+PPCL_Spot!K52+GT_NG!K52+GT_Spot!K52+Bawana_NG!K52+Bawana_RLNG!K52+Bawana_Spot!K52</f>
        <v>5.84</v>
      </c>
      <c r="I52" s="196">
        <f>PPCL_NG!R52+PPCL_Spot!R52+GT_NG!R52+GT_Spot!R52+Bawana_NG!R52+Bawana_RLNG!R52+Bawana_Spot!R52</f>
        <v>5.8397814943689887</v>
      </c>
      <c r="J52" s="197">
        <f t="shared" si="2"/>
        <v>2.185056310111122E-4</v>
      </c>
      <c r="K52" s="196">
        <f>PPCL_NG!L52+PPCL_Spot!L52+GT_NG!L52+GT_Spot!L52+Bawana_NG!L52+Bawana_RLNG!L52+Bawana_Spot!L52</f>
        <v>36.980000000000004</v>
      </c>
      <c r="L52" s="196">
        <f>PPCL_NG!S52+PPCL_Spot!S52+GT_NG!S52+GT_Spot!S52+Bawana_NG!S52+Bawana_RLNG!S52+Bawana_Spot!S52</f>
        <v>36.963446634757375</v>
      </c>
      <c r="M52" s="197">
        <f t="shared" si="3"/>
        <v>1.655336524262907E-2</v>
      </c>
      <c r="N52" s="196">
        <f>PPCL_NG!M52+PPCL_Spot!M52+GT_NG!M52+GT_Spot!M52+Bawana_NG!M52+Bawana_RLNG!M52+Bawana_Spot!M52</f>
        <v>68.36</v>
      </c>
      <c r="O52" s="196">
        <f>PPCL_NG!T52+PPCL_Spot!T52+GT_NG!T52+GT_Spot!T52+Bawana_NG!T52+Bawana_RLNG!T52+Bawana_Spot!T52</f>
        <v>68.270671565408335</v>
      </c>
      <c r="P52" s="197">
        <f t="shared" si="4"/>
        <v>8.9328434591664063E-2</v>
      </c>
      <c r="Q52" s="197">
        <f t="shared" si="5"/>
        <v>0.30000000000006111</v>
      </c>
    </row>
    <row r="53" spans="1:17">
      <c r="A53" s="33" t="s">
        <v>95</v>
      </c>
      <c r="B53" s="196">
        <f>PPCL_NG!I53+PPCL_Spot!I53+GT_NG!I53+GT_Spot!I53+Bawana_NG!I53+Bawana_RLNG!I53+Bawana_Spot!I53</f>
        <v>287.87</v>
      </c>
      <c r="C53" s="196">
        <f>PPCL_NG!P53+PPCL_Spot!P53+GT_NG!P53+GT_Spot!P53+Bawana_NG!P53+Bawana_RLNG!P53+Bawana_Spot!P53</f>
        <v>287.74405532182806</v>
      </c>
      <c r="D53" s="197">
        <f t="shared" si="0"/>
        <v>0.12594467817194754</v>
      </c>
      <c r="E53" s="196">
        <f>PPCL_NG!J53+PPCL_Spot!J53+GT_NG!J53+GT_Spot!J53+Bawana_NG!J53+Bawana_RLNG!J53+Bawana_Spot!J53</f>
        <v>55.81</v>
      </c>
      <c r="F53" s="196">
        <f>PPCL_NG!Q53+PPCL_Spot!Q53+GT_NG!Q53+GT_Spot!Q53+Bawana_NG!Q53+Bawana_RLNG!Q53+Bawana_Spot!Q53</f>
        <v>55.742044983637193</v>
      </c>
      <c r="G53" s="197">
        <f t="shared" si="1"/>
        <v>6.7955016362809317E-2</v>
      </c>
      <c r="H53" s="196">
        <f>PPCL_NG!K53+PPCL_Spot!K53+GT_NG!K53+GT_Spot!K53+Bawana_NG!K53+Bawana_RLNG!K53+Bawana_Spot!K53</f>
        <v>5.84</v>
      </c>
      <c r="I53" s="196">
        <f>PPCL_NG!R53+PPCL_Spot!R53+GT_NG!R53+GT_Spot!R53+Bawana_NG!R53+Bawana_RLNG!R53+Bawana_Spot!R53</f>
        <v>5.8397814943689887</v>
      </c>
      <c r="J53" s="197">
        <f t="shared" si="2"/>
        <v>2.185056310111122E-4</v>
      </c>
      <c r="K53" s="196">
        <f>PPCL_NG!L53+PPCL_Spot!L53+GT_NG!L53+GT_Spot!L53+Bawana_NG!L53+Bawana_RLNG!L53+Bawana_Spot!L53</f>
        <v>36.980000000000004</v>
      </c>
      <c r="L53" s="196">
        <f>PPCL_NG!S53+PPCL_Spot!S53+GT_NG!S53+GT_Spot!S53+Bawana_NG!S53+Bawana_RLNG!S53+Bawana_Spot!S53</f>
        <v>36.963446634757375</v>
      </c>
      <c r="M53" s="197">
        <f t="shared" si="3"/>
        <v>1.655336524262907E-2</v>
      </c>
      <c r="N53" s="196">
        <f>PPCL_NG!M53+PPCL_Spot!M53+GT_NG!M53+GT_Spot!M53+Bawana_NG!M53+Bawana_RLNG!M53+Bawana_Spot!M53</f>
        <v>68.36</v>
      </c>
      <c r="O53" s="196">
        <f>PPCL_NG!T53+PPCL_Spot!T53+GT_NG!T53+GT_Spot!T53+Bawana_NG!T53+Bawana_RLNG!T53+Bawana_Spot!T53</f>
        <v>68.270671565408335</v>
      </c>
      <c r="P53" s="197">
        <f t="shared" si="4"/>
        <v>8.9328434591664063E-2</v>
      </c>
      <c r="Q53" s="197">
        <f t="shared" si="5"/>
        <v>0.30000000000006111</v>
      </c>
    </row>
    <row r="54" spans="1:17">
      <c r="A54" s="33" t="s">
        <v>96</v>
      </c>
      <c r="B54" s="196">
        <f>PPCL_NG!I54+PPCL_Spot!I54+GT_NG!I54+GT_Spot!I54+Bawana_NG!I54+Bawana_RLNG!I54+Bawana_Spot!I54</f>
        <v>287.87</v>
      </c>
      <c r="C54" s="196">
        <f>PPCL_NG!P54+PPCL_Spot!P54+GT_NG!P54+GT_Spot!P54+Bawana_NG!P54+Bawana_RLNG!P54+Bawana_Spot!P54</f>
        <v>287.74405532182806</v>
      </c>
      <c r="D54" s="197">
        <f t="shared" si="0"/>
        <v>0.12594467817194754</v>
      </c>
      <c r="E54" s="196">
        <f>PPCL_NG!J54+PPCL_Spot!J54+GT_NG!J54+GT_Spot!J54+Bawana_NG!J54+Bawana_RLNG!J54+Bawana_Spot!J54</f>
        <v>55.81</v>
      </c>
      <c r="F54" s="196">
        <f>PPCL_NG!Q54+PPCL_Spot!Q54+GT_NG!Q54+GT_Spot!Q54+Bawana_NG!Q54+Bawana_RLNG!Q54+Bawana_Spot!Q54</f>
        <v>55.742044983637193</v>
      </c>
      <c r="G54" s="197">
        <f t="shared" si="1"/>
        <v>6.7955016362809317E-2</v>
      </c>
      <c r="H54" s="196">
        <f>PPCL_NG!K54+PPCL_Spot!K54+GT_NG!K54+GT_Spot!K54+Bawana_NG!K54+Bawana_RLNG!K54+Bawana_Spot!K54</f>
        <v>5.84</v>
      </c>
      <c r="I54" s="196">
        <f>PPCL_NG!R54+PPCL_Spot!R54+GT_NG!R54+GT_Spot!R54+Bawana_NG!R54+Bawana_RLNG!R54+Bawana_Spot!R54</f>
        <v>5.8397814943689887</v>
      </c>
      <c r="J54" s="197">
        <f t="shared" si="2"/>
        <v>2.185056310111122E-4</v>
      </c>
      <c r="K54" s="196">
        <f>PPCL_NG!L54+PPCL_Spot!L54+GT_NG!L54+GT_Spot!L54+Bawana_NG!L54+Bawana_RLNG!L54+Bawana_Spot!L54</f>
        <v>36.980000000000004</v>
      </c>
      <c r="L54" s="196">
        <f>PPCL_NG!S54+PPCL_Spot!S54+GT_NG!S54+GT_Spot!S54+Bawana_NG!S54+Bawana_RLNG!S54+Bawana_Spot!S54</f>
        <v>36.963446634757375</v>
      </c>
      <c r="M54" s="197">
        <f t="shared" si="3"/>
        <v>1.655336524262907E-2</v>
      </c>
      <c r="N54" s="196">
        <f>PPCL_NG!M54+PPCL_Spot!M54+GT_NG!M54+GT_Spot!M54+Bawana_NG!M54+Bawana_RLNG!M54+Bawana_Spot!M54</f>
        <v>68.36</v>
      </c>
      <c r="O54" s="196">
        <f>PPCL_NG!T54+PPCL_Spot!T54+GT_NG!T54+GT_Spot!T54+Bawana_NG!T54+Bawana_RLNG!T54+Bawana_Spot!T54</f>
        <v>68.270671565408335</v>
      </c>
      <c r="P54" s="197">
        <f t="shared" si="4"/>
        <v>8.9328434591664063E-2</v>
      </c>
      <c r="Q54" s="197">
        <f t="shared" si="5"/>
        <v>0.30000000000006111</v>
      </c>
    </row>
    <row r="55" spans="1:17">
      <c r="A55" s="33" t="s">
        <v>97</v>
      </c>
      <c r="B55" s="196">
        <f>PPCL_NG!I55+PPCL_Spot!I55+GT_NG!I55+GT_Spot!I55+Bawana_NG!I55+Bawana_RLNG!I55+Bawana_Spot!I55</f>
        <v>287.87</v>
      </c>
      <c r="C55" s="196">
        <f>PPCL_NG!P55+PPCL_Spot!P55+GT_NG!P55+GT_Spot!P55+Bawana_NG!P55+Bawana_RLNG!P55+Bawana_Spot!P55</f>
        <v>287.74405532182806</v>
      </c>
      <c r="D55" s="197">
        <f t="shared" si="0"/>
        <v>0.12594467817194754</v>
      </c>
      <c r="E55" s="196">
        <f>PPCL_NG!J55+PPCL_Spot!J55+GT_NG!J55+GT_Spot!J55+Bawana_NG!J55+Bawana_RLNG!J55+Bawana_Spot!J55</f>
        <v>55.81</v>
      </c>
      <c r="F55" s="196">
        <f>PPCL_NG!Q55+PPCL_Spot!Q55+GT_NG!Q55+GT_Spot!Q55+Bawana_NG!Q55+Bawana_RLNG!Q55+Bawana_Spot!Q55</f>
        <v>55.742044983637193</v>
      </c>
      <c r="G55" s="197">
        <f t="shared" si="1"/>
        <v>6.7955016362809317E-2</v>
      </c>
      <c r="H55" s="196">
        <f>PPCL_NG!K55+PPCL_Spot!K55+GT_NG!K55+GT_Spot!K55+Bawana_NG!K55+Bawana_RLNG!K55+Bawana_Spot!K55</f>
        <v>5.84</v>
      </c>
      <c r="I55" s="196">
        <f>PPCL_NG!R55+PPCL_Spot!R55+GT_NG!R55+GT_Spot!R55+Bawana_NG!R55+Bawana_RLNG!R55+Bawana_Spot!R55</f>
        <v>5.8397814943689887</v>
      </c>
      <c r="J55" s="197">
        <f t="shared" si="2"/>
        <v>2.185056310111122E-4</v>
      </c>
      <c r="K55" s="196">
        <f>PPCL_NG!L55+PPCL_Spot!L55+GT_NG!L55+GT_Spot!L55+Bawana_NG!L55+Bawana_RLNG!L55+Bawana_Spot!L55</f>
        <v>36.980000000000004</v>
      </c>
      <c r="L55" s="196">
        <f>PPCL_NG!S55+PPCL_Spot!S55+GT_NG!S55+GT_Spot!S55+Bawana_NG!S55+Bawana_RLNG!S55+Bawana_Spot!S55</f>
        <v>36.963446634757375</v>
      </c>
      <c r="M55" s="197">
        <f t="shared" si="3"/>
        <v>1.655336524262907E-2</v>
      </c>
      <c r="N55" s="196">
        <f>PPCL_NG!M55+PPCL_Spot!M55+GT_NG!M55+GT_Spot!M55+Bawana_NG!M55+Bawana_RLNG!M55+Bawana_Spot!M55</f>
        <v>68.36</v>
      </c>
      <c r="O55" s="196">
        <f>PPCL_NG!T55+PPCL_Spot!T55+GT_NG!T55+GT_Spot!T55+Bawana_NG!T55+Bawana_RLNG!T55+Bawana_Spot!T55</f>
        <v>68.270671565408335</v>
      </c>
      <c r="P55" s="197">
        <f t="shared" si="4"/>
        <v>8.9328434591664063E-2</v>
      </c>
      <c r="Q55" s="197">
        <f t="shared" si="5"/>
        <v>0.30000000000006111</v>
      </c>
    </row>
    <row r="56" spans="1:17">
      <c r="A56" s="33" t="s">
        <v>98</v>
      </c>
      <c r="B56" s="196">
        <f>PPCL_NG!I56+PPCL_Spot!I56+GT_NG!I56+GT_Spot!I56+Bawana_NG!I56+Bawana_RLNG!I56+Bawana_Spot!I56</f>
        <v>287.87</v>
      </c>
      <c r="C56" s="196">
        <f>PPCL_NG!P56+PPCL_Spot!P56+GT_NG!P56+GT_Spot!P56+Bawana_NG!P56+Bawana_RLNG!P56+Bawana_Spot!P56</f>
        <v>287.74405532182806</v>
      </c>
      <c r="D56" s="197">
        <f t="shared" si="0"/>
        <v>0.12594467817194754</v>
      </c>
      <c r="E56" s="196">
        <f>PPCL_NG!J56+PPCL_Spot!J56+GT_NG!J56+GT_Spot!J56+Bawana_NG!J56+Bawana_RLNG!J56+Bawana_Spot!J56</f>
        <v>55.81</v>
      </c>
      <c r="F56" s="196">
        <f>PPCL_NG!Q56+PPCL_Spot!Q56+GT_NG!Q56+GT_Spot!Q56+Bawana_NG!Q56+Bawana_RLNG!Q56+Bawana_Spot!Q56</f>
        <v>55.742044983637193</v>
      </c>
      <c r="G56" s="197">
        <f t="shared" si="1"/>
        <v>6.7955016362809317E-2</v>
      </c>
      <c r="H56" s="196">
        <f>PPCL_NG!K56+PPCL_Spot!K56+GT_NG!K56+GT_Spot!K56+Bawana_NG!K56+Bawana_RLNG!K56+Bawana_Spot!K56</f>
        <v>5.84</v>
      </c>
      <c r="I56" s="196">
        <f>PPCL_NG!R56+PPCL_Spot!R56+GT_NG!R56+GT_Spot!R56+Bawana_NG!R56+Bawana_RLNG!R56+Bawana_Spot!R56</f>
        <v>5.8397814943689887</v>
      </c>
      <c r="J56" s="197">
        <f t="shared" si="2"/>
        <v>2.185056310111122E-4</v>
      </c>
      <c r="K56" s="196">
        <f>PPCL_NG!L56+PPCL_Spot!L56+GT_NG!L56+GT_Spot!L56+Bawana_NG!L56+Bawana_RLNG!L56+Bawana_Spot!L56</f>
        <v>36.980000000000004</v>
      </c>
      <c r="L56" s="196">
        <f>PPCL_NG!S56+PPCL_Spot!S56+GT_NG!S56+GT_Spot!S56+Bawana_NG!S56+Bawana_RLNG!S56+Bawana_Spot!S56</f>
        <v>36.963446634757375</v>
      </c>
      <c r="M56" s="197">
        <f t="shared" si="3"/>
        <v>1.655336524262907E-2</v>
      </c>
      <c r="N56" s="196">
        <f>PPCL_NG!M56+PPCL_Spot!M56+GT_NG!M56+GT_Spot!M56+Bawana_NG!M56+Bawana_RLNG!M56+Bawana_Spot!M56</f>
        <v>68.36</v>
      </c>
      <c r="O56" s="196">
        <f>PPCL_NG!T56+PPCL_Spot!T56+GT_NG!T56+GT_Spot!T56+Bawana_NG!T56+Bawana_RLNG!T56+Bawana_Spot!T56</f>
        <v>68.270671565408335</v>
      </c>
      <c r="P56" s="197">
        <f t="shared" si="4"/>
        <v>8.9328434591664063E-2</v>
      </c>
      <c r="Q56" s="197">
        <f t="shared" si="5"/>
        <v>0.30000000000006111</v>
      </c>
    </row>
    <row r="57" spans="1:17">
      <c r="A57" s="33" t="s">
        <v>99</v>
      </c>
      <c r="B57" s="196">
        <f>PPCL_NG!I57+PPCL_Spot!I57+GT_NG!I57+GT_Spot!I57+Bawana_NG!I57+Bawana_RLNG!I57+Bawana_Spot!I57</f>
        <v>287.87</v>
      </c>
      <c r="C57" s="196">
        <f>PPCL_NG!P57+PPCL_Spot!P57+GT_NG!P57+GT_Spot!P57+Bawana_NG!P57+Bawana_RLNG!P57+Bawana_Spot!P57</f>
        <v>287.74405532182806</v>
      </c>
      <c r="D57" s="197">
        <f t="shared" si="0"/>
        <v>0.12594467817194754</v>
      </c>
      <c r="E57" s="196">
        <f>PPCL_NG!J57+PPCL_Spot!J57+GT_NG!J57+GT_Spot!J57+Bawana_NG!J57+Bawana_RLNG!J57+Bawana_Spot!J57</f>
        <v>55.81</v>
      </c>
      <c r="F57" s="196">
        <f>PPCL_NG!Q57+PPCL_Spot!Q57+GT_NG!Q57+GT_Spot!Q57+Bawana_NG!Q57+Bawana_RLNG!Q57+Bawana_Spot!Q57</f>
        <v>55.742044983637193</v>
      </c>
      <c r="G57" s="197">
        <f t="shared" si="1"/>
        <v>6.7955016362809317E-2</v>
      </c>
      <c r="H57" s="196">
        <f>PPCL_NG!K57+PPCL_Spot!K57+GT_NG!K57+GT_Spot!K57+Bawana_NG!K57+Bawana_RLNG!K57+Bawana_Spot!K57</f>
        <v>5.84</v>
      </c>
      <c r="I57" s="196">
        <f>PPCL_NG!R57+PPCL_Spot!R57+GT_NG!R57+GT_Spot!R57+Bawana_NG!R57+Bawana_RLNG!R57+Bawana_Spot!R57</f>
        <v>5.8397814943689887</v>
      </c>
      <c r="J57" s="197">
        <f t="shared" si="2"/>
        <v>2.185056310111122E-4</v>
      </c>
      <c r="K57" s="196">
        <f>PPCL_NG!L57+PPCL_Spot!L57+GT_NG!L57+GT_Spot!L57+Bawana_NG!L57+Bawana_RLNG!L57+Bawana_Spot!L57</f>
        <v>36.980000000000004</v>
      </c>
      <c r="L57" s="196">
        <f>PPCL_NG!S57+PPCL_Spot!S57+GT_NG!S57+GT_Spot!S57+Bawana_NG!S57+Bawana_RLNG!S57+Bawana_Spot!S57</f>
        <v>36.963446634757375</v>
      </c>
      <c r="M57" s="197">
        <f t="shared" si="3"/>
        <v>1.655336524262907E-2</v>
      </c>
      <c r="N57" s="196">
        <f>PPCL_NG!M57+PPCL_Spot!M57+GT_NG!M57+GT_Spot!M57+Bawana_NG!M57+Bawana_RLNG!M57+Bawana_Spot!M57</f>
        <v>68.36</v>
      </c>
      <c r="O57" s="196">
        <f>PPCL_NG!T57+PPCL_Spot!T57+GT_NG!T57+GT_Spot!T57+Bawana_NG!T57+Bawana_RLNG!T57+Bawana_Spot!T57</f>
        <v>68.270671565408335</v>
      </c>
      <c r="P57" s="197">
        <f t="shared" si="4"/>
        <v>8.9328434591664063E-2</v>
      </c>
      <c r="Q57" s="197">
        <f t="shared" si="5"/>
        <v>0.30000000000006111</v>
      </c>
    </row>
    <row r="58" spans="1:17">
      <c r="A58" s="33" t="s">
        <v>100</v>
      </c>
      <c r="B58" s="196">
        <f>PPCL_NG!I58+PPCL_Spot!I58+GT_NG!I58+GT_Spot!I58+Bawana_NG!I58+Bawana_RLNG!I58+Bawana_Spot!I58</f>
        <v>287.87</v>
      </c>
      <c r="C58" s="196">
        <f>PPCL_NG!P58+PPCL_Spot!P58+GT_NG!P58+GT_Spot!P58+Bawana_NG!P58+Bawana_RLNG!P58+Bawana_Spot!P58</f>
        <v>287.74405532182806</v>
      </c>
      <c r="D58" s="197">
        <f t="shared" si="0"/>
        <v>0.12594467817194754</v>
      </c>
      <c r="E58" s="196">
        <f>PPCL_NG!J58+PPCL_Spot!J58+GT_NG!J58+GT_Spot!J58+Bawana_NG!J58+Bawana_RLNG!J58+Bawana_Spot!J58</f>
        <v>55.81</v>
      </c>
      <c r="F58" s="196">
        <f>PPCL_NG!Q58+PPCL_Spot!Q58+GT_NG!Q58+GT_Spot!Q58+Bawana_NG!Q58+Bawana_RLNG!Q58+Bawana_Spot!Q58</f>
        <v>55.742044983637193</v>
      </c>
      <c r="G58" s="197">
        <f t="shared" si="1"/>
        <v>6.7955016362809317E-2</v>
      </c>
      <c r="H58" s="196">
        <f>PPCL_NG!K58+PPCL_Spot!K58+GT_NG!K58+GT_Spot!K58+Bawana_NG!K58+Bawana_RLNG!K58+Bawana_Spot!K58</f>
        <v>5.84</v>
      </c>
      <c r="I58" s="196">
        <f>PPCL_NG!R58+PPCL_Spot!R58+GT_NG!R58+GT_Spot!R58+Bawana_NG!R58+Bawana_RLNG!R58+Bawana_Spot!R58</f>
        <v>5.8397814943689887</v>
      </c>
      <c r="J58" s="197">
        <f t="shared" si="2"/>
        <v>2.185056310111122E-4</v>
      </c>
      <c r="K58" s="196">
        <f>PPCL_NG!L58+PPCL_Spot!L58+GT_NG!L58+GT_Spot!L58+Bawana_NG!L58+Bawana_RLNG!L58+Bawana_Spot!L58</f>
        <v>36.980000000000004</v>
      </c>
      <c r="L58" s="196">
        <f>PPCL_NG!S58+PPCL_Spot!S58+GT_NG!S58+GT_Spot!S58+Bawana_NG!S58+Bawana_RLNG!S58+Bawana_Spot!S58</f>
        <v>36.963446634757375</v>
      </c>
      <c r="M58" s="197">
        <f t="shared" si="3"/>
        <v>1.655336524262907E-2</v>
      </c>
      <c r="N58" s="196">
        <f>PPCL_NG!M58+PPCL_Spot!M58+GT_NG!M58+GT_Spot!M58+Bawana_NG!M58+Bawana_RLNG!M58+Bawana_Spot!M58</f>
        <v>68.36</v>
      </c>
      <c r="O58" s="196">
        <f>PPCL_NG!T58+PPCL_Spot!T58+GT_NG!T58+GT_Spot!T58+Bawana_NG!T58+Bawana_RLNG!T58+Bawana_Spot!T58</f>
        <v>68.270671565408335</v>
      </c>
      <c r="P58" s="197">
        <f t="shared" si="4"/>
        <v>8.9328434591664063E-2</v>
      </c>
      <c r="Q58" s="197">
        <f t="shared" si="5"/>
        <v>0.30000000000006111</v>
      </c>
    </row>
    <row r="59" spans="1:17">
      <c r="A59" s="33" t="s">
        <v>101</v>
      </c>
      <c r="B59" s="196">
        <f>PPCL_NG!I59+PPCL_Spot!I59+GT_NG!I59+GT_Spot!I59+Bawana_NG!I59+Bawana_RLNG!I59+Bawana_Spot!I59</f>
        <v>287.87</v>
      </c>
      <c r="C59" s="196">
        <f>PPCL_NG!P59+PPCL_Spot!P59+GT_NG!P59+GT_Spot!P59+Bawana_NG!P59+Bawana_RLNG!P59+Bawana_Spot!P59</f>
        <v>287.74405532182806</v>
      </c>
      <c r="D59" s="197">
        <f t="shared" si="0"/>
        <v>0.12594467817194754</v>
      </c>
      <c r="E59" s="196">
        <f>PPCL_NG!J59+PPCL_Spot!J59+GT_NG!J59+GT_Spot!J59+Bawana_NG!J59+Bawana_RLNG!J59+Bawana_Spot!J59</f>
        <v>55.81</v>
      </c>
      <c r="F59" s="196">
        <f>PPCL_NG!Q59+PPCL_Spot!Q59+GT_NG!Q59+GT_Spot!Q59+Bawana_NG!Q59+Bawana_RLNG!Q59+Bawana_Spot!Q59</f>
        <v>55.742044983637193</v>
      </c>
      <c r="G59" s="197">
        <f t="shared" si="1"/>
        <v>6.7955016362809317E-2</v>
      </c>
      <c r="H59" s="196">
        <f>PPCL_NG!K59+PPCL_Spot!K59+GT_NG!K59+GT_Spot!K59+Bawana_NG!K59+Bawana_RLNG!K59+Bawana_Spot!K59</f>
        <v>5.84</v>
      </c>
      <c r="I59" s="196">
        <f>PPCL_NG!R59+PPCL_Spot!R59+GT_NG!R59+GT_Spot!R59+Bawana_NG!R59+Bawana_RLNG!R59+Bawana_Spot!R59</f>
        <v>5.8397814943689887</v>
      </c>
      <c r="J59" s="197">
        <f t="shared" si="2"/>
        <v>2.185056310111122E-4</v>
      </c>
      <c r="K59" s="196">
        <f>PPCL_NG!L59+PPCL_Spot!L59+GT_NG!L59+GT_Spot!L59+Bawana_NG!L59+Bawana_RLNG!L59+Bawana_Spot!L59</f>
        <v>36.980000000000004</v>
      </c>
      <c r="L59" s="196">
        <f>PPCL_NG!S59+PPCL_Spot!S59+GT_NG!S59+GT_Spot!S59+Bawana_NG!S59+Bawana_RLNG!S59+Bawana_Spot!S59</f>
        <v>36.963446634757375</v>
      </c>
      <c r="M59" s="197">
        <f t="shared" si="3"/>
        <v>1.655336524262907E-2</v>
      </c>
      <c r="N59" s="196">
        <f>PPCL_NG!M59+PPCL_Spot!M59+GT_NG!M59+GT_Spot!M59+Bawana_NG!M59+Bawana_RLNG!M59+Bawana_Spot!M59</f>
        <v>68.36</v>
      </c>
      <c r="O59" s="196">
        <f>PPCL_NG!T59+PPCL_Spot!T59+GT_NG!T59+GT_Spot!T59+Bawana_NG!T59+Bawana_RLNG!T59+Bawana_Spot!T59</f>
        <v>68.270671565408335</v>
      </c>
      <c r="P59" s="197">
        <f t="shared" si="4"/>
        <v>8.9328434591664063E-2</v>
      </c>
      <c r="Q59" s="197">
        <f t="shared" si="5"/>
        <v>0.30000000000006111</v>
      </c>
    </row>
    <row r="60" spans="1:17">
      <c r="A60" s="33" t="s">
        <v>102</v>
      </c>
      <c r="B60" s="196">
        <f>PPCL_NG!I60+PPCL_Spot!I60+GT_NG!I60+GT_Spot!I60+Bawana_NG!I60+Bawana_RLNG!I60+Bawana_Spot!I60</f>
        <v>287.87</v>
      </c>
      <c r="C60" s="196">
        <f>PPCL_NG!P60+PPCL_Spot!P60+GT_NG!P60+GT_Spot!P60+Bawana_NG!P60+Bawana_RLNG!P60+Bawana_Spot!P60</f>
        <v>287.74405532182806</v>
      </c>
      <c r="D60" s="197">
        <f t="shared" si="0"/>
        <v>0.12594467817194754</v>
      </c>
      <c r="E60" s="196">
        <f>PPCL_NG!J60+PPCL_Spot!J60+GT_NG!J60+GT_Spot!J60+Bawana_NG!J60+Bawana_RLNG!J60+Bawana_Spot!J60</f>
        <v>55.81</v>
      </c>
      <c r="F60" s="196">
        <f>PPCL_NG!Q60+PPCL_Spot!Q60+GT_NG!Q60+GT_Spot!Q60+Bawana_NG!Q60+Bawana_RLNG!Q60+Bawana_Spot!Q60</f>
        <v>55.742044983637193</v>
      </c>
      <c r="G60" s="197">
        <f t="shared" si="1"/>
        <v>6.7955016362809317E-2</v>
      </c>
      <c r="H60" s="196">
        <f>PPCL_NG!K60+PPCL_Spot!K60+GT_NG!K60+GT_Spot!K60+Bawana_NG!K60+Bawana_RLNG!K60+Bawana_Spot!K60</f>
        <v>5.84</v>
      </c>
      <c r="I60" s="196">
        <f>PPCL_NG!R60+PPCL_Spot!R60+GT_NG!R60+GT_Spot!R60+Bawana_NG!R60+Bawana_RLNG!R60+Bawana_Spot!R60</f>
        <v>5.8397814943689887</v>
      </c>
      <c r="J60" s="197">
        <f t="shared" si="2"/>
        <v>2.185056310111122E-4</v>
      </c>
      <c r="K60" s="196">
        <f>PPCL_NG!L60+PPCL_Spot!L60+GT_NG!L60+GT_Spot!L60+Bawana_NG!L60+Bawana_RLNG!L60+Bawana_Spot!L60</f>
        <v>36.980000000000004</v>
      </c>
      <c r="L60" s="196">
        <f>PPCL_NG!S60+PPCL_Spot!S60+GT_NG!S60+GT_Spot!S60+Bawana_NG!S60+Bawana_RLNG!S60+Bawana_Spot!S60</f>
        <v>36.963446634757375</v>
      </c>
      <c r="M60" s="197">
        <f t="shared" si="3"/>
        <v>1.655336524262907E-2</v>
      </c>
      <c r="N60" s="196">
        <f>PPCL_NG!M60+PPCL_Spot!M60+GT_NG!M60+GT_Spot!M60+Bawana_NG!M60+Bawana_RLNG!M60+Bawana_Spot!M60</f>
        <v>68.36</v>
      </c>
      <c r="O60" s="196">
        <f>PPCL_NG!T60+PPCL_Spot!T60+GT_NG!T60+GT_Spot!T60+Bawana_NG!T60+Bawana_RLNG!T60+Bawana_Spot!T60</f>
        <v>68.270671565408335</v>
      </c>
      <c r="P60" s="197">
        <f t="shared" si="4"/>
        <v>8.9328434591664063E-2</v>
      </c>
      <c r="Q60" s="197">
        <f t="shared" si="5"/>
        <v>0.30000000000006111</v>
      </c>
    </row>
    <row r="61" spans="1:17">
      <c r="A61" s="33" t="s">
        <v>103</v>
      </c>
      <c r="B61" s="196">
        <f>PPCL_NG!I61+PPCL_Spot!I61+GT_NG!I61+GT_Spot!I61+Bawana_NG!I61+Bawana_RLNG!I61+Bawana_Spot!I61</f>
        <v>283.87</v>
      </c>
      <c r="C61" s="196">
        <f>PPCL_NG!P61+PPCL_Spot!P61+GT_NG!P61+GT_Spot!P61+Bawana_NG!P61+Bawana_RLNG!P61+Bawana_Spot!P61</f>
        <v>283.74405532182811</v>
      </c>
      <c r="D61" s="197">
        <f t="shared" si="0"/>
        <v>0.1259446781718907</v>
      </c>
      <c r="E61" s="196">
        <f>PPCL_NG!J61+PPCL_Spot!J61+GT_NG!J61+GT_Spot!J61+Bawana_NG!J61+Bawana_RLNG!J61+Bawana_Spot!J61</f>
        <v>56.120000000000005</v>
      </c>
      <c r="F61" s="196">
        <f>PPCL_NG!Q61+PPCL_Spot!Q61+GT_NG!Q61+GT_Spot!Q61+Bawana_NG!Q61+Bawana_RLNG!Q61+Bawana_Spot!Q61</f>
        <v>56.052044983637195</v>
      </c>
      <c r="G61" s="197">
        <f t="shared" si="1"/>
        <v>6.7955016362809317E-2</v>
      </c>
      <c r="H61" s="196">
        <f>PPCL_NG!K61+PPCL_Spot!K61+GT_NG!K61+GT_Spot!K61+Bawana_NG!K61+Bawana_RLNG!K61+Bawana_Spot!K61</f>
        <v>5.87</v>
      </c>
      <c r="I61" s="196">
        <f>PPCL_NG!R61+PPCL_Spot!R61+GT_NG!R61+GT_Spot!R61+Bawana_NG!R61+Bawana_RLNG!R61+Bawana_Spot!R61</f>
        <v>5.869781494368989</v>
      </c>
      <c r="J61" s="197">
        <f t="shared" si="2"/>
        <v>2.185056310111122E-4</v>
      </c>
      <c r="K61" s="196">
        <f>PPCL_NG!L61+PPCL_Spot!L61+GT_NG!L61+GT_Spot!L61+Bawana_NG!L61+Bawana_RLNG!L61+Bawana_Spot!L61</f>
        <v>38.980000000000004</v>
      </c>
      <c r="L61" s="196">
        <f>PPCL_NG!S61+PPCL_Spot!S61+GT_NG!S61+GT_Spot!S61+Bawana_NG!S61+Bawana_RLNG!S61+Bawana_Spot!S61</f>
        <v>38.963446634757375</v>
      </c>
      <c r="M61" s="197">
        <f t="shared" si="3"/>
        <v>1.655336524262907E-2</v>
      </c>
      <c r="N61" s="196">
        <f>PPCL_NG!M61+PPCL_Spot!M61+GT_NG!M61+GT_Spot!M61+Bawana_NG!M61+Bawana_RLNG!M61+Bawana_Spot!M61</f>
        <v>68.739999999999995</v>
      </c>
      <c r="O61" s="196">
        <f>PPCL_NG!T61+PPCL_Spot!T61+GT_NG!T61+GT_Spot!T61+Bawana_NG!T61+Bawana_RLNG!T61+Bawana_Spot!T61</f>
        <v>68.650671565408331</v>
      </c>
      <c r="P61" s="197">
        <f t="shared" si="4"/>
        <v>8.9328434591664063E-2</v>
      </c>
      <c r="Q61" s="197">
        <f t="shared" si="5"/>
        <v>0.30000000000000426</v>
      </c>
    </row>
    <row r="62" spans="1:17">
      <c r="A62" s="33" t="s">
        <v>104</v>
      </c>
      <c r="B62" s="196">
        <f>PPCL_NG!I62+PPCL_Spot!I62+GT_NG!I62+GT_Spot!I62+Bawana_NG!I62+Bawana_RLNG!I62+Bawana_Spot!I62</f>
        <v>283.87</v>
      </c>
      <c r="C62" s="196">
        <f>PPCL_NG!P62+PPCL_Spot!P62+GT_NG!P62+GT_Spot!P62+Bawana_NG!P62+Bawana_RLNG!P62+Bawana_Spot!P62</f>
        <v>283.74405532182811</v>
      </c>
      <c r="D62" s="197">
        <f t="shared" si="0"/>
        <v>0.1259446781718907</v>
      </c>
      <c r="E62" s="196">
        <f>PPCL_NG!J62+PPCL_Spot!J62+GT_NG!J62+GT_Spot!J62+Bawana_NG!J62+Bawana_RLNG!J62+Bawana_Spot!J62</f>
        <v>56.120000000000005</v>
      </c>
      <c r="F62" s="196">
        <f>PPCL_NG!Q62+PPCL_Spot!Q62+GT_NG!Q62+GT_Spot!Q62+Bawana_NG!Q62+Bawana_RLNG!Q62+Bawana_Spot!Q62</f>
        <v>56.052044983637195</v>
      </c>
      <c r="G62" s="197">
        <f t="shared" si="1"/>
        <v>6.7955016362809317E-2</v>
      </c>
      <c r="H62" s="196">
        <f>PPCL_NG!K62+PPCL_Spot!K62+GT_NG!K62+GT_Spot!K62+Bawana_NG!K62+Bawana_RLNG!K62+Bawana_Spot!K62</f>
        <v>5.87</v>
      </c>
      <c r="I62" s="196">
        <f>PPCL_NG!R62+PPCL_Spot!R62+GT_NG!R62+GT_Spot!R62+Bawana_NG!R62+Bawana_RLNG!R62+Bawana_Spot!R62</f>
        <v>5.869781494368989</v>
      </c>
      <c r="J62" s="197">
        <f t="shared" si="2"/>
        <v>2.185056310111122E-4</v>
      </c>
      <c r="K62" s="196">
        <f>PPCL_NG!L62+PPCL_Spot!L62+GT_NG!L62+GT_Spot!L62+Bawana_NG!L62+Bawana_RLNG!L62+Bawana_Spot!L62</f>
        <v>38.980000000000004</v>
      </c>
      <c r="L62" s="196">
        <f>PPCL_NG!S62+PPCL_Spot!S62+GT_NG!S62+GT_Spot!S62+Bawana_NG!S62+Bawana_RLNG!S62+Bawana_Spot!S62</f>
        <v>38.963446634757375</v>
      </c>
      <c r="M62" s="197">
        <f t="shared" si="3"/>
        <v>1.655336524262907E-2</v>
      </c>
      <c r="N62" s="196">
        <f>PPCL_NG!M62+PPCL_Spot!M62+GT_NG!M62+GT_Spot!M62+Bawana_NG!M62+Bawana_RLNG!M62+Bawana_Spot!M62</f>
        <v>68.739999999999995</v>
      </c>
      <c r="O62" s="196">
        <f>PPCL_NG!T62+PPCL_Spot!T62+GT_NG!T62+GT_Spot!T62+Bawana_NG!T62+Bawana_RLNG!T62+Bawana_Spot!T62</f>
        <v>68.650671565408331</v>
      </c>
      <c r="P62" s="197">
        <f t="shared" si="4"/>
        <v>8.9328434591664063E-2</v>
      </c>
      <c r="Q62" s="197">
        <f t="shared" si="5"/>
        <v>0.30000000000000426</v>
      </c>
    </row>
    <row r="63" spans="1:17">
      <c r="A63" s="33" t="s">
        <v>105</v>
      </c>
      <c r="B63" s="196">
        <f>PPCL_NG!I63+PPCL_Spot!I63+GT_NG!I63+GT_Spot!I63+Bawana_NG!I63+Bawana_RLNG!I63+Bawana_Spot!I63</f>
        <v>284.73</v>
      </c>
      <c r="C63" s="196">
        <f>PPCL_NG!P63+PPCL_Spot!P63+GT_NG!P63+GT_Spot!P63+Bawana_NG!P63+Bawana_RLNG!P63+Bawana_Spot!P63</f>
        <v>284.59772769752914</v>
      </c>
      <c r="D63" s="197">
        <f t="shared" si="0"/>
        <v>0.13227230247088073</v>
      </c>
      <c r="E63" s="196">
        <f>PPCL_NG!J63+PPCL_Spot!J63+GT_NG!J63+GT_Spot!J63+Bawana_NG!J63+Bawana_RLNG!J63+Bawana_Spot!J63</f>
        <v>55.47</v>
      </c>
      <c r="F63" s="196">
        <f>PPCL_NG!Q63+PPCL_Spot!Q63+GT_NG!Q63+GT_Spot!Q63+Bawana_NG!Q63+Bawana_RLNG!Q63+Bawana_Spot!Q63</f>
        <v>55.398493854789166</v>
      </c>
      <c r="G63" s="197">
        <f t="shared" si="1"/>
        <v>7.1506145210832983E-2</v>
      </c>
      <c r="H63" s="196">
        <f>PPCL_NG!K63+PPCL_Spot!K63+GT_NG!K63+GT_Spot!K63+Bawana_NG!K63+Bawana_RLNG!K63+Bawana_Spot!K63</f>
        <v>5.84</v>
      </c>
      <c r="I63" s="196">
        <f>PPCL_NG!R63+PPCL_Spot!R63+GT_NG!R63+GT_Spot!R63+Bawana_NG!R63+Bawana_RLNG!R63+Bawana_Spot!R63</f>
        <v>5.8397814943689887</v>
      </c>
      <c r="J63" s="197">
        <f t="shared" si="2"/>
        <v>2.185056310111122E-4</v>
      </c>
      <c r="K63" s="196">
        <f>PPCL_NG!L63+PPCL_Spot!L63+GT_NG!L63+GT_Spot!L63+Bawana_NG!L63+Bawana_RLNG!L63+Bawana_Spot!L63</f>
        <v>38.980000000000004</v>
      </c>
      <c r="L63" s="196">
        <f>PPCL_NG!S63+PPCL_Spot!S63+GT_NG!S63+GT_Spot!S63+Bawana_NG!S63+Bawana_RLNG!S63+Bawana_Spot!S63</f>
        <v>38.961902715745893</v>
      </c>
      <c r="M63" s="197">
        <f t="shared" si="3"/>
        <v>1.8097284254110946E-2</v>
      </c>
      <c r="N63" s="196">
        <f>PPCL_NG!M63+PPCL_Spot!M63+GT_NG!M63+GT_Spot!M63+Bawana_NG!M63+Bawana_RLNG!M63+Bawana_Spot!M63</f>
        <v>68.36</v>
      </c>
      <c r="O63" s="196">
        <f>PPCL_NG!T63+PPCL_Spot!T63+GT_NG!T63+GT_Spot!T63+Bawana_NG!T63+Bawana_RLNG!T63+Bawana_Spot!T63</f>
        <v>68.262094237566771</v>
      </c>
      <c r="P63" s="197">
        <f t="shared" si="4"/>
        <v>9.790576243322846E-2</v>
      </c>
      <c r="Q63" s="197">
        <f t="shared" si="5"/>
        <v>0.32000000000006423</v>
      </c>
    </row>
    <row r="64" spans="1:17">
      <c r="A64" s="33" t="s">
        <v>106</v>
      </c>
      <c r="B64" s="196">
        <f>PPCL_NG!I64+PPCL_Spot!I64+GT_NG!I64+GT_Spot!I64+Bawana_NG!I64+Bawana_RLNG!I64+Bawana_Spot!I64</f>
        <v>284.73</v>
      </c>
      <c r="C64" s="196">
        <f>PPCL_NG!P64+PPCL_Spot!P64+GT_NG!P64+GT_Spot!P64+Bawana_NG!P64+Bawana_RLNG!P64+Bawana_Spot!P64</f>
        <v>284.59772769752914</v>
      </c>
      <c r="D64" s="197">
        <f t="shared" si="0"/>
        <v>0.13227230247088073</v>
      </c>
      <c r="E64" s="196">
        <f>PPCL_NG!J64+PPCL_Spot!J64+GT_NG!J64+GT_Spot!J64+Bawana_NG!J64+Bawana_RLNG!J64+Bawana_Spot!J64</f>
        <v>55.47</v>
      </c>
      <c r="F64" s="196">
        <f>PPCL_NG!Q64+PPCL_Spot!Q64+GT_NG!Q64+GT_Spot!Q64+Bawana_NG!Q64+Bawana_RLNG!Q64+Bawana_Spot!Q64</f>
        <v>55.398493854789166</v>
      </c>
      <c r="G64" s="197">
        <f t="shared" si="1"/>
        <v>7.1506145210832983E-2</v>
      </c>
      <c r="H64" s="196">
        <f>PPCL_NG!K64+PPCL_Spot!K64+GT_NG!K64+GT_Spot!K64+Bawana_NG!K64+Bawana_RLNG!K64+Bawana_Spot!K64</f>
        <v>5.84</v>
      </c>
      <c r="I64" s="196">
        <f>PPCL_NG!R64+PPCL_Spot!R64+GT_NG!R64+GT_Spot!R64+Bawana_NG!R64+Bawana_RLNG!R64+Bawana_Spot!R64</f>
        <v>5.8397814943689887</v>
      </c>
      <c r="J64" s="197">
        <f t="shared" si="2"/>
        <v>2.185056310111122E-4</v>
      </c>
      <c r="K64" s="196">
        <f>PPCL_NG!L64+PPCL_Spot!L64+GT_NG!L64+GT_Spot!L64+Bawana_NG!L64+Bawana_RLNG!L64+Bawana_Spot!L64</f>
        <v>38.980000000000004</v>
      </c>
      <c r="L64" s="196">
        <f>PPCL_NG!S64+PPCL_Spot!S64+GT_NG!S64+GT_Spot!S64+Bawana_NG!S64+Bawana_RLNG!S64+Bawana_Spot!S64</f>
        <v>38.961902715745893</v>
      </c>
      <c r="M64" s="197">
        <f t="shared" si="3"/>
        <v>1.8097284254110946E-2</v>
      </c>
      <c r="N64" s="196">
        <f>PPCL_NG!M64+PPCL_Spot!M64+GT_NG!M64+GT_Spot!M64+Bawana_NG!M64+Bawana_RLNG!M64+Bawana_Spot!M64</f>
        <v>68.36</v>
      </c>
      <c r="O64" s="196">
        <f>PPCL_NG!T64+PPCL_Spot!T64+GT_NG!T64+GT_Spot!T64+Bawana_NG!T64+Bawana_RLNG!T64+Bawana_Spot!T64</f>
        <v>68.262094237566771</v>
      </c>
      <c r="P64" s="197">
        <f t="shared" si="4"/>
        <v>9.790576243322846E-2</v>
      </c>
      <c r="Q64" s="197">
        <f t="shared" si="5"/>
        <v>0.32000000000006423</v>
      </c>
    </row>
    <row r="65" spans="1:17">
      <c r="A65" s="33" t="s">
        <v>107</v>
      </c>
      <c r="B65" s="196">
        <f>PPCL_NG!I65+PPCL_Spot!I65+GT_NG!I65+GT_Spot!I65+Bawana_NG!I65+Bawana_RLNG!I65+Bawana_Spot!I65</f>
        <v>284.73</v>
      </c>
      <c r="C65" s="196">
        <f>PPCL_NG!P65+PPCL_Spot!P65+GT_NG!P65+GT_Spot!P65+Bawana_NG!P65+Bawana_RLNG!P65+Bawana_Spot!P65</f>
        <v>284.59772769752914</v>
      </c>
      <c r="D65" s="197">
        <f t="shared" si="0"/>
        <v>0.13227230247088073</v>
      </c>
      <c r="E65" s="196">
        <f>PPCL_NG!J65+PPCL_Spot!J65+GT_NG!J65+GT_Spot!J65+Bawana_NG!J65+Bawana_RLNG!J65+Bawana_Spot!J65</f>
        <v>55.47</v>
      </c>
      <c r="F65" s="196">
        <f>PPCL_NG!Q65+PPCL_Spot!Q65+GT_NG!Q65+GT_Spot!Q65+Bawana_NG!Q65+Bawana_RLNG!Q65+Bawana_Spot!Q65</f>
        <v>55.398493854789166</v>
      </c>
      <c r="G65" s="197">
        <f t="shared" si="1"/>
        <v>7.1506145210832983E-2</v>
      </c>
      <c r="H65" s="196">
        <f>PPCL_NG!K65+PPCL_Spot!K65+GT_NG!K65+GT_Spot!K65+Bawana_NG!K65+Bawana_RLNG!K65+Bawana_Spot!K65</f>
        <v>5.84</v>
      </c>
      <c r="I65" s="196">
        <f>PPCL_NG!R65+PPCL_Spot!R65+GT_NG!R65+GT_Spot!R65+Bawana_NG!R65+Bawana_RLNG!R65+Bawana_Spot!R65</f>
        <v>5.8397814943689887</v>
      </c>
      <c r="J65" s="197">
        <f t="shared" si="2"/>
        <v>2.185056310111122E-4</v>
      </c>
      <c r="K65" s="196">
        <f>PPCL_NG!L65+PPCL_Spot!L65+GT_NG!L65+GT_Spot!L65+Bawana_NG!L65+Bawana_RLNG!L65+Bawana_Spot!L65</f>
        <v>38.980000000000004</v>
      </c>
      <c r="L65" s="196">
        <f>PPCL_NG!S65+PPCL_Spot!S65+GT_NG!S65+GT_Spot!S65+Bawana_NG!S65+Bawana_RLNG!S65+Bawana_Spot!S65</f>
        <v>38.961902715745893</v>
      </c>
      <c r="M65" s="197">
        <f t="shared" si="3"/>
        <v>1.8097284254110946E-2</v>
      </c>
      <c r="N65" s="196">
        <f>PPCL_NG!M65+PPCL_Spot!M65+GT_NG!M65+GT_Spot!M65+Bawana_NG!M65+Bawana_RLNG!M65+Bawana_Spot!M65</f>
        <v>68.36</v>
      </c>
      <c r="O65" s="196">
        <f>PPCL_NG!T65+PPCL_Spot!T65+GT_NG!T65+GT_Spot!T65+Bawana_NG!T65+Bawana_RLNG!T65+Bawana_Spot!T65</f>
        <v>68.262094237566771</v>
      </c>
      <c r="P65" s="197">
        <f t="shared" si="4"/>
        <v>9.790576243322846E-2</v>
      </c>
      <c r="Q65" s="197">
        <f t="shared" si="5"/>
        <v>0.32000000000006423</v>
      </c>
    </row>
    <row r="66" spans="1:17">
      <c r="A66" s="33" t="s">
        <v>108</v>
      </c>
      <c r="B66" s="196">
        <f>PPCL_NG!I66+PPCL_Spot!I66+GT_NG!I66+GT_Spot!I66+Bawana_NG!I66+Bawana_RLNG!I66+Bawana_Spot!I66</f>
        <v>284.73</v>
      </c>
      <c r="C66" s="196">
        <f>PPCL_NG!P66+PPCL_Spot!P66+GT_NG!P66+GT_Spot!P66+Bawana_NG!P66+Bawana_RLNG!P66+Bawana_Spot!P66</f>
        <v>284.59772769752914</v>
      </c>
      <c r="D66" s="197">
        <f t="shared" si="0"/>
        <v>0.13227230247088073</v>
      </c>
      <c r="E66" s="196">
        <f>PPCL_NG!J66+PPCL_Spot!J66+GT_NG!J66+GT_Spot!J66+Bawana_NG!J66+Bawana_RLNG!J66+Bawana_Spot!J66</f>
        <v>55.47</v>
      </c>
      <c r="F66" s="196">
        <f>PPCL_NG!Q66+PPCL_Spot!Q66+GT_NG!Q66+GT_Spot!Q66+Bawana_NG!Q66+Bawana_RLNG!Q66+Bawana_Spot!Q66</f>
        <v>55.398493854789166</v>
      </c>
      <c r="G66" s="197">
        <f t="shared" si="1"/>
        <v>7.1506145210832983E-2</v>
      </c>
      <c r="H66" s="196">
        <f>PPCL_NG!K66+PPCL_Spot!K66+GT_NG!K66+GT_Spot!K66+Bawana_NG!K66+Bawana_RLNG!K66+Bawana_Spot!K66</f>
        <v>5.84</v>
      </c>
      <c r="I66" s="196">
        <f>PPCL_NG!R66+PPCL_Spot!R66+GT_NG!R66+GT_Spot!R66+Bawana_NG!R66+Bawana_RLNG!R66+Bawana_Spot!R66</f>
        <v>5.8397814943689887</v>
      </c>
      <c r="J66" s="197">
        <f t="shared" si="2"/>
        <v>2.185056310111122E-4</v>
      </c>
      <c r="K66" s="196">
        <f>PPCL_NG!L66+PPCL_Spot!L66+GT_NG!L66+GT_Spot!L66+Bawana_NG!L66+Bawana_RLNG!L66+Bawana_Spot!L66</f>
        <v>38.980000000000004</v>
      </c>
      <c r="L66" s="196">
        <f>PPCL_NG!S66+PPCL_Spot!S66+GT_NG!S66+GT_Spot!S66+Bawana_NG!S66+Bawana_RLNG!S66+Bawana_Spot!S66</f>
        <v>38.961902715745893</v>
      </c>
      <c r="M66" s="197">
        <f t="shared" si="3"/>
        <v>1.8097284254110946E-2</v>
      </c>
      <c r="N66" s="196">
        <f>PPCL_NG!M66+PPCL_Spot!M66+GT_NG!M66+GT_Spot!M66+Bawana_NG!M66+Bawana_RLNG!M66+Bawana_Spot!M66</f>
        <v>68.36</v>
      </c>
      <c r="O66" s="196">
        <f>PPCL_NG!T66+PPCL_Spot!T66+GT_NG!T66+GT_Spot!T66+Bawana_NG!T66+Bawana_RLNG!T66+Bawana_Spot!T66</f>
        <v>68.262094237566771</v>
      </c>
      <c r="P66" s="197">
        <f t="shared" si="4"/>
        <v>9.790576243322846E-2</v>
      </c>
      <c r="Q66" s="197">
        <f t="shared" si="5"/>
        <v>0.32000000000006423</v>
      </c>
    </row>
    <row r="67" spans="1:17">
      <c r="A67" s="33" t="s">
        <v>109</v>
      </c>
      <c r="B67" s="196">
        <f>PPCL_NG!I67+PPCL_Spot!I67+GT_NG!I67+GT_Spot!I67+Bawana_NG!I67+Bawana_RLNG!I67+Bawana_Spot!I67</f>
        <v>284.73</v>
      </c>
      <c r="C67" s="196">
        <f>PPCL_NG!P67+PPCL_Spot!P67+GT_NG!P67+GT_Spot!P67+Bawana_NG!P67+Bawana_RLNG!P67+Bawana_Spot!P67</f>
        <v>284.59772769752914</v>
      </c>
      <c r="D67" s="197">
        <f t="shared" ref="D67:D99" si="6">B67-C67</f>
        <v>0.13227230247088073</v>
      </c>
      <c r="E67" s="196">
        <f>PPCL_NG!J67+PPCL_Spot!J67+GT_NG!J67+GT_Spot!J67+Bawana_NG!J67+Bawana_RLNG!J67+Bawana_Spot!J67</f>
        <v>55.47</v>
      </c>
      <c r="F67" s="196">
        <f>PPCL_NG!Q67+PPCL_Spot!Q67+GT_NG!Q67+GT_Spot!Q67+Bawana_NG!Q67+Bawana_RLNG!Q67+Bawana_Spot!Q67</f>
        <v>55.398493854789166</v>
      </c>
      <c r="G67" s="197">
        <f t="shared" ref="G67:G99" si="7">E67-F67</f>
        <v>7.1506145210832983E-2</v>
      </c>
      <c r="H67" s="196">
        <f>PPCL_NG!K67+PPCL_Spot!K67+GT_NG!K67+GT_Spot!K67+Bawana_NG!K67+Bawana_RLNG!K67+Bawana_Spot!K67</f>
        <v>5.84</v>
      </c>
      <c r="I67" s="196">
        <f>PPCL_NG!R67+PPCL_Spot!R67+GT_NG!R67+GT_Spot!R67+Bawana_NG!R67+Bawana_RLNG!R67+Bawana_Spot!R67</f>
        <v>5.8397814943689887</v>
      </c>
      <c r="J67" s="197">
        <f t="shared" ref="J67:J99" si="8">H67-I67</f>
        <v>2.185056310111122E-4</v>
      </c>
      <c r="K67" s="196">
        <f>PPCL_NG!L67+PPCL_Spot!L67+GT_NG!L67+GT_Spot!L67+Bawana_NG!L67+Bawana_RLNG!L67+Bawana_Spot!L67</f>
        <v>38.980000000000004</v>
      </c>
      <c r="L67" s="196">
        <f>PPCL_NG!S67+PPCL_Spot!S67+GT_NG!S67+GT_Spot!S67+Bawana_NG!S67+Bawana_RLNG!S67+Bawana_Spot!S67</f>
        <v>38.961902715745893</v>
      </c>
      <c r="M67" s="197">
        <f t="shared" ref="M67:M99" si="9">K67-L67</f>
        <v>1.8097284254110946E-2</v>
      </c>
      <c r="N67" s="196">
        <f>PPCL_NG!M67+PPCL_Spot!M67+GT_NG!M67+GT_Spot!M67+Bawana_NG!M67+Bawana_RLNG!M67+Bawana_Spot!M67</f>
        <v>68.36</v>
      </c>
      <c r="O67" s="196">
        <f>PPCL_NG!T67+PPCL_Spot!T67+GT_NG!T67+GT_Spot!T67+Bawana_NG!T67+Bawana_RLNG!T67+Bawana_Spot!T67</f>
        <v>68.262094237566771</v>
      </c>
      <c r="P67" s="197">
        <f t="shared" ref="P67:P99" si="10">N67-O67</f>
        <v>9.790576243322846E-2</v>
      </c>
      <c r="Q67" s="197">
        <f t="shared" si="5"/>
        <v>0.32000000000006423</v>
      </c>
    </row>
    <row r="68" spans="1:17">
      <c r="A68" s="33" t="s">
        <v>110</v>
      </c>
      <c r="B68" s="196">
        <f>PPCL_NG!I68+PPCL_Spot!I68+GT_NG!I68+GT_Spot!I68+Bawana_NG!I68+Bawana_RLNG!I68+Bawana_Spot!I68</f>
        <v>284.73</v>
      </c>
      <c r="C68" s="196">
        <f>PPCL_NG!P68+PPCL_Spot!P68+GT_NG!P68+GT_Spot!P68+Bawana_NG!P68+Bawana_RLNG!P68+Bawana_Spot!P68</f>
        <v>284.59772769752914</v>
      </c>
      <c r="D68" s="197">
        <f t="shared" si="6"/>
        <v>0.13227230247088073</v>
      </c>
      <c r="E68" s="196">
        <f>PPCL_NG!J68+PPCL_Spot!J68+GT_NG!J68+GT_Spot!J68+Bawana_NG!J68+Bawana_RLNG!J68+Bawana_Spot!J68</f>
        <v>55.47</v>
      </c>
      <c r="F68" s="196">
        <f>PPCL_NG!Q68+PPCL_Spot!Q68+GT_NG!Q68+GT_Spot!Q68+Bawana_NG!Q68+Bawana_RLNG!Q68+Bawana_Spot!Q68</f>
        <v>55.398493854789166</v>
      </c>
      <c r="G68" s="197">
        <f t="shared" si="7"/>
        <v>7.1506145210832983E-2</v>
      </c>
      <c r="H68" s="196">
        <f>PPCL_NG!K68+PPCL_Spot!K68+GT_NG!K68+GT_Spot!K68+Bawana_NG!K68+Bawana_RLNG!K68+Bawana_Spot!K68</f>
        <v>5.84</v>
      </c>
      <c r="I68" s="196">
        <f>PPCL_NG!R68+PPCL_Spot!R68+GT_NG!R68+GT_Spot!R68+Bawana_NG!R68+Bawana_RLNG!R68+Bawana_Spot!R68</f>
        <v>5.8397814943689887</v>
      </c>
      <c r="J68" s="197">
        <f t="shared" si="8"/>
        <v>2.185056310111122E-4</v>
      </c>
      <c r="K68" s="196">
        <f>PPCL_NG!L68+PPCL_Spot!L68+GT_NG!L68+GT_Spot!L68+Bawana_NG!L68+Bawana_RLNG!L68+Bawana_Spot!L68</f>
        <v>38.980000000000004</v>
      </c>
      <c r="L68" s="196">
        <f>PPCL_NG!S68+PPCL_Spot!S68+GT_NG!S68+GT_Spot!S68+Bawana_NG!S68+Bawana_RLNG!S68+Bawana_Spot!S68</f>
        <v>38.961902715745893</v>
      </c>
      <c r="M68" s="197">
        <f t="shared" si="9"/>
        <v>1.8097284254110946E-2</v>
      </c>
      <c r="N68" s="196">
        <f>PPCL_NG!M68+PPCL_Spot!M68+GT_NG!M68+GT_Spot!M68+Bawana_NG!M68+Bawana_RLNG!M68+Bawana_Spot!M68</f>
        <v>68.36</v>
      </c>
      <c r="O68" s="196">
        <f>PPCL_NG!T68+PPCL_Spot!T68+GT_NG!T68+GT_Spot!T68+Bawana_NG!T68+Bawana_RLNG!T68+Bawana_Spot!T68</f>
        <v>68.262094237566771</v>
      </c>
      <c r="P68" s="197">
        <f t="shared" si="10"/>
        <v>9.790576243322846E-2</v>
      </c>
      <c r="Q68" s="197">
        <f t="shared" ref="Q68:Q99" si="11">D68+G68+J68+M68+P68</f>
        <v>0.32000000000006423</v>
      </c>
    </row>
    <row r="69" spans="1:17">
      <c r="A69" s="33" t="s">
        <v>111</v>
      </c>
      <c r="B69" s="196">
        <f>PPCL_NG!I69+PPCL_Spot!I69+GT_NG!I69+GT_Spot!I69+Bawana_NG!I69+Bawana_RLNG!I69+Bawana_Spot!I69</f>
        <v>284.73</v>
      </c>
      <c r="C69" s="196">
        <f>PPCL_NG!P69+PPCL_Spot!P69+GT_NG!P69+GT_Spot!P69+Bawana_NG!P69+Bawana_RLNG!P69+Bawana_Spot!P69</f>
        <v>284.59772769752914</v>
      </c>
      <c r="D69" s="197">
        <f t="shared" si="6"/>
        <v>0.13227230247088073</v>
      </c>
      <c r="E69" s="196">
        <f>PPCL_NG!J69+PPCL_Spot!J69+GT_NG!J69+GT_Spot!J69+Bawana_NG!J69+Bawana_RLNG!J69+Bawana_Spot!J69</f>
        <v>55.47</v>
      </c>
      <c r="F69" s="196">
        <f>PPCL_NG!Q69+PPCL_Spot!Q69+GT_NG!Q69+GT_Spot!Q69+Bawana_NG!Q69+Bawana_RLNG!Q69+Bawana_Spot!Q69</f>
        <v>55.398493854789166</v>
      </c>
      <c r="G69" s="197">
        <f t="shared" si="7"/>
        <v>7.1506145210832983E-2</v>
      </c>
      <c r="H69" s="196">
        <f>PPCL_NG!K69+PPCL_Spot!K69+GT_NG!K69+GT_Spot!K69+Bawana_NG!K69+Bawana_RLNG!K69+Bawana_Spot!K69</f>
        <v>5.84</v>
      </c>
      <c r="I69" s="196">
        <f>PPCL_NG!R69+PPCL_Spot!R69+GT_NG!R69+GT_Spot!R69+Bawana_NG!R69+Bawana_RLNG!R69+Bawana_Spot!R69</f>
        <v>5.8397814943689887</v>
      </c>
      <c r="J69" s="197">
        <f t="shared" si="8"/>
        <v>2.185056310111122E-4</v>
      </c>
      <c r="K69" s="196">
        <f>PPCL_NG!L69+PPCL_Spot!L69+GT_NG!L69+GT_Spot!L69+Bawana_NG!L69+Bawana_RLNG!L69+Bawana_Spot!L69</f>
        <v>38.980000000000004</v>
      </c>
      <c r="L69" s="196">
        <f>PPCL_NG!S69+PPCL_Spot!S69+GT_NG!S69+GT_Spot!S69+Bawana_NG!S69+Bawana_RLNG!S69+Bawana_Spot!S69</f>
        <v>38.961902715745893</v>
      </c>
      <c r="M69" s="197">
        <f t="shared" si="9"/>
        <v>1.8097284254110946E-2</v>
      </c>
      <c r="N69" s="196">
        <f>PPCL_NG!M69+PPCL_Spot!M69+GT_NG!M69+GT_Spot!M69+Bawana_NG!M69+Bawana_RLNG!M69+Bawana_Spot!M69</f>
        <v>68.36</v>
      </c>
      <c r="O69" s="196">
        <f>PPCL_NG!T69+PPCL_Spot!T69+GT_NG!T69+GT_Spot!T69+Bawana_NG!T69+Bawana_RLNG!T69+Bawana_Spot!T69</f>
        <v>68.262094237566771</v>
      </c>
      <c r="P69" s="197">
        <f t="shared" si="10"/>
        <v>9.790576243322846E-2</v>
      </c>
      <c r="Q69" s="197">
        <f t="shared" si="11"/>
        <v>0.32000000000006423</v>
      </c>
    </row>
    <row r="70" spans="1:17">
      <c r="A70" s="33" t="s">
        <v>112</v>
      </c>
      <c r="B70" s="196">
        <f>PPCL_NG!I70+PPCL_Spot!I70+GT_NG!I70+GT_Spot!I70+Bawana_NG!I70+Bawana_RLNG!I70+Bawana_Spot!I70</f>
        <v>284.73</v>
      </c>
      <c r="C70" s="196">
        <f>PPCL_NG!P70+PPCL_Spot!P70+GT_NG!P70+GT_Spot!P70+Bawana_NG!P70+Bawana_RLNG!P70+Bawana_Spot!P70</f>
        <v>284.59772769752914</v>
      </c>
      <c r="D70" s="197">
        <f t="shared" si="6"/>
        <v>0.13227230247088073</v>
      </c>
      <c r="E70" s="196">
        <f>PPCL_NG!J70+PPCL_Spot!J70+GT_NG!J70+GT_Spot!J70+Bawana_NG!J70+Bawana_RLNG!J70+Bawana_Spot!J70</f>
        <v>55.47</v>
      </c>
      <c r="F70" s="196">
        <f>PPCL_NG!Q70+PPCL_Spot!Q70+GT_NG!Q70+GT_Spot!Q70+Bawana_NG!Q70+Bawana_RLNG!Q70+Bawana_Spot!Q70</f>
        <v>55.398493854789166</v>
      </c>
      <c r="G70" s="197">
        <f t="shared" si="7"/>
        <v>7.1506145210832983E-2</v>
      </c>
      <c r="H70" s="196">
        <f>PPCL_NG!K70+PPCL_Spot!K70+GT_NG!K70+GT_Spot!K70+Bawana_NG!K70+Bawana_RLNG!K70+Bawana_Spot!K70</f>
        <v>5.84</v>
      </c>
      <c r="I70" s="196">
        <f>PPCL_NG!R70+PPCL_Spot!R70+GT_NG!R70+GT_Spot!R70+Bawana_NG!R70+Bawana_RLNG!R70+Bawana_Spot!R70</f>
        <v>5.8397814943689887</v>
      </c>
      <c r="J70" s="197">
        <f t="shared" si="8"/>
        <v>2.185056310111122E-4</v>
      </c>
      <c r="K70" s="196">
        <f>PPCL_NG!L70+PPCL_Spot!L70+GT_NG!L70+GT_Spot!L70+Bawana_NG!L70+Bawana_RLNG!L70+Bawana_Spot!L70</f>
        <v>38.980000000000004</v>
      </c>
      <c r="L70" s="196">
        <f>PPCL_NG!S70+PPCL_Spot!S70+GT_NG!S70+GT_Spot!S70+Bawana_NG!S70+Bawana_RLNG!S70+Bawana_Spot!S70</f>
        <v>38.961902715745893</v>
      </c>
      <c r="M70" s="197">
        <f t="shared" si="9"/>
        <v>1.8097284254110946E-2</v>
      </c>
      <c r="N70" s="196">
        <f>PPCL_NG!M70+PPCL_Spot!M70+GT_NG!M70+GT_Spot!M70+Bawana_NG!M70+Bawana_RLNG!M70+Bawana_Spot!M70</f>
        <v>68.36</v>
      </c>
      <c r="O70" s="196">
        <f>PPCL_NG!T70+PPCL_Spot!T70+GT_NG!T70+GT_Spot!T70+Bawana_NG!T70+Bawana_RLNG!T70+Bawana_Spot!T70</f>
        <v>68.262094237566771</v>
      </c>
      <c r="P70" s="197">
        <f t="shared" si="10"/>
        <v>9.790576243322846E-2</v>
      </c>
      <c r="Q70" s="197">
        <f t="shared" si="11"/>
        <v>0.32000000000006423</v>
      </c>
    </row>
    <row r="71" spans="1:17">
      <c r="A71" s="33" t="s">
        <v>113</v>
      </c>
      <c r="B71" s="196">
        <f>PPCL_NG!I71+PPCL_Spot!I71+GT_NG!I71+GT_Spot!I71+Bawana_NG!I71+Bawana_RLNG!I71+Bawana_Spot!I71</f>
        <v>368.18</v>
      </c>
      <c r="C71" s="196">
        <f>PPCL_NG!P71+PPCL_Spot!P71+GT_NG!P71+GT_Spot!P71+Bawana_NG!P71+Bawana_RLNG!P71+Bawana_Spot!P71</f>
        <v>368.04872066863351</v>
      </c>
      <c r="D71" s="197">
        <f t="shared" si="6"/>
        <v>0.13127933136649972</v>
      </c>
      <c r="E71" s="196">
        <f>PPCL_NG!J71+PPCL_Spot!J71+GT_NG!J71+GT_Spot!J71+Bawana_NG!J71+Bawana_RLNG!J71+Bawana_Spot!J71</f>
        <v>63.01</v>
      </c>
      <c r="F71" s="196">
        <f>PPCL_NG!Q71+PPCL_Spot!Q71+GT_NG!Q71+GT_Spot!Q71+Bawana_NG!Q71+Bawana_RLNG!Q71+Bawana_Spot!Q71</f>
        <v>62.938121233614673</v>
      </c>
      <c r="G71" s="197">
        <f t="shared" si="7"/>
        <v>7.1878766385324866E-2</v>
      </c>
      <c r="H71" s="196">
        <f>PPCL_NG!K71+PPCL_Spot!K71+GT_NG!K71+GT_Spot!K71+Bawana_NG!K71+Bawana_RLNG!K71+Bawana_Spot!K71</f>
        <v>5.84</v>
      </c>
      <c r="I71" s="196">
        <f>PPCL_NG!R71+PPCL_Spot!R71+GT_NG!R71+GT_Spot!R71+Bawana_NG!R71+Bawana_RLNG!R71+Bawana_Spot!R71</f>
        <v>5.8397718839107844</v>
      </c>
      <c r="J71" s="197">
        <f t="shared" si="8"/>
        <v>2.2811608921546878E-4</v>
      </c>
      <c r="K71" s="196">
        <f>PPCL_NG!L71+PPCL_Spot!L71+GT_NG!L71+GT_Spot!L71+Bawana_NG!L71+Bawana_RLNG!L71+Bawana_Spot!L71</f>
        <v>38.980000000000004</v>
      </c>
      <c r="L71" s="196">
        <f>PPCL_NG!S71+PPCL_Spot!S71+GT_NG!S71+GT_Spot!S71+Bawana_NG!S71+Bawana_RLNG!S71+Bawana_Spot!S71</f>
        <v>38.96186486633858</v>
      </c>
      <c r="M71" s="197">
        <f t="shared" si="9"/>
        <v>1.8135133661424163E-2</v>
      </c>
      <c r="N71" s="196">
        <f>PPCL_NG!M71+PPCL_Spot!M71+GT_NG!M71+GT_Spot!M71+Bawana_NG!M71+Bawana_RLNG!M71+Bawana_Spot!M71</f>
        <v>80.61</v>
      </c>
      <c r="O71" s="196">
        <f>PPCL_NG!T71+PPCL_Spot!T71+GT_NG!T71+GT_Spot!T71+Bawana_NG!T71+Bawana_RLNG!T71+Bawana_Spot!T71</f>
        <v>80.511521347502466</v>
      </c>
      <c r="P71" s="197">
        <f t="shared" si="10"/>
        <v>9.8478652497533403E-2</v>
      </c>
      <c r="Q71" s="197">
        <f t="shared" si="11"/>
        <v>0.31999999999999762</v>
      </c>
    </row>
    <row r="72" spans="1:17">
      <c r="A72" s="33" t="s">
        <v>114</v>
      </c>
      <c r="B72" s="196">
        <f>PPCL_NG!I72+PPCL_Spot!I72+GT_NG!I72+GT_Spot!I72+Bawana_NG!I72+Bawana_RLNG!I72+Bawana_Spot!I72</f>
        <v>403.41</v>
      </c>
      <c r="C72" s="196">
        <f>PPCL_NG!P72+PPCL_Spot!P72+GT_NG!P72+GT_Spot!P72+Bawana_NG!P72+Bawana_RLNG!P72+Bawana_Spot!P72</f>
        <v>403.27872066863353</v>
      </c>
      <c r="D72" s="197">
        <f t="shared" si="6"/>
        <v>0.13127933136649972</v>
      </c>
      <c r="E72" s="196">
        <f>PPCL_NG!J72+PPCL_Spot!J72+GT_NG!J72+GT_Spot!J72+Bawana_NG!J72+Bawana_RLNG!J72+Bawana_Spot!J72</f>
        <v>63.01</v>
      </c>
      <c r="F72" s="196">
        <f>PPCL_NG!Q72+PPCL_Spot!Q72+GT_NG!Q72+GT_Spot!Q72+Bawana_NG!Q72+Bawana_RLNG!Q72+Bawana_Spot!Q72</f>
        <v>62.938121233614673</v>
      </c>
      <c r="G72" s="197">
        <f t="shared" si="7"/>
        <v>7.1878766385324866E-2</v>
      </c>
      <c r="H72" s="196">
        <f>PPCL_NG!K72+PPCL_Spot!K72+GT_NG!K72+GT_Spot!K72+Bawana_NG!K72+Bawana_RLNG!K72+Bawana_Spot!K72</f>
        <v>5.84</v>
      </c>
      <c r="I72" s="196">
        <f>PPCL_NG!R72+PPCL_Spot!R72+GT_NG!R72+GT_Spot!R72+Bawana_NG!R72+Bawana_RLNG!R72+Bawana_Spot!R72</f>
        <v>5.8397718839107844</v>
      </c>
      <c r="J72" s="197">
        <f t="shared" si="8"/>
        <v>2.2811608921546878E-4</v>
      </c>
      <c r="K72" s="196">
        <f>PPCL_NG!L72+PPCL_Spot!L72+GT_NG!L72+GT_Spot!L72+Bawana_NG!L72+Bawana_RLNG!L72+Bawana_Spot!L72</f>
        <v>38.75</v>
      </c>
      <c r="L72" s="196">
        <f>PPCL_NG!S72+PPCL_Spot!S72+GT_NG!S72+GT_Spot!S72+Bawana_NG!S72+Bawana_RLNG!S72+Bawana_Spot!S72</f>
        <v>38.731864866338583</v>
      </c>
      <c r="M72" s="197">
        <f t="shared" si="9"/>
        <v>1.8135133661417058E-2</v>
      </c>
      <c r="N72" s="196">
        <f>PPCL_NG!M72+PPCL_Spot!M72+GT_NG!M72+GT_Spot!M72+Bawana_NG!M72+Bawana_RLNG!M72+Bawana_Spot!M72</f>
        <v>80.61</v>
      </c>
      <c r="O72" s="196">
        <f>PPCL_NG!T72+PPCL_Spot!T72+GT_NG!T72+GT_Spot!T72+Bawana_NG!T72+Bawana_RLNG!T72+Bawana_Spot!T72</f>
        <v>80.511521347502466</v>
      </c>
      <c r="P72" s="197">
        <f t="shared" si="10"/>
        <v>9.8478652497533403E-2</v>
      </c>
      <c r="Q72" s="197">
        <f t="shared" si="11"/>
        <v>0.31999999999999051</v>
      </c>
    </row>
    <row r="73" spans="1:17">
      <c r="A73" s="33" t="s">
        <v>115</v>
      </c>
      <c r="B73" s="196">
        <f>PPCL_NG!I73+PPCL_Spot!I73+GT_NG!I73+GT_Spot!I73+Bawana_NG!I73+Bawana_RLNG!I73+Bawana_Spot!I73</f>
        <v>404.41</v>
      </c>
      <c r="C73" s="196">
        <f>PPCL_NG!P73+PPCL_Spot!P73+GT_NG!P73+GT_Spot!P73+Bawana_NG!P73+Bawana_RLNG!P73+Bawana_Spot!P73</f>
        <v>404.27872066863353</v>
      </c>
      <c r="D73" s="197">
        <f t="shared" si="6"/>
        <v>0.13127933136649972</v>
      </c>
      <c r="E73" s="196">
        <f>PPCL_NG!J73+PPCL_Spot!J73+GT_NG!J73+GT_Spot!J73+Bawana_NG!J73+Bawana_RLNG!J73+Bawana_Spot!J73</f>
        <v>63.01</v>
      </c>
      <c r="F73" s="196">
        <f>PPCL_NG!Q73+PPCL_Spot!Q73+GT_NG!Q73+GT_Spot!Q73+Bawana_NG!Q73+Bawana_RLNG!Q73+Bawana_Spot!Q73</f>
        <v>62.938121233614673</v>
      </c>
      <c r="G73" s="197">
        <f t="shared" si="7"/>
        <v>7.1878766385324866E-2</v>
      </c>
      <c r="H73" s="196">
        <f>PPCL_NG!K73+PPCL_Spot!K73+GT_NG!K73+GT_Spot!K73+Bawana_NG!K73+Bawana_RLNG!K73+Bawana_Spot!K73</f>
        <v>5.84</v>
      </c>
      <c r="I73" s="196">
        <f>PPCL_NG!R73+PPCL_Spot!R73+GT_NG!R73+GT_Spot!R73+Bawana_NG!R73+Bawana_RLNG!R73+Bawana_Spot!R73</f>
        <v>5.8397718839107844</v>
      </c>
      <c r="J73" s="197">
        <f t="shared" si="8"/>
        <v>2.2811608921546878E-4</v>
      </c>
      <c r="K73" s="196">
        <f>PPCL_NG!L73+PPCL_Spot!L73+GT_NG!L73+GT_Spot!L73+Bawana_NG!L73+Bawana_RLNG!L73+Bawana_Spot!L73</f>
        <v>37.75</v>
      </c>
      <c r="L73" s="196">
        <f>PPCL_NG!S73+PPCL_Spot!S73+GT_NG!S73+GT_Spot!S73+Bawana_NG!S73+Bawana_RLNG!S73+Bawana_Spot!S73</f>
        <v>37.731864866338583</v>
      </c>
      <c r="M73" s="197">
        <f t="shared" si="9"/>
        <v>1.8135133661417058E-2</v>
      </c>
      <c r="N73" s="196">
        <f>PPCL_NG!M73+PPCL_Spot!M73+GT_NG!M73+GT_Spot!M73+Bawana_NG!M73+Bawana_RLNG!M73+Bawana_Spot!M73</f>
        <v>80.61</v>
      </c>
      <c r="O73" s="196">
        <f>PPCL_NG!T73+PPCL_Spot!T73+GT_NG!T73+GT_Spot!T73+Bawana_NG!T73+Bawana_RLNG!T73+Bawana_Spot!T73</f>
        <v>80.511521347502466</v>
      </c>
      <c r="P73" s="197">
        <f t="shared" si="10"/>
        <v>9.8478652497533403E-2</v>
      </c>
      <c r="Q73" s="197">
        <f t="shared" si="11"/>
        <v>0.31999999999999051</v>
      </c>
    </row>
    <row r="74" spans="1:17">
      <c r="A74" s="33" t="s">
        <v>116</v>
      </c>
      <c r="B74" s="196">
        <f>PPCL_NG!I74+PPCL_Spot!I74+GT_NG!I74+GT_Spot!I74+Bawana_NG!I74+Bawana_RLNG!I74+Bawana_Spot!I74</f>
        <v>406.16</v>
      </c>
      <c r="C74" s="196">
        <f>PPCL_NG!P74+PPCL_Spot!P74+GT_NG!P74+GT_Spot!P74+Bawana_NG!P74+Bawana_RLNG!P74+Bawana_Spot!P74</f>
        <v>406.02872066863353</v>
      </c>
      <c r="D74" s="197">
        <f t="shared" si="6"/>
        <v>0.13127933136649972</v>
      </c>
      <c r="E74" s="196">
        <f>PPCL_NG!J74+PPCL_Spot!J74+GT_NG!J74+GT_Spot!J74+Bawana_NG!J74+Bawana_RLNG!J74+Bawana_Spot!J74</f>
        <v>63.01</v>
      </c>
      <c r="F74" s="196">
        <f>PPCL_NG!Q74+PPCL_Spot!Q74+GT_NG!Q74+GT_Spot!Q74+Bawana_NG!Q74+Bawana_RLNG!Q74+Bawana_Spot!Q74</f>
        <v>62.938121233614673</v>
      </c>
      <c r="G74" s="197">
        <f t="shared" si="7"/>
        <v>7.1878766385324866E-2</v>
      </c>
      <c r="H74" s="196">
        <f>PPCL_NG!K74+PPCL_Spot!K74+GT_NG!K74+GT_Spot!K74+Bawana_NG!K74+Bawana_RLNG!K74+Bawana_Spot!K74</f>
        <v>5.84</v>
      </c>
      <c r="I74" s="196">
        <f>PPCL_NG!R74+PPCL_Spot!R74+GT_NG!R74+GT_Spot!R74+Bawana_NG!R74+Bawana_RLNG!R74+Bawana_Spot!R74</f>
        <v>5.8397718839107844</v>
      </c>
      <c r="J74" s="197">
        <f t="shared" si="8"/>
        <v>2.2811608921546878E-4</v>
      </c>
      <c r="K74" s="196">
        <f>PPCL_NG!L74+PPCL_Spot!L74+GT_NG!L74+GT_Spot!L74+Bawana_NG!L74+Bawana_RLNG!L74+Bawana_Spot!L74</f>
        <v>36</v>
      </c>
      <c r="L74" s="196">
        <f>PPCL_NG!S74+PPCL_Spot!S74+GT_NG!S74+GT_Spot!S74+Bawana_NG!S74+Bawana_RLNG!S74+Bawana_Spot!S74</f>
        <v>35.981864866338583</v>
      </c>
      <c r="M74" s="197">
        <f t="shared" si="9"/>
        <v>1.8135133661417058E-2</v>
      </c>
      <c r="N74" s="196">
        <f>PPCL_NG!M74+PPCL_Spot!M74+GT_NG!M74+GT_Spot!M74+Bawana_NG!M74+Bawana_RLNG!M74+Bawana_Spot!M74</f>
        <v>80.61</v>
      </c>
      <c r="O74" s="196">
        <f>PPCL_NG!T74+PPCL_Spot!T74+GT_NG!T74+GT_Spot!T74+Bawana_NG!T74+Bawana_RLNG!T74+Bawana_Spot!T74</f>
        <v>80.511521347502466</v>
      </c>
      <c r="P74" s="197">
        <f t="shared" si="10"/>
        <v>9.8478652497533403E-2</v>
      </c>
      <c r="Q74" s="197">
        <f t="shared" si="11"/>
        <v>0.31999999999999051</v>
      </c>
    </row>
    <row r="75" spans="1:17">
      <c r="A75" s="33" t="s">
        <v>117</v>
      </c>
      <c r="B75" s="196">
        <f>PPCL_NG!I75+PPCL_Spot!I75+GT_NG!I75+GT_Spot!I75+Bawana_NG!I75+Bawana_RLNG!I75+Bawana_Spot!I75</f>
        <v>403.93</v>
      </c>
      <c r="C75" s="196">
        <f>PPCL_NG!P75+PPCL_Spot!P75+GT_NG!P75+GT_Spot!P75+Bawana_NG!P75+Bawana_RLNG!P75+Bawana_Spot!P75</f>
        <v>403.92188831817015</v>
      </c>
      <c r="D75" s="197">
        <f t="shared" si="6"/>
        <v>8.1116818298596627E-3</v>
      </c>
      <c r="E75" s="196">
        <f>PPCL_NG!J75+PPCL_Spot!J75+GT_NG!J75+GT_Spot!J75+Bawana_NG!J75+Bawana_RLNG!J75+Bawana_Spot!J75</f>
        <v>63.01</v>
      </c>
      <c r="F75" s="196">
        <f>PPCL_NG!Q75+PPCL_Spot!Q75+GT_NG!Q75+GT_Spot!Q75+Bawana_NG!Q75+Bawana_RLNG!Q75+Bawana_Spot!Q75</f>
        <v>63.005602278265059</v>
      </c>
      <c r="G75" s="197">
        <f t="shared" si="7"/>
        <v>4.3977217349393527E-3</v>
      </c>
      <c r="H75" s="196">
        <f>PPCL_NG!K75+PPCL_Spot!K75+GT_NG!K75+GT_Spot!K75+Bawana_NG!K75+Bawana_RLNG!K75+Bawana_Spot!K75</f>
        <v>5.84</v>
      </c>
      <c r="I75" s="196">
        <f>PPCL_NG!R75+PPCL_Spot!R75+GT_NG!R75+GT_Spot!R75+Bawana_NG!R75+Bawana_RLNG!R75+Bawana_Spot!R75</f>
        <v>5.8397718839107844</v>
      </c>
      <c r="J75" s="197">
        <f t="shared" si="8"/>
        <v>2.2811608921546878E-4</v>
      </c>
      <c r="K75" s="196">
        <f>PPCL_NG!L75+PPCL_Spot!L75+GT_NG!L75+GT_Spot!L75+Bawana_NG!L75+Bawana_RLNG!L75+Bawana_Spot!L75</f>
        <v>38.230000000000004</v>
      </c>
      <c r="L75" s="196">
        <f>PPCL_NG!S75+PPCL_Spot!S75+GT_NG!S75+GT_Spot!S75+Bawana_NG!S75+Bawana_RLNG!S75+Bawana_Spot!S75</f>
        <v>38.228545574004968</v>
      </c>
      <c r="M75" s="197">
        <f t="shared" si="9"/>
        <v>1.4544259950355354E-3</v>
      </c>
      <c r="N75" s="196">
        <f>PPCL_NG!M75+PPCL_Spot!M75+GT_NG!M75+GT_Spot!M75+Bawana_NG!M75+Bawana_RLNG!M75+Bawana_Spot!M75</f>
        <v>80.61</v>
      </c>
      <c r="O75" s="196">
        <f>PPCL_NG!T75+PPCL_Spot!T75+GT_NG!T75+GT_Spot!T75+Bawana_NG!T75+Bawana_RLNG!T75+Bawana_Spot!T75</f>
        <v>80.604191945649063</v>
      </c>
      <c r="P75" s="197">
        <f t="shared" si="10"/>
        <v>5.8080543509362315E-3</v>
      </c>
      <c r="Q75" s="197">
        <f t="shared" si="11"/>
        <v>1.9999999999986251E-2</v>
      </c>
    </row>
    <row r="76" spans="1:17">
      <c r="A76" s="33" t="s">
        <v>118</v>
      </c>
      <c r="B76" s="196">
        <f>PPCL_NG!I76+PPCL_Spot!I76+GT_NG!I76+GT_Spot!I76+Bawana_NG!I76+Bawana_RLNG!I76+Bawana_Spot!I76</f>
        <v>405.55</v>
      </c>
      <c r="C76" s="196">
        <f>PPCL_NG!P76+PPCL_Spot!P76+GT_NG!P76+GT_Spot!P76+Bawana_NG!P76+Bawana_RLNG!P76+Bawana_Spot!P76</f>
        <v>405.54188831817015</v>
      </c>
      <c r="D76" s="197">
        <f t="shared" si="6"/>
        <v>8.1116818298596627E-3</v>
      </c>
      <c r="E76" s="196">
        <f>PPCL_NG!J76+PPCL_Spot!J76+GT_NG!J76+GT_Spot!J76+Bawana_NG!J76+Bawana_RLNG!J76+Bawana_Spot!J76</f>
        <v>63.01</v>
      </c>
      <c r="F76" s="196">
        <f>PPCL_NG!Q76+PPCL_Spot!Q76+GT_NG!Q76+GT_Spot!Q76+Bawana_NG!Q76+Bawana_RLNG!Q76+Bawana_Spot!Q76</f>
        <v>63.005602278265059</v>
      </c>
      <c r="G76" s="197">
        <f t="shared" si="7"/>
        <v>4.3977217349393527E-3</v>
      </c>
      <c r="H76" s="196">
        <f>PPCL_NG!K76+PPCL_Spot!K76+GT_NG!K76+GT_Spot!K76+Bawana_NG!K76+Bawana_RLNG!K76+Bawana_Spot!K76</f>
        <v>5.84</v>
      </c>
      <c r="I76" s="196">
        <f>PPCL_NG!R76+PPCL_Spot!R76+GT_NG!R76+GT_Spot!R76+Bawana_NG!R76+Bawana_RLNG!R76+Bawana_Spot!R76</f>
        <v>5.8397718839107844</v>
      </c>
      <c r="J76" s="197">
        <f t="shared" si="8"/>
        <v>2.2811608921546878E-4</v>
      </c>
      <c r="K76" s="196">
        <f>PPCL_NG!L76+PPCL_Spot!L76+GT_NG!L76+GT_Spot!L76+Bawana_NG!L76+Bawana_RLNG!L76+Bawana_Spot!L76</f>
        <v>36.61</v>
      </c>
      <c r="L76" s="196">
        <f>PPCL_NG!S76+PPCL_Spot!S76+GT_NG!S76+GT_Spot!S76+Bawana_NG!S76+Bawana_RLNG!S76+Bawana_Spot!S76</f>
        <v>36.608545574004964</v>
      </c>
      <c r="M76" s="197">
        <f t="shared" si="9"/>
        <v>1.4544259950355354E-3</v>
      </c>
      <c r="N76" s="196">
        <f>PPCL_NG!M76+PPCL_Spot!M76+GT_NG!M76+GT_Spot!M76+Bawana_NG!M76+Bawana_RLNG!M76+Bawana_Spot!M76</f>
        <v>80.61</v>
      </c>
      <c r="O76" s="196">
        <f>PPCL_NG!T76+PPCL_Spot!T76+GT_NG!T76+GT_Spot!T76+Bawana_NG!T76+Bawana_RLNG!T76+Bawana_Spot!T76</f>
        <v>80.604191945649063</v>
      </c>
      <c r="P76" s="197">
        <f t="shared" si="10"/>
        <v>5.8080543509362315E-3</v>
      </c>
      <c r="Q76" s="197">
        <f t="shared" si="11"/>
        <v>1.9999999999986251E-2</v>
      </c>
    </row>
    <row r="77" spans="1:17">
      <c r="A77" s="33" t="s">
        <v>119</v>
      </c>
      <c r="B77" s="196">
        <f>PPCL_NG!I77+PPCL_Spot!I77+GT_NG!I77+GT_Spot!I77+Bawana_NG!I77+Bawana_RLNG!I77+Bawana_Spot!I77</f>
        <v>397.31</v>
      </c>
      <c r="C77" s="196">
        <f>PPCL_NG!P77+PPCL_Spot!P77+GT_NG!P77+GT_Spot!P77+Bawana_NG!P77+Bawana_RLNG!P77+Bawana_Spot!P77</f>
        <v>397.30188831817014</v>
      </c>
      <c r="D77" s="197">
        <f t="shared" si="6"/>
        <v>8.1116818298596627E-3</v>
      </c>
      <c r="E77" s="196">
        <f>PPCL_NG!J77+PPCL_Spot!J77+GT_NG!J77+GT_Spot!J77+Bawana_NG!J77+Bawana_RLNG!J77+Bawana_Spot!J77</f>
        <v>63.01</v>
      </c>
      <c r="F77" s="196">
        <f>PPCL_NG!Q77+PPCL_Spot!Q77+GT_NG!Q77+GT_Spot!Q77+Bawana_NG!Q77+Bawana_RLNG!Q77+Bawana_Spot!Q77</f>
        <v>63.005602278265059</v>
      </c>
      <c r="G77" s="197">
        <f t="shared" si="7"/>
        <v>4.3977217349393527E-3</v>
      </c>
      <c r="H77" s="196">
        <f>PPCL_NG!K77+PPCL_Spot!K77+GT_NG!K77+GT_Spot!K77+Bawana_NG!K77+Bawana_RLNG!K77+Bawana_Spot!K77</f>
        <v>5.84</v>
      </c>
      <c r="I77" s="196">
        <f>PPCL_NG!R77+PPCL_Spot!R77+GT_NG!R77+GT_Spot!R77+Bawana_NG!R77+Bawana_RLNG!R77+Bawana_Spot!R77</f>
        <v>5.8397718839107844</v>
      </c>
      <c r="J77" s="197">
        <f t="shared" si="8"/>
        <v>2.2811608921546878E-4</v>
      </c>
      <c r="K77" s="196">
        <f>PPCL_NG!L77+PPCL_Spot!L77+GT_NG!L77+GT_Spot!L77+Bawana_NG!L77+Bawana_RLNG!L77+Bawana_Spot!L77</f>
        <v>44.85</v>
      </c>
      <c r="L77" s="196">
        <f>PPCL_NG!S77+PPCL_Spot!S77+GT_NG!S77+GT_Spot!S77+Bawana_NG!S77+Bawana_RLNG!S77+Bawana_Spot!S77</f>
        <v>44.848545574004966</v>
      </c>
      <c r="M77" s="197">
        <f t="shared" si="9"/>
        <v>1.4544259950355354E-3</v>
      </c>
      <c r="N77" s="196">
        <f>PPCL_NG!M77+PPCL_Spot!M77+GT_NG!M77+GT_Spot!M77+Bawana_NG!M77+Bawana_RLNG!M77+Bawana_Spot!M77</f>
        <v>80.61</v>
      </c>
      <c r="O77" s="196">
        <f>PPCL_NG!T77+PPCL_Spot!T77+GT_NG!T77+GT_Spot!T77+Bawana_NG!T77+Bawana_RLNG!T77+Bawana_Spot!T77</f>
        <v>80.604191945649063</v>
      </c>
      <c r="P77" s="197">
        <f t="shared" si="10"/>
        <v>5.8080543509362315E-3</v>
      </c>
      <c r="Q77" s="197">
        <f t="shared" si="11"/>
        <v>1.9999999999986251E-2</v>
      </c>
    </row>
    <row r="78" spans="1:17">
      <c r="A78" s="33" t="s">
        <v>120</v>
      </c>
      <c r="B78" s="196">
        <f>PPCL_NG!I78+PPCL_Spot!I78+GT_NG!I78+GT_Spot!I78+Bawana_NG!I78+Bawana_RLNG!I78+Bawana_Spot!I78</f>
        <v>398.25</v>
      </c>
      <c r="C78" s="196">
        <f>PPCL_NG!P78+PPCL_Spot!P78+GT_NG!P78+GT_Spot!P78+Bawana_NG!P78+Bawana_RLNG!P78+Bawana_Spot!P78</f>
        <v>398.23251963045976</v>
      </c>
      <c r="D78" s="197">
        <f t="shared" si="6"/>
        <v>1.7480369540237461E-2</v>
      </c>
      <c r="E78" s="196">
        <f>PPCL_NG!J78+PPCL_Spot!J78+GT_NG!J78+GT_Spot!J78+Bawana_NG!J78+Bawana_RLNG!J78+Bawana_Spot!J78</f>
        <v>63.01</v>
      </c>
      <c r="F78" s="196">
        <f>PPCL_NG!Q78+PPCL_Spot!Q78+GT_NG!Q78+GT_Spot!Q78+Bawana_NG!Q78+Bawana_RLNG!Q78+Bawana_Spot!Q78</f>
        <v>63.005602278265059</v>
      </c>
      <c r="G78" s="197">
        <f t="shared" si="7"/>
        <v>4.3977217349393527E-3</v>
      </c>
      <c r="H78" s="196">
        <f>PPCL_NG!K78+PPCL_Spot!K78+GT_NG!K78+GT_Spot!K78+Bawana_NG!K78+Bawana_RLNG!K78+Bawana_Spot!K78</f>
        <v>5.84</v>
      </c>
      <c r="I78" s="196">
        <f>PPCL_NG!R78+PPCL_Spot!R78+GT_NG!R78+GT_Spot!R78+Bawana_NG!R78+Bawana_RLNG!R78+Bawana_Spot!R78</f>
        <v>5.8397718839107844</v>
      </c>
      <c r="J78" s="197">
        <f t="shared" si="8"/>
        <v>2.2811608921546878E-4</v>
      </c>
      <c r="K78" s="196">
        <f>PPCL_NG!L78+PPCL_Spot!L78+GT_NG!L78+GT_Spot!L78+Bawana_NG!L78+Bawana_RLNG!L78+Bawana_Spot!L78</f>
        <v>43.92</v>
      </c>
      <c r="L78" s="196">
        <f>PPCL_NG!S78+PPCL_Spot!S78+GT_NG!S78+GT_Spot!S78+Bawana_NG!S78+Bawana_RLNG!S78+Bawana_Spot!S78</f>
        <v>43.917914261715381</v>
      </c>
      <c r="M78" s="197">
        <f t="shared" si="9"/>
        <v>2.0857382846202199E-3</v>
      </c>
      <c r="N78" s="196">
        <f>PPCL_NG!M78+PPCL_Spot!M78+GT_NG!M78+GT_Spot!M78+Bawana_NG!M78+Bawana_RLNG!M78+Bawana_Spot!M78</f>
        <v>80.61</v>
      </c>
      <c r="O78" s="196">
        <f>PPCL_NG!T78+PPCL_Spot!T78+GT_NG!T78+GT_Spot!T78+Bawana_NG!T78+Bawana_RLNG!T78+Bawana_Spot!T78</f>
        <v>80.604191945649063</v>
      </c>
      <c r="P78" s="197">
        <f t="shared" si="10"/>
        <v>5.8080543509362315E-3</v>
      </c>
      <c r="Q78" s="197">
        <f t="shared" si="11"/>
        <v>2.9999999999948734E-2</v>
      </c>
    </row>
    <row r="79" spans="1:17">
      <c r="A79" s="33" t="s">
        <v>121</v>
      </c>
      <c r="B79" s="196">
        <f>PPCL_NG!I79+PPCL_Spot!I79+GT_NG!I79+GT_Spot!I79+Bawana_NG!I79+Bawana_RLNG!I79+Bawana_Spot!I79</f>
        <v>398.12</v>
      </c>
      <c r="C79" s="196">
        <f>PPCL_NG!P79+PPCL_Spot!P79+GT_NG!P79+GT_Spot!P79+Bawana_NG!P79+Bawana_RLNG!P79+Bawana_Spot!P79</f>
        <v>398.11188831817014</v>
      </c>
      <c r="D79" s="197">
        <f t="shared" si="6"/>
        <v>8.1116818298596627E-3</v>
      </c>
      <c r="E79" s="196">
        <f>PPCL_NG!J79+PPCL_Spot!J79+GT_NG!J79+GT_Spot!J79+Bawana_NG!J79+Bawana_RLNG!J79+Bawana_Spot!J79</f>
        <v>63.01</v>
      </c>
      <c r="F79" s="196">
        <f>PPCL_NG!Q79+PPCL_Spot!Q79+GT_NG!Q79+GT_Spot!Q79+Bawana_NG!Q79+Bawana_RLNG!Q79+Bawana_Spot!Q79</f>
        <v>63.005602278265059</v>
      </c>
      <c r="G79" s="197">
        <f t="shared" si="7"/>
        <v>4.3977217349393527E-3</v>
      </c>
      <c r="H79" s="196">
        <f>PPCL_NG!K79+PPCL_Spot!K79+GT_NG!K79+GT_Spot!K79+Bawana_NG!K79+Bawana_RLNG!K79+Bawana_Spot!K79</f>
        <v>5.84</v>
      </c>
      <c r="I79" s="196">
        <f>PPCL_NG!R79+PPCL_Spot!R79+GT_NG!R79+GT_Spot!R79+Bawana_NG!R79+Bawana_RLNG!R79+Bawana_Spot!R79</f>
        <v>5.8397718839107844</v>
      </c>
      <c r="J79" s="197">
        <f t="shared" si="8"/>
        <v>2.2811608921546878E-4</v>
      </c>
      <c r="K79" s="196">
        <f>PPCL_NG!L79+PPCL_Spot!L79+GT_NG!L79+GT_Spot!L79+Bawana_NG!L79+Bawana_RLNG!L79+Bawana_Spot!L79</f>
        <v>44.04</v>
      </c>
      <c r="L79" s="196">
        <f>PPCL_NG!S79+PPCL_Spot!S79+GT_NG!S79+GT_Spot!S79+Bawana_NG!S79+Bawana_RLNG!S79+Bawana_Spot!S79</f>
        <v>44.038545574004964</v>
      </c>
      <c r="M79" s="197">
        <f t="shared" si="9"/>
        <v>1.4544259950355354E-3</v>
      </c>
      <c r="N79" s="196">
        <f>PPCL_NG!M79+PPCL_Spot!M79+GT_NG!M79+GT_Spot!M79+Bawana_NG!M79+Bawana_RLNG!M79+Bawana_Spot!M79</f>
        <v>80.61</v>
      </c>
      <c r="O79" s="196">
        <f>PPCL_NG!T79+PPCL_Spot!T79+GT_NG!T79+GT_Spot!T79+Bawana_NG!T79+Bawana_RLNG!T79+Bawana_Spot!T79</f>
        <v>80.604191945649063</v>
      </c>
      <c r="P79" s="197">
        <f t="shared" si="10"/>
        <v>5.8080543509362315E-3</v>
      </c>
      <c r="Q79" s="197">
        <f t="shared" si="11"/>
        <v>1.9999999999986251E-2</v>
      </c>
    </row>
    <row r="80" spans="1:17">
      <c r="A80" s="33" t="s">
        <v>122</v>
      </c>
      <c r="B80" s="196">
        <f>PPCL_NG!I80+PPCL_Spot!I80+GT_NG!I80+GT_Spot!I80+Bawana_NG!I80+Bawana_RLNG!I80+Bawana_Spot!I80</f>
        <v>398.16</v>
      </c>
      <c r="C80" s="196">
        <f>PPCL_NG!P80+PPCL_Spot!P80+GT_NG!P80+GT_Spot!P80+Bawana_NG!P80+Bawana_RLNG!P80+Bawana_Spot!P80</f>
        <v>398.15188831817017</v>
      </c>
      <c r="D80" s="197">
        <f t="shared" si="6"/>
        <v>8.1116818298596627E-3</v>
      </c>
      <c r="E80" s="196">
        <f>PPCL_NG!J80+PPCL_Spot!J80+GT_NG!J80+GT_Spot!J80+Bawana_NG!J80+Bawana_RLNG!J80+Bawana_Spot!J80</f>
        <v>63.01</v>
      </c>
      <c r="F80" s="196">
        <f>PPCL_NG!Q80+PPCL_Spot!Q80+GT_NG!Q80+GT_Spot!Q80+Bawana_NG!Q80+Bawana_RLNG!Q80+Bawana_Spot!Q80</f>
        <v>63.005602278265059</v>
      </c>
      <c r="G80" s="197">
        <f t="shared" si="7"/>
        <v>4.3977217349393527E-3</v>
      </c>
      <c r="H80" s="196">
        <f>PPCL_NG!K80+PPCL_Spot!K80+GT_NG!K80+GT_Spot!K80+Bawana_NG!K80+Bawana_RLNG!K80+Bawana_Spot!K80</f>
        <v>5.84</v>
      </c>
      <c r="I80" s="196">
        <f>PPCL_NG!R80+PPCL_Spot!R80+GT_NG!R80+GT_Spot!R80+Bawana_NG!R80+Bawana_RLNG!R80+Bawana_Spot!R80</f>
        <v>5.8397718839107844</v>
      </c>
      <c r="J80" s="197">
        <f t="shared" si="8"/>
        <v>2.2811608921546878E-4</v>
      </c>
      <c r="K80" s="196">
        <f>PPCL_NG!L80+PPCL_Spot!L80+GT_NG!L80+GT_Spot!L80+Bawana_NG!L80+Bawana_RLNG!L80+Bawana_Spot!L80</f>
        <v>44</v>
      </c>
      <c r="L80" s="196">
        <f>PPCL_NG!S80+PPCL_Spot!S80+GT_NG!S80+GT_Spot!S80+Bawana_NG!S80+Bawana_RLNG!S80+Bawana_Spot!S80</f>
        <v>43.998545574004964</v>
      </c>
      <c r="M80" s="197">
        <f t="shared" si="9"/>
        <v>1.4544259950355354E-3</v>
      </c>
      <c r="N80" s="196">
        <f>PPCL_NG!M80+PPCL_Spot!M80+GT_NG!M80+GT_Spot!M80+Bawana_NG!M80+Bawana_RLNG!M80+Bawana_Spot!M80</f>
        <v>80.61</v>
      </c>
      <c r="O80" s="196">
        <f>PPCL_NG!T80+PPCL_Spot!T80+GT_NG!T80+GT_Spot!T80+Bawana_NG!T80+Bawana_RLNG!T80+Bawana_Spot!T80</f>
        <v>80.604191945649063</v>
      </c>
      <c r="P80" s="197">
        <f t="shared" si="10"/>
        <v>5.8080543509362315E-3</v>
      </c>
      <c r="Q80" s="197">
        <f t="shared" si="11"/>
        <v>1.9999999999986251E-2</v>
      </c>
    </row>
    <row r="81" spans="1:17">
      <c r="A81" s="33" t="s">
        <v>123</v>
      </c>
      <c r="B81" s="196">
        <f>PPCL_NG!I81+PPCL_Spot!I81+GT_NG!I81+GT_Spot!I81+Bawana_NG!I81+Bawana_RLNG!I81+Bawana_Spot!I81</f>
        <v>396.68</v>
      </c>
      <c r="C81" s="196">
        <f>PPCL_NG!P81+PPCL_Spot!P81+GT_NG!P81+GT_Spot!P81+Bawana_NG!P81+Bawana_RLNG!P81+Bawana_Spot!P81</f>
        <v>396.67188831817015</v>
      </c>
      <c r="D81" s="197">
        <f t="shared" si="6"/>
        <v>8.1116818298596627E-3</v>
      </c>
      <c r="E81" s="196">
        <f>PPCL_NG!J81+PPCL_Spot!J81+GT_NG!J81+GT_Spot!J81+Bawana_NG!J81+Bawana_RLNG!J81+Bawana_Spot!J81</f>
        <v>63.01</v>
      </c>
      <c r="F81" s="196">
        <f>PPCL_NG!Q81+PPCL_Spot!Q81+GT_NG!Q81+GT_Spot!Q81+Bawana_NG!Q81+Bawana_RLNG!Q81+Bawana_Spot!Q81</f>
        <v>63.005602278265059</v>
      </c>
      <c r="G81" s="197">
        <f t="shared" si="7"/>
        <v>4.3977217349393527E-3</v>
      </c>
      <c r="H81" s="196">
        <f>PPCL_NG!K81+PPCL_Spot!K81+GT_NG!K81+GT_Spot!K81+Bawana_NG!K81+Bawana_RLNG!K81+Bawana_Spot!K81</f>
        <v>5.84</v>
      </c>
      <c r="I81" s="196">
        <f>PPCL_NG!R81+PPCL_Spot!R81+GT_NG!R81+GT_Spot!R81+Bawana_NG!R81+Bawana_RLNG!R81+Bawana_Spot!R81</f>
        <v>5.8397718839107844</v>
      </c>
      <c r="J81" s="197">
        <f t="shared" si="8"/>
        <v>2.2811608921546878E-4</v>
      </c>
      <c r="K81" s="196">
        <f>PPCL_NG!L81+PPCL_Spot!L81+GT_NG!L81+GT_Spot!L81+Bawana_NG!L81+Bawana_RLNG!L81+Bawana_Spot!L81</f>
        <v>45.480000000000004</v>
      </c>
      <c r="L81" s="196">
        <f>PPCL_NG!S81+PPCL_Spot!S81+GT_NG!S81+GT_Spot!S81+Bawana_NG!S81+Bawana_RLNG!S81+Bawana_Spot!S81</f>
        <v>45.478545574004968</v>
      </c>
      <c r="M81" s="197">
        <f t="shared" si="9"/>
        <v>1.4544259950355354E-3</v>
      </c>
      <c r="N81" s="196">
        <f>PPCL_NG!M81+PPCL_Spot!M81+GT_NG!M81+GT_Spot!M81+Bawana_NG!M81+Bawana_RLNG!M81+Bawana_Spot!M81</f>
        <v>80.61</v>
      </c>
      <c r="O81" s="196">
        <f>PPCL_NG!T81+PPCL_Spot!T81+GT_NG!T81+GT_Spot!T81+Bawana_NG!T81+Bawana_RLNG!T81+Bawana_Spot!T81</f>
        <v>80.604191945649063</v>
      </c>
      <c r="P81" s="197">
        <f t="shared" si="10"/>
        <v>5.8080543509362315E-3</v>
      </c>
      <c r="Q81" s="197">
        <f t="shared" si="11"/>
        <v>1.9999999999986251E-2</v>
      </c>
    </row>
    <row r="82" spans="1:17">
      <c r="A82" s="33" t="s">
        <v>124</v>
      </c>
      <c r="B82" s="196">
        <f>PPCL_NG!I82+PPCL_Spot!I82+GT_NG!I82+GT_Spot!I82+Bawana_NG!I82+Bawana_RLNG!I82+Bawana_Spot!I82</f>
        <v>396.96</v>
      </c>
      <c r="C82" s="196">
        <f>PPCL_NG!P82+PPCL_Spot!P82+GT_NG!P82+GT_Spot!P82+Bawana_NG!P82+Bawana_RLNG!P82+Bawana_Spot!P82</f>
        <v>396.95188831817012</v>
      </c>
      <c r="D82" s="197">
        <f t="shared" si="6"/>
        <v>8.1116818298596627E-3</v>
      </c>
      <c r="E82" s="196">
        <f>PPCL_NG!J82+PPCL_Spot!J82+GT_NG!J82+GT_Spot!J82+Bawana_NG!J82+Bawana_RLNG!J82+Bawana_Spot!J82</f>
        <v>63.01</v>
      </c>
      <c r="F82" s="196">
        <f>PPCL_NG!Q82+PPCL_Spot!Q82+GT_NG!Q82+GT_Spot!Q82+Bawana_NG!Q82+Bawana_RLNG!Q82+Bawana_Spot!Q82</f>
        <v>63.005602278265059</v>
      </c>
      <c r="G82" s="197">
        <f t="shared" si="7"/>
        <v>4.3977217349393527E-3</v>
      </c>
      <c r="H82" s="196">
        <f>PPCL_NG!K82+PPCL_Spot!K82+GT_NG!K82+GT_Spot!K82+Bawana_NG!K82+Bawana_RLNG!K82+Bawana_Spot!K82</f>
        <v>5.84</v>
      </c>
      <c r="I82" s="196">
        <f>PPCL_NG!R82+PPCL_Spot!R82+GT_NG!R82+GT_Spot!R82+Bawana_NG!R82+Bawana_RLNG!R82+Bawana_Spot!R82</f>
        <v>5.8397718839107844</v>
      </c>
      <c r="J82" s="197">
        <f t="shared" si="8"/>
        <v>2.2811608921546878E-4</v>
      </c>
      <c r="K82" s="196">
        <f>PPCL_NG!L82+PPCL_Spot!L82+GT_NG!L82+GT_Spot!L82+Bawana_NG!L82+Bawana_RLNG!L82+Bawana_Spot!L82</f>
        <v>45.2</v>
      </c>
      <c r="L82" s="196">
        <f>PPCL_NG!S82+PPCL_Spot!S82+GT_NG!S82+GT_Spot!S82+Bawana_NG!S82+Bawana_RLNG!S82+Bawana_Spot!S82</f>
        <v>45.198545574004967</v>
      </c>
      <c r="M82" s="197">
        <f t="shared" si="9"/>
        <v>1.4544259950355354E-3</v>
      </c>
      <c r="N82" s="196">
        <f>PPCL_NG!M82+PPCL_Spot!M82+GT_NG!M82+GT_Spot!M82+Bawana_NG!M82+Bawana_RLNG!M82+Bawana_Spot!M82</f>
        <v>80.61</v>
      </c>
      <c r="O82" s="196">
        <f>PPCL_NG!T82+PPCL_Spot!T82+GT_NG!T82+GT_Spot!T82+Bawana_NG!T82+Bawana_RLNG!T82+Bawana_Spot!T82</f>
        <v>80.604191945649063</v>
      </c>
      <c r="P82" s="197">
        <f t="shared" si="10"/>
        <v>5.8080543509362315E-3</v>
      </c>
      <c r="Q82" s="197">
        <f t="shared" si="11"/>
        <v>1.9999999999986251E-2</v>
      </c>
    </row>
    <row r="83" spans="1:17">
      <c r="A83" s="33" t="s">
        <v>125</v>
      </c>
      <c r="B83" s="196">
        <f>PPCL_NG!I83+PPCL_Spot!I83+GT_NG!I83+GT_Spot!I83+Bawana_NG!I83+Bawana_RLNG!I83+Bawana_Spot!I83</f>
        <v>394.62</v>
      </c>
      <c r="C83" s="196">
        <f>PPCL_NG!P83+PPCL_Spot!P83+GT_NG!P83+GT_Spot!P83+Bawana_NG!P83+Bawana_RLNG!P83+Bawana_Spot!P83</f>
        <v>394.61188831817014</v>
      </c>
      <c r="D83" s="197">
        <f t="shared" si="6"/>
        <v>8.1116818298596627E-3</v>
      </c>
      <c r="E83" s="196">
        <f>PPCL_NG!J83+PPCL_Spot!J83+GT_NG!J83+GT_Spot!J83+Bawana_NG!J83+Bawana_RLNG!J83+Bawana_Spot!J83</f>
        <v>63.01</v>
      </c>
      <c r="F83" s="196">
        <f>PPCL_NG!Q83+PPCL_Spot!Q83+GT_NG!Q83+GT_Spot!Q83+Bawana_NG!Q83+Bawana_RLNG!Q83+Bawana_Spot!Q83</f>
        <v>63.005602278265059</v>
      </c>
      <c r="G83" s="197">
        <f t="shared" si="7"/>
        <v>4.3977217349393527E-3</v>
      </c>
      <c r="H83" s="196">
        <f>PPCL_NG!K83+PPCL_Spot!K83+GT_NG!K83+GT_Spot!K83+Bawana_NG!K83+Bawana_RLNG!K83+Bawana_Spot!K83</f>
        <v>5.84</v>
      </c>
      <c r="I83" s="196">
        <f>PPCL_NG!R83+PPCL_Spot!R83+GT_NG!R83+GT_Spot!R83+Bawana_NG!R83+Bawana_RLNG!R83+Bawana_Spot!R83</f>
        <v>5.8397718839107844</v>
      </c>
      <c r="J83" s="197">
        <f t="shared" si="8"/>
        <v>2.2811608921546878E-4</v>
      </c>
      <c r="K83" s="196">
        <f>PPCL_NG!L83+PPCL_Spot!L83+GT_NG!L83+GT_Spot!L83+Bawana_NG!L83+Bawana_RLNG!L83+Bawana_Spot!L83</f>
        <v>47.54</v>
      </c>
      <c r="L83" s="196">
        <f>PPCL_NG!S83+PPCL_Spot!S83+GT_NG!S83+GT_Spot!S83+Bawana_NG!S83+Bawana_RLNG!S83+Bawana_Spot!S83</f>
        <v>47.538545574004964</v>
      </c>
      <c r="M83" s="197">
        <f t="shared" si="9"/>
        <v>1.4544259950355354E-3</v>
      </c>
      <c r="N83" s="196">
        <f>PPCL_NG!M83+PPCL_Spot!M83+GT_NG!M83+GT_Spot!M83+Bawana_NG!M83+Bawana_RLNG!M83+Bawana_Spot!M83</f>
        <v>80.61</v>
      </c>
      <c r="O83" s="196">
        <f>PPCL_NG!T83+PPCL_Spot!T83+GT_NG!T83+GT_Spot!T83+Bawana_NG!T83+Bawana_RLNG!T83+Bawana_Spot!T83</f>
        <v>80.604191945649063</v>
      </c>
      <c r="P83" s="197">
        <f t="shared" si="10"/>
        <v>5.8080543509362315E-3</v>
      </c>
      <c r="Q83" s="197">
        <f t="shared" si="11"/>
        <v>1.9999999999986251E-2</v>
      </c>
    </row>
    <row r="84" spans="1:17">
      <c r="A84" s="33" t="s">
        <v>126</v>
      </c>
      <c r="B84" s="196">
        <f>PPCL_NG!I84+PPCL_Spot!I84+GT_NG!I84+GT_Spot!I84+Bawana_NG!I84+Bawana_RLNG!I84+Bawana_Spot!I84</f>
        <v>393.8</v>
      </c>
      <c r="C84" s="196">
        <f>PPCL_NG!P84+PPCL_Spot!P84+GT_NG!P84+GT_Spot!P84+Bawana_NG!P84+Bawana_RLNG!P84+Bawana_Spot!P84</f>
        <v>393.79188831817015</v>
      </c>
      <c r="D84" s="197">
        <f t="shared" si="6"/>
        <v>8.1116818298596627E-3</v>
      </c>
      <c r="E84" s="196">
        <f>PPCL_NG!J84+PPCL_Spot!J84+GT_NG!J84+GT_Spot!J84+Bawana_NG!J84+Bawana_RLNG!J84+Bawana_Spot!J84</f>
        <v>63.01</v>
      </c>
      <c r="F84" s="196">
        <f>PPCL_NG!Q84+PPCL_Spot!Q84+GT_NG!Q84+GT_Spot!Q84+Bawana_NG!Q84+Bawana_RLNG!Q84+Bawana_Spot!Q84</f>
        <v>63.005602278265059</v>
      </c>
      <c r="G84" s="197">
        <f t="shared" si="7"/>
        <v>4.3977217349393527E-3</v>
      </c>
      <c r="H84" s="196">
        <f>PPCL_NG!K84+PPCL_Spot!K84+GT_NG!K84+GT_Spot!K84+Bawana_NG!K84+Bawana_RLNG!K84+Bawana_Spot!K84</f>
        <v>5.84</v>
      </c>
      <c r="I84" s="196">
        <f>PPCL_NG!R84+PPCL_Spot!R84+GT_NG!R84+GT_Spot!R84+Bawana_NG!R84+Bawana_RLNG!R84+Bawana_Spot!R84</f>
        <v>5.8397718839107844</v>
      </c>
      <c r="J84" s="197">
        <f t="shared" si="8"/>
        <v>2.2811608921546878E-4</v>
      </c>
      <c r="K84" s="196">
        <f>PPCL_NG!L84+PPCL_Spot!L84+GT_NG!L84+GT_Spot!L84+Bawana_NG!L84+Bawana_RLNG!L84+Bawana_Spot!L84</f>
        <v>48.36</v>
      </c>
      <c r="L84" s="196">
        <f>PPCL_NG!S84+PPCL_Spot!S84+GT_NG!S84+GT_Spot!S84+Bawana_NG!S84+Bawana_RLNG!S84+Bawana_Spot!S84</f>
        <v>48.358545574004964</v>
      </c>
      <c r="M84" s="197">
        <f t="shared" si="9"/>
        <v>1.4544259950355354E-3</v>
      </c>
      <c r="N84" s="196">
        <f>PPCL_NG!M84+PPCL_Spot!M84+GT_NG!M84+GT_Spot!M84+Bawana_NG!M84+Bawana_RLNG!M84+Bawana_Spot!M84</f>
        <v>80.61</v>
      </c>
      <c r="O84" s="196">
        <f>PPCL_NG!T84+PPCL_Spot!T84+GT_NG!T84+GT_Spot!T84+Bawana_NG!T84+Bawana_RLNG!T84+Bawana_Spot!T84</f>
        <v>80.604191945649063</v>
      </c>
      <c r="P84" s="197">
        <f t="shared" si="10"/>
        <v>5.8080543509362315E-3</v>
      </c>
      <c r="Q84" s="197">
        <f t="shared" si="11"/>
        <v>1.9999999999986251E-2</v>
      </c>
    </row>
    <row r="85" spans="1:17">
      <c r="A85" s="33" t="s">
        <v>127</v>
      </c>
      <c r="B85" s="196">
        <f>PPCL_NG!I85+PPCL_Spot!I85+GT_NG!I85+GT_Spot!I85+Bawana_NG!I85+Bawana_RLNG!I85+Bawana_Spot!I85</f>
        <v>393.43</v>
      </c>
      <c r="C85" s="196">
        <f>PPCL_NG!P85+PPCL_Spot!P85+GT_NG!P85+GT_Spot!P85+Bawana_NG!P85+Bawana_RLNG!P85+Bawana_Spot!P85</f>
        <v>393.42188831817015</v>
      </c>
      <c r="D85" s="197">
        <f t="shared" si="6"/>
        <v>8.1116818298596627E-3</v>
      </c>
      <c r="E85" s="196">
        <f>PPCL_NG!J85+PPCL_Spot!J85+GT_NG!J85+GT_Spot!J85+Bawana_NG!J85+Bawana_RLNG!J85+Bawana_Spot!J85</f>
        <v>63.01</v>
      </c>
      <c r="F85" s="196">
        <f>PPCL_NG!Q85+PPCL_Spot!Q85+GT_NG!Q85+GT_Spot!Q85+Bawana_NG!Q85+Bawana_RLNG!Q85+Bawana_Spot!Q85</f>
        <v>63.005602278265059</v>
      </c>
      <c r="G85" s="197">
        <f t="shared" si="7"/>
        <v>4.3977217349393527E-3</v>
      </c>
      <c r="H85" s="196">
        <f>PPCL_NG!K85+PPCL_Spot!K85+GT_NG!K85+GT_Spot!K85+Bawana_NG!K85+Bawana_RLNG!K85+Bawana_Spot!K85</f>
        <v>5.84</v>
      </c>
      <c r="I85" s="196">
        <f>PPCL_NG!R85+PPCL_Spot!R85+GT_NG!R85+GT_Spot!R85+Bawana_NG!R85+Bawana_RLNG!R85+Bawana_Spot!R85</f>
        <v>5.8397718839107844</v>
      </c>
      <c r="J85" s="197">
        <f t="shared" si="8"/>
        <v>2.2811608921546878E-4</v>
      </c>
      <c r="K85" s="196">
        <f>PPCL_NG!L85+PPCL_Spot!L85+GT_NG!L85+GT_Spot!L85+Bawana_NG!L85+Bawana_RLNG!L85+Bawana_Spot!L85</f>
        <v>48.730000000000004</v>
      </c>
      <c r="L85" s="196">
        <f>PPCL_NG!S85+PPCL_Spot!S85+GT_NG!S85+GT_Spot!S85+Bawana_NG!S85+Bawana_RLNG!S85+Bawana_Spot!S85</f>
        <v>48.728545574004968</v>
      </c>
      <c r="M85" s="197">
        <f t="shared" si="9"/>
        <v>1.4544259950355354E-3</v>
      </c>
      <c r="N85" s="196">
        <f>PPCL_NG!M85+PPCL_Spot!M85+GT_NG!M85+GT_Spot!M85+Bawana_NG!M85+Bawana_RLNG!M85+Bawana_Spot!M85</f>
        <v>80.61</v>
      </c>
      <c r="O85" s="196">
        <f>PPCL_NG!T85+PPCL_Spot!T85+GT_NG!T85+GT_Spot!T85+Bawana_NG!T85+Bawana_RLNG!T85+Bawana_Spot!T85</f>
        <v>80.604191945649063</v>
      </c>
      <c r="P85" s="197">
        <f t="shared" si="10"/>
        <v>5.8080543509362315E-3</v>
      </c>
      <c r="Q85" s="197">
        <f t="shared" si="11"/>
        <v>1.9999999999986251E-2</v>
      </c>
    </row>
    <row r="86" spans="1:17">
      <c r="A86" s="33" t="s">
        <v>128</v>
      </c>
      <c r="B86" s="196">
        <f>PPCL_NG!I86+PPCL_Spot!I86+GT_NG!I86+GT_Spot!I86+Bawana_NG!I86+Bawana_RLNG!I86+Bawana_Spot!I86</f>
        <v>392.66</v>
      </c>
      <c r="C86" s="196">
        <f>PPCL_NG!P86+PPCL_Spot!P86+GT_NG!P86+GT_Spot!P86+Bawana_NG!P86+Bawana_RLNG!P86+Bawana_Spot!P86</f>
        <v>392.65188831817017</v>
      </c>
      <c r="D86" s="197">
        <f t="shared" si="6"/>
        <v>8.1116818298596627E-3</v>
      </c>
      <c r="E86" s="196">
        <f>PPCL_NG!J86+PPCL_Spot!J86+GT_NG!J86+GT_Spot!J86+Bawana_NG!J86+Bawana_RLNG!J86+Bawana_Spot!J86</f>
        <v>63.01</v>
      </c>
      <c r="F86" s="196">
        <f>PPCL_NG!Q86+PPCL_Spot!Q86+GT_NG!Q86+GT_Spot!Q86+Bawana_NG!Q86+Bawana_RLNG!Q86+Bawana_Spot!Q86</f>
        <v>63.005602278265059</v>
      </c>
      <c r="G86" s="197">
        <f t="shared" si="7"/>
        <v>4.3977217349393527E-3</v>
      </c>
      <c r="H86" s="196">
        <f>PPCL_NG!K86+PPCL_Spot!K86+GT_NG!K86+GT_Spot!K86+Bawana_NG!K86+Bawana_RLNG!K86+Bawana_Spot!K86</f>
        <v>5.84</v>
      </c>
      <c r="I86" s="196">
        <f>PPCL_NG!R86+PPCL_Spot!R86+GT_NG!R86+GT_Spot!R86+Bawana_NG!R86+Bawana_RLNG!R86+Bawana_Spot!R86</f>
        <v>5.8397718839107844</v>
      </c>
      <c r="J86" s="197">
        <f t="shared" si="8"/>
        <v>2.2811608921546878E-4</v>
      </c>
      <c r="K86" s="196">
        <f>PPCL_NG!L86+PPCL_Spot!L86+GT_NG!L86+GT_Spot!L86+Bawana_NG!L86+Bawana_RLNG!L86+Bawana_Spot!L86</f>
        <v>49.5</v>
      </c>
      <c r="L86" s="196">
        <f>PPCL_NG!S86+PPCL_Spot!S86+GT_NG!S86+GT_Spot!S86+Bawana_NG!S86+Bawana_RLNG!S86+Bawana_Spot!S86</f>
        <v>49.498545574004964</v>
      </c>
      <c r="M86" s="197">
        <f t="shared" si="9"/>
        <v>1.4544259950355354E-3</v>
      </c>
      <c r="N86" s="196">
        <f>PPCL_NG!M86+PPCL_Spot!M86+GT_NG!M86+GT_Spot!M86+Bawana_NG!M86+Bawana_RLNG!M86+Bawana_Spot!M86</f>
        <v>80.61</v>
      </c>
      <c r="O86" s="196">
        <f>PPCL_NG!T86+PPCL_Spot!T86+GT_NG!T86+GT_Spot!T86+Bawana_NG!T86+Bawana_RLNG!T86+Bawana_Spot!T86</f>
        <v>80.604191945649063</v>
      </c>
      <c r="P86" s="197">
        <f t="shared" si="10"/>
        <v>5.8080543509362315E-3</v>
      </c>
      <c r="Q86" s="197">
        <f t="shared" si="11"/>
        <v>1.9999999999986251E-2</v>
      </c>
    </row>
    <row r="87" spans="1:17">
      <c r="A87" s="33" t="s">
        <v>129</v>
      </c>
      <c r="B87" s="196">
        <f>PPCL_NG!I87+PPCL_Spot!I87+GT_NG!I87+GT_Spot!I87+Bawana_NG!I87+Bawana_RLNG!I87+Bawana_Spot!I87</f>
        <v>264.8</v>
      </c>
      <c r="C87" s="196">
        <f>PPCL_NG!P87+PPCL_Spot!P87+GT_NG!P87+GT_Spot!P87+Bawana_NG!P87+Bawana_RLNG!P87+Bawana_Spot!P87</f>
        <v>264.8039800929144</v>
      </c>
      <c r="D87" s="197">
        <f t="shared" si="6"/>
        <v>-3.9800929143893882E-3</v>
      </c>
      <c r="E87" s="196">
        <f>PPCL_NG!J87+PPCL_Spot!J87+GT_NG!J87+GT_Spot!J87+Bawana_NG!J87+Bawana_RLNG!J87+Bawana_Spot!J87</f>
        <v>53.62</v>
      </c>
      <c r="F87" s="196">
        <f>PPCL_NG!Q87+PPCL_Spot!Q87+GT_NG!Q87+GT_Spot!Q87+Bawana_NG!Q87+Bawana_RLNG!Q87+Bawana_Spot!Q87</f>
        <v>53.6228298027292</v>
      </c>
      <c r="G87" s="197">
        <f t="shared" si="7"/>
        <v>-2.829802729202413E-3</v>
      </c>
      <c r="H87" s="196">
        <f>PPCL_NG!K87+PPCL_Spot!K87+GT_NG!K87+GT_Spot!K87+Bawana_NG!K87+Bawana_RLNG!K87+Bawana_Spot!K87</f>
        <v>5.84</v>
      </c>
      <c r="I87" s="196">
        <f>PPCL_NG!R87+PPCL_Spot!R87+GT_NG!R87+GT_Spot!R87+Bawana_NG!R87+Bawana_RLNG!R87+Bawana_Spot!R87</f>
        <v>5.8397718839107844</v>
      </c>
      <c r="J87" s="197">
        <f t="shared" si="8"/>
        <v>2.2811608921546878E-4</v>
      </c>
      <c r="K87" s="196">
        <f>PPCL_NG!L87+PPCL_Spot!L87+GT_NG!L87+GT_Spot!L87+Bawana_NG!L87+Bawana_RLNG!L87+Bawana_Spot!L87</f>
        <v>38.980000000000004</v>
      </c>
      <c r="L87" s="196">
        <f>PPCL_NG!S87+PPCL_Spot!S87+GT_NG!S87+GT_Spot!S87+Bawana_NG!S87+Bawana_RLNG!S87+Bawana_Spot!S87</f>
        <v>38.980155349589587</v>
      </c>
      <c r="M87" s="197">
        <f t="shared" si="9"/>
        <v>-1.5534958958340894E-4</v>
      </c>
      <c r="N87" s="196">
        <f>PPCL_NG!M87+PPCL_Spot!M87+GT_NG!M87+GT_Spot!M87+Bawana_NG!M87+Bawana_RLNG!M87+Bawana_Spot!M87</f>
        <v>80.849999999999994</v>
      </c>
      <c r="O87" s="196">
        <f>PPCL_NG!T87+PPCL_Spot!T87+GT_NG!T87+GT_Spot!T87+Bawana_NG!T87+Bawana_RLNG!T87+Bawana_Spot!T87</f>
        <v>80.853262870856042</v>
      </c>
      <c r="P87" s="197">
        <f t="shared" si="10"/>
        <v>-3.2628708560480391E-3</v>
      </c>
      <c r="Q87" s="197">
        <f t="shared" si="11"/>
        <v>-1.000000000000778E-2</v>
      </c>
    </row>
    <row r="88" spans="1:17">
      <c r="A88" s="33" t="s">
        <v>130</v>
      </c>
      <c r="B88" s="196">
        <f>PPCL_NG!I88+PPCL_Spot!I88+GT_NG!I88+GT_Spot!I88+Bawana_NG!I88+Bawana_RLNG!I88+Bawana_Spot!I88</f>
        <v>264.8</v>
      </c>
      <c r="C88" s="196">
        <f>PPCL_NG!P88+PPCL_Spot!P88+GT_NG!P88+GT_Spot!P88+Bawana_NG!P88+Bawana_RLNG!P88+Bawana_Spot!P88</f>
        <v>264.8039800929144</v>
      </c>
      <c r="D88" s="197">
        <f t="shared" si="6"/>
        <v>-3.9800929143893882E-3</v>
      </c>
      <c r="E88" s="196">
        <f>PPCL_NG!J88+PPCL_Spot!J88+GT_NG!J88+GT_Spot!J88+Bawana_NG!J88+Bawana_RLNG!J88+Bawana_Spot!J88</f>
        <v>53.62</v>
      </c>
      <c r="F88" s="196">
        <f>PPCL_NG!Q88+PPCL_Spot!Q88+GT_NG!Q88+GT_Spot!Q88+Bawana_NG!Q88+Bawana_RLNG!Q88+Bawana_Spot!Q88</f>
        <v>53.6228298027292</v>
      </c>
      <c r="G88" s="197">
        <f t="shared" si="7"/>
        <v>-2.829802729202413E-3</v>
      </c>
      <c r="H88" s="196">
        <f>PPCL_NG!K88+PPCL_Spot!K88+GT_NG!K88+GT_Spot!K88+Bawana_NG!K88+Bawana_RLNG!K88+Bawana_Spot!K88</f>
        <v>5.84</v>
      </c>
      <c r="I88" s="196">
        <f>PPCL_NG!R88+PPCL_Spot!R88+GT_NG!R88+GT_Spot!R88+Bawana_NG!R88+Bawana_RLNG!R88+Bawana_Spot!R88</f>
        <v>5.8397718839107844</v>
      </c>
      <c r="J88" s="197">
        <f t="shared" si="8"/>
        <v>2.2811608921546878E-4</v>
      </c>
      <c r="K88" s="196">
        <f>PPCL_NG!L88+PPCL_Spot!L88+GT_NG!L88+GT_Spot!L88+Bawana_NG!L88+Bawana_RLNG!L88+Bawana_Spot!L88</f>
        <v>38.980000000000004</v>
      </c>
      <c r="L88" s="196">
        <f>PPCL_NG!S88+PPCL_Spot!S88+GT_NG!S88+GT_Spot!S88+Bawana_NG!S88+Bawana_RLNG!S88+Bawana_Spot!S88</f>
        <v>38.980155349589587</v>
      </c>
      <c r="M88" s="197">
        <f t="shared" si="9"/>
        <v>-1.5534958958340894E-4</v>
      </c>
      <c r="N88" s="196">
        <f>PPCL_NG!M88+PPCL_Spot!M88+GT_NG!M88+GT_Spot!M88+Bawana_NG!M88+Bawana_RLNG!M88+Bawana_Spot!M88</f>
        <v>80.849999999999994</v>
      </c>
      <c r="O88" s="196">
        <f>PPCL_NG!T88+PPCL_Spot!T88+GT_NG!T88+GT_Spot!T88+Bawana_NG!T88+Bawana_RLNG!T88+Bawana_Spot!T88</f>
        <v>80.853262870856042</v>
      </c>
      <c r="P88" s="197">
        <f t="shared" si="10"/>
        <v>-3.2628708560480391E-3</v>
      </c>
      <c r="Q88" s="197">
        <f t="shared" si="11"/>
        <v>-1.000000000000778E-2</v>
      </c>
    </row>
    <row r="89" spans="1:17">
      <c r="A89" s="33" t="s">
        <v>131</v>
      </c>
      <c r="B89" s="196">
        <f>PPCL_NG!I89+PPCL_Spot!I89+GT_NG!I89+GT_Spot!I89+Bawana_NG!I89+Bawana_RLNG!I89+Bawana_Spot!I89</f>
        <v>264.8</v>
      </c>
      <c r="C89" s="196">
        <f>PPCL_NG!P89+PPCL_Spot!P89+GT_NG!P89+GT_Spot!P89+Bawana_NG!P89+Bawana_RLNG!P89+Bawana_Spot!P89</f>
        <v>264.8039800929144</v>
      </c>
      <c r="D89" s="197">
        <f t="shared" si="6"/>
        <v>-3.9800929143893882E-3</v>
      </c>
      <c r="E89" s="196">
        <f>PPCL_NG!J89+PPCL_Spot!J89+GT_NG!J89+GT_Spot!J89+Bawana_NG!J89+Bawana_RLNG!J89+Bawana_Spot!J89</f>
        <v>53.62</v>
      </c>
      <c r="F89" s="196">
        <f>PPCL_NG!Q89+PPCL_Spot!Q89+GT_NG!Q89+GT_Spot!Q89+Bawana_NG!Q89+Bawana_RLNG!Q89+Bawana_Spot!Q89</f>
        <v>53.6228298027292</v>
      </c>
      <c r="G89" s="197">
        <f t="shared" si="7"/>
        <v>-2.829802729202413E-3</v>
      </c>
      <c r="H89" s="196">
        <f>PPCL_NG!K89+PPCL_Spot!K89+GT_NG!K89+GT_Spot!K89+Bawana_NG!K89+Bawana_RLNG!K89+Bawana_Spot!K89</f>
        <v>5.84</v>
      </c>
      <c r="I89" s="196">
        <f>PPCL_NG!R89+PPCL_Spot!R89+GT_NG!R89+GT_Spot!R89+Bawana_NG!R89+Bawana_RLNG!R89+Bawana_Spot!R89</f>
        <v>5.8397718839107844</v>
      </c>
      <c r="J89" s="197">
        <f t="shared" si="8"/>
        <v>2.2811608921546878E-4</v>
      </c>
      <c r="K89" s="196">
        <f>PPCL_NG!L89+PPCL_Spot!L89+GT_NG!L89+GT_Spot!L89+Bawana_NG!L89+Bawana_RLNG!L89+Bawana_Spot!L89</f>
        <v>38.980000000000004</v>
      </c>
      <c r="L89" s="196">
        <f>PPCL_NG!S89+PPCL_Spot!S89+GT_NG!S89+GT_Spot!S89+Bawana_NG!S89+Bawana_RLNG!S89+Bawana_Spot!S89</f>
        <v>38.980155349589587</v>
      </c>
      <c r="M89" s="197">
        <f t="shared" si="9"/>
        <v>-1.5534958958340894E-4</v>
      </c>
      <c r="N89" s="196">
        <f>PPCL_NG!M89+PPCL_Spot!M89+GT_NG!M89+GT_Spot!M89+Bawana_NG!M89+Bawana_RLNG!M89+Bawana_Spot!M89</f>
        <v>80.849999999999994</v>
      </c>
      <c r="O89" s="196">
        <f>PPCL_NG!T89+PPCL_Spot!T89+GT_NG!T89+GT_Spot!T89+Bawana_NG!T89+Bawana_RLNG!T89+Bawana_Spot!T89</f>
        <v>80.853262870856042</v>
      </c>
      <c r="P89" s="197">
        <f t="shared" si="10"/>
        <v>-3.2628708560480391E-3</v>
      </c>
      <c r="Q89" s="197">
        <f t="shared" si="11"/>
        <v>-1.000000000000778E-2</v>
      </c>
    </row>
    <row r="90" spans="1:17">
      <c r="A90" s="33" t="s">
        <v>132</v>
      </c>
      <c r="B90" s="196">
        <f>PPCL_NG!I90+PPCL_Spot!I90+GT_NG!I90+GT_Spot!I90+Bawana_NG!I90+Bawana_RLNG!I90+Bawana_Spot!I90</f>
        <v>264.8</v>
      </c>
      <c r="C90" s="196">
        <f>PPCL_NG!P90+PPCL_Spot!P90+GT_NG!P90+GT_Spot!P90+Bawana_NG!P90+Bawana_RLNG!P90+Bawana_Spot!P90</f>
        <v>264.8039800929144</v>
      </c>
      <c r="D90" s="197">
        <f t="shared" si="6"/>
        <v>-3.9800929143893882E-3</v>
      </c>
      <c r="E90" s="196">
        <f>PPCL_NG!J90+PPCL_Spot!J90+GT_NG!J90+GT_Spot!J90+Bawana_NG!J90+Bawana_RLNG!J90+Bawana_Spot!J90</f>
        <v>53.62</v>
      </c>
      <c r="F90" s="196">
        <f>PPCL_NG!Q90+PPCL_Spot!Q90+GT_NG!Q90+GT_Spot!Q90+Bawana_NG!Q90+Bawana_RLNG!Q90+Bawana_Spot!Q90</f>
        <v>53.6228298027292</v>
      </c>
      <c r="G90" s="197">
        <f t="shared" si="7"/>
        <v>-2.829802729202413E-3</v>
      </c>
      <c r="H90" s="196">
        <f>PPCL_NG!K90+PPCL_Spot!K90+GT_NG!K90+GT_Spot!K90+Bawana_NG!K90+Bawana_RLNG!K90+Bawana_Spot!K90</f>
        <v>5.84</v>
      </c>
      <c r="I90" s="196">
        <f>PPCL_NG!R90+PPCL_Spot!R90+GT_NG!R90+GT_Spot!R90+Bawana_NG!R90+Bawana_RLNG!R90+Bawana_Spot!R90</f>
        <v>5.8397718839107844</v>
      </c>
      <c r="J90" s="197">
        <f t="shared" si="8"/>
        <v>2.2811608921546878E-4</v>
      </c>
      <c r="K90" s="196">
        <f>PPCL_NG!L90+PPCL_Spot!L90+GT_NG!L90+GT_Spot!L90+Bawana_NG!L90+Bawana_RLNG!L90+Bawana_Spot!L90</f>
        <v>38.980000000000004</v>
      </c>
      <c r="L90" s="196">
        <f>PPCL_NG!S90+PPCL_Spot!S90+GT_NG!S90+GT_Spot!S90+Bawana_NG!S90+Bawana_RLNG!S90+Bawana_Spot!S90</f>
        <v>38.980155349589587</v>
      </c>
      <c r="M90" s="197">
        <f t="shared" si="9"/>
        <v>-1.5534958958340894E-4</v>
      </c>
      <c r="N90" s="196">
        <f>PPCL_NG!M90+PPCL_Spot!M90+GT_NG!M90+GT_Spot!M90+Bawana_NG!M90+Bawana_RLNG!M90+Bawana_Spot!M90</f>
        <v>80.849999999999994</v>
      </c>
      <c r="O90" s="196">
        <f>PPCL_NG!T90+PPCL_Spot!T90+GT_NG!T90+GT_Spot!T90+Bawana_NG!T90+Bawana_RLNG!T90+Bawana_Spot!T90</f>
        <v>80.853262870856042</v>
      </c>
      <c r="P90" s="197">
        <f t="shared" si="10"/>
        <v>-3.2628708560480391E-3</v>
      </c>
      <c r="Q90" s="197">
        <f t="shared" si="11"/>
        <v>-1.000000000000778E-2</v>
      </c>
    </row>
    <row r="91" spans="1:17">
      <c r="A91" s="33" t="s">
        <v>133</v>
      </c>
      <c r="B91" s="196">
        <f>PPCL_NG!I91+PPCL_Spot!I91+GT_NG!I91+GT_Spot!I91+Bawana_NG!I91+Bawana_RLNG!I91+Bawana_Spot!I91</f>
        <v>284.39999999999998</v>
      </c>
      <c r="C91" s="196">
        <f>PPCL_NG!P91+PPCL_Spot!P91+GT_NG!P91+GT_Spot!P91+Bawana_NG!P91+Bawana_RLNG!P91+Bawana_Spot!P91</f>
        <v>284.40837679616817</v>
      </c>
      <c r="D91" s="197">
        <f t="shared" si="6"/>
        <v>-8.3767961681928682E-3</v>
      </c>
      <c r="E91" s="196">
        <f>PPCL_NG!J91+PPCL_Spot!J91+GT_NG!J91+GT_Spot!J91+Bawana_NG!J91+Bawana_RLNG!J91+Bawana_Spot!J91</f>
        <v>53.62</v>
      </c>
      <c r="F91" s="196">
        <f>PPCL_NG!Q91+PPCL_Spot!Q91+GT_NG!Q91+GT_Spot!Q91+Bawana_NG!Q91+Bawana_RLNG!Q91+Bawana_Spot!Q91</f>
        <v>53.624587546567327</v>
      </c>
      <c r="G91" s="197">
        <f t="shared" si="7"/>
        <v>-4.5875465673290705E-3</v>
      </c>
      <c r="H91" s="196">
        <f>PPCL_NG!K91+PPCL_Spot!K91+GT_NG!K91+GT_Spot!K91+Bawana_NG!K91+Bawana_RLNG!K91+Bawana_Spot!K91</f>
        <v>5.84</v>
      </c>
      <c r="I91" s="196">
        <f>PPCL_NG!R91+PPCL_Spot!R91+GT_NG!R91+GT_Spot!R91+Bawana_NG!R91+Bawana_RLNG!R91+Bawana_Spot!R91</f>
        <v>5.84</v>
      </c>
      <c r="J91" s="197">
        <f t="shared" si="8"/>
        <v>0</v>
      </c>
      <c r="K91" s="196">
        <f>PPCL_NG!L91+PPCL_Spot!L91+GT_NG!L91+GT_Spot!L91+Bawana_NG!L91+Bawana_RLNG!L91+Bawana_Spot!L91</f>
        <v>38.980000000000004</v>
      </c>
      <c r="L91" s="196">
        <f>PPCL_NG!S91+PPCL_Spot!S91+GT_NG!S91+GT_Spot!S91+Bawana_NG!S91+Bawana_RLNG!S91+Bawana_Spot!S91</f>
        <v>38.981053751995745</v>
      </c>
      <c r="M91" s="197">
        <f t="shared" si="9"/>
        <v>-1.0537519957409813E-3</v>
      </c>
      <c r="N91" s="196">
        <f>PPCL_NG!M91+PPCL_Spot!M91+GT_NG!M91+GT_Spot!M91+Bawana_NG!M91+Bawana_RLNG!M91+Bawana_Spot!M91</f>
        <v>61.24</v>
      </c>
      <c r="O91" s="196">
        <f>PPCL_NG!T91+PPCL_Spot!T91+GT_NG!T91+GT_Spot!T91+Bawana_NG!T91+Bawana_RLNG!T91+Bawana_Spot!T91</f>
        <v>61.245981905268764</v>
      </c>
      <c r="P91" s="197">
        <f t="shared" si="10"/>
        <v>-5.9819052687615226E-3</v>
      </c>
      <c r="Q91" s="197">
        <f t="shared" si="11"/>
        <v>-2.0000000000024443E-2</v>
      </c>
    </row>
    <row r="92" spans="1:17">
      <c r="A92" s="33" t="s">
        <v>134</v>
      </c>
      <c r="B92" s="196">
        <f>PPCL_NG!I92+PPCL_Spot!I92+GT_NG!I92+GT_Spot!I92+Bawana_NG!I92+Bawana_RLNG!I92+Bawana_Spot!I92</f>
        <v>284.39999999999998</v>
      </c>
      <c r="C92" s="196">
        <f>PPCL_NG!P92+PPCL_Spot!P92+GT_NG!P92+GT_Spot!P92+Bawana_NG!P92+Bawana_RLNG!P92+Bawana_Spot!P92</f>
        <v>284.40837679616817</v>
      </c>
      <c r="D92" s="197">
        <f t="shared" si="6"/>
        <v>-8.3767961681928682E-3</v>
      </c>
      <c r="E92" s="196">
        <f>PPCL_NG!J92+PPCL_Spot!J92+GT_NG!J92+GT_Spot!J92+Bawana_NG!J92+Bawana_RLNG!J92+Bawana_Spot!J92</f>
        <v>53.62</v>
      </c>
      <c r="F92" s="196">
        <f>PPCL_NG!Q92+PPCL_Spot!Q92+GT_NG!Q92+GT_Spot!Q92+Bawana_NG!Q92+Bawana_RLNG!Q92+Bawana_Spot!Q92</f>
        <v>53.624587546567327</v>
      </c>
      <c r="G92" s="197">
        <f t="shared" si="7"/>
        <v>-4.5875465673290705E-3</v>
      </c>
      <c r="H92" s="196">
        <f>PPCL_NG!K92+PPCL_Spot!K92+GT_NG!K92+GT_Spot!K92+Bawana_NG!K92+Bawana_RLNG!K92+Bawana_Spot!K92</f>
        <v>5.84</v>
      </c>
      <c r="I92" s="196">
        <f>PPCL_NG!R92+PPCL_Spot!R92+GT_NG!R92+GT_Spot!R92+Bawana_NG!R92+Bawana_RLNG!R92+Bawana_Spot!R92</f>
        <v>5.84</v>
      </c>
      <c r="J92" s="197">
        <f t="shared" si="8"/>
        <v>0</v>
      </c>
      <c r="K92" s="196">
        <f>PPCL_NG!L92+PPCL_Spot!L92+GT_NG!L92+GT_Spot!L92+Bawana_NG!L92+Bawana_RLNG!L92+Bawana_Spot!L92</f>
        <v>38.980000000000004</v>
      </c>
      <c r="L92" s="196">
        <f>PPCL_NG!S92+PPCL_Spot!S92+GT_NG!S92+GT_Spot!S92+Bawana_NG!S92+Bawana_RLNG!S92+Bawana_Spot!S92</f>
        <v>38.981053751995745</v>
      </c>
      <c r="M92" s="197">
        <f t="shared" si="9"/>
        <v>-1.0537519957409813E-3</v>
      </c>
      <c r="N92" s="196">
        <f>PPCL_NG!M92+PPCL_Spot!M92+GT_NG!M92+GT_Spot!M92+Bawana_NG!M92+Bawana_RLNG!M92+Bawana_Spot!M92</f>
        <v>61.24</v>
      </c>
      <c r="O92" s="196">
        <f>PPCL_NG!T92+PPCL_Spot!T92+GT_NG!T92+GT_Spot!T92+Bawana_NG!T92+Bawana_RLNG!T92+Bawana_Spot!T92</f>
        <v>61.245981905268764</v>
      </c>
      <c r="P92" s="197">
        <f t="shared" si="10"/>
        <v>-5.9819052687615226E-3</v>
      </c>
      <c r="Q92" s="197">
        <f t="shared" si="11"/>
        <v>-2.0000000000024443E-2</v>
      </c>
    </row>
    <row r="93" spans="1:17">
      <c r="A93" s="33" t="s">
        <v>135</v>
      </c>
      <c r="B93" s="196">
        <f>PPCL_NG!I93+PPCL_Spot!I93+GT_NG!I93+GT_Spot!I93+Bawana_NG!I93+Bawana_RLNG!I93+Bawana_Spot!I93</f>
        <v>284.39999999999998</v>
      </c>
      <c r="C93" s="196">
        <f>PPCL_NG!P93+PPCL_Spot!P93+GT_NG!P93+GT_Spot!P93+Bawana_NG!P93+Bawana_RLNG!P93+Bawana_Spot!P93</f>
        <v>284.40837679616817</v>
      </c>
      <c r="D93" s="197">
        <f t="shared" si="6"/>
        <v>-8.3767961681928682E-3</v>
      </c>
      <c r="E93" s="196">
        <f>PPCL_NG!J93+PPCL_Spot!J93+GT_NG!J93+GT_Spot!J93+Bawana_NG!J93+Bawana_RLNG!J93+Bawana_Spot!J93</f>
        <v>53.62</v>
      </c>
      <c r="F93" s="196">
        <f>PPCL_NG!Q93+PPCL_Spot!Q93+GT_NG!Q93+GT_Spot!Q93+Bawana_NG!Q93+Bawana_RLNG!Q93+Bawana_Spot!Q93</f>
        <v>53.624587546567327</v>
      </c>
      <c r="G93" s="197">
        <f t="shared" si="7"/>
        <v>-4.5875465673290705E-3</v>
      </c>
      <c r="H93" s="196">
        <f>PPCL_NG!K93+PPCL_Spot!K93+GT_NG!K93+GT_Spot!K93+Bawana_NG!K93+Bawana_RLNG!K93+Bawana_Spot!K93</f>
        <v>5.84</v>
      </c>
      <c r="I93" s="196">
        <f>PPCL_NG!R93+PPCL_Spot!R93+GT_NG!R93+GT_Spot!R93+Bawana_NG!R93+Bawana_RLNG!R93+Bawana_Spot!R93</f>
        <v>5.84</v>
      </c>
      <c r="J93" s="197">
        <f t="shared" si="8"/>
        <v>0</v>
      </c>
      <c r="K93" s="196">
        <f>PPCL_NG!L93+PPCL_Spot!L93+GT_NG!L93+GT_Spot!L93+Bawana_NG!L93+Bawana_RLNG!L93+Bawana_Spot!L93</f>
        <v>38.980000000000004</v>
      </c>
      <c r="L93" s="196">
        <f>PPCL_NG!S93+PPCL_Spot!S93+GT_NG!S93+GT_Spot!S93+Bawana_NG!S93+Bawana_RLNG!S93+Bawana_Spot!S93</f>
        <v>38.981053751995745</v>
      </c>
      <c r="M93" s="197">
        <f t="shared" si="9"/>
        <v>-1.0537519957409813E-3</v>
      </c>
      <c r="N93" s="196">
        <f>PPCL_NG!M93+PPCL_Spot!M93+GT_NG!M93+GT_Spot!M93+Bawana_NG!M93+Bawana_RLNG!M93+Bawana_Spot!M93</f>
        <v>61.24</v>
      </c>
      <c r="O93" s="196">
        <f>PPCL_NG!T93+PPCL_Spot!T93+GT_NG!T93+GT_Spot!T93+Bawana_NG!T93+Bawana_RLNG!T93+Bawana_Spot!T93</f>
        <v>61.245981905268764</v>
      </c>
      <c r="P93" s="197">
        <f t="shared" si="10"/>
        <v>-5.9819052687615226E-3</v>
      </c>
      <c r="Q93" s="197">
        <f t="shared" si="11"/>
        <v>-2.0000000000024443E-2</v>
      </c>
    </row>
    <row r="94" spans="1:17">
      <c r="A94" s="33" t="s">
        <v>136</v>
      </c>
      <c r="B94" s="196">
        <f>PPCL_NG!I94+PPCL_Spot!I94+GT_NG!I94+GT_Spot!I94+Bawana_NG!I94+Bawana_RLNG!I94+Bawana_Spot!I94</f>
        <v>284.39999999999998</v>
      </c>
      <c r="C94" s="196">
        <f>PPCL_NG!P94+PPCL_Spot!P94+GT_NG!P94+GT_Spot!P94+Bawana_NG!P94+Bawana_RLNG!P94+Bawana_Spot!P94</f>
        <v>284.40837679616817</v>
      </c>
      <c r="D94" s="197">
        <f t="shared" si="6"/>
        <v>-8.3767961681928682E-3</v>
      </c>
      <c r="E94" s="196">
        <f>PPCL_NG!J94+PPCL_Spot!J94+GT_NG!J94+GT_Spot!J94+Bawana_NG!J94+Bawana_RLNG!J94+Bawana_Spot!J94</f>
        <v>53.62</v>
      </c>
      <c r="F94" s="196">
        <f>PPCL_NG!Q94+PPCL_Spot!Q94+GT_NG!Q94+GT_Spot!Q94+Bawana_NG!Q94+Bawana_RLNG!Q94+Bawana_Spot!Q94</f>
        <v>53.624587546567327</v>
      </c>
      <c r="G94" s="197">
        <f t="shared" si="7"/>
        <v>-4.5875465673290705E-3</v>
      </c>
      <c r="H94" s="196">
        <f>PPCL_NG!K94+PPCL_Spot!K94+GT_NG!K94+GT_Spot!K94+Bawana_NG!K94+Bawana_RLNG!K94+Bawana_Spot!K94</f>
        <v>5.84</v>
      </c>
      <c r="I94" s="196">
        <f>PPCL_NG!R94+PPCL_Spot!R94+GT_NG!R94+GT_Spot!R94+Bawana_NG!R94+Bawana_RLNG!R94+Bawana_Spot!R94</f>
        <v>5.84</v>
      </c>
      <c r="J94" s="197">
        <f t="shared" si="8"/>
        <v>0</v>
      </c>
      <c r="K94" s="196">
        <f>PPCL_NG!L94+PPCL_Spot!L94+GT_NG!L94+GT_Spot!L94+Bawana_NG!L94+Bawana_RLNG!L94+Bawana_Spot!L94</f>
        <v>38.980000000000004</v>
      </c>
      <c r="L94" s="196">
        <f>PPCL_NG!S94+PPCL_Spot!S94+GT_NG!S94+GT_Spot!S94+Bawana_NG!S94+Bawana_RLNG!S94+Bawana_Spot!S94</f>
        <v>38.981053751995745</v>
      </c>
      <c r="M94" s="197">
        <f t="shared" si="9"/>
        <v>-1.0537519957409813E-3</v>
      </c>
      <c r="N94" s="196">
        <f>PPCL_NG!M94+PPCL_Spot!M94+GT_NG!M94+GT_Spot!M94+Bawana_NG!M94+Bawana_RLNG!M94+Bawana_Spot!M94</f>
        <v>61.24</v>
      </c>
      <c r="O94" s="196">
        <f>PPCL_NG!T94+PPCL_Spot!T94+GT_NG!T94+GT_Spot!T94+Bawana_NG!T94+Bawana_RLNG!T94+Bawana_Spot!T94</f>
        <v>61.245981905268764</v>
      </c>
      <c r="P94" s="197">
        <f t="shared" si="10"/>
        <v>-5.9819052687615226E-3</v>
      </c>
      <c r="Q94" s="197">
        <f t="shared" si="11"/>
        <v>-2.0000000000024443E-2</v>
      </c>
    </row>
    <row r="95" spans="1:17">
      <c r="A95" s="33" t="s">
        <v>137</v>
      </c>
      <c r="B95" s="196">
        <f>PPCL_NG!I95+PPCL_Spot!I95+GT_NG!I95+GT_Spot!I95+Bawana_NG!I95+Bawana_RLNG!I95+Bawana_Spot!I95</f>
        <v>285.85000000000002</v>
      </c>
      <c r="C95" s="196">
        <f>PPCL_NG!P95+PPCL_Spot!P95+GT_NG!P95+GT_Spot!P95+Bawana_NG!P95+Bawana_RLNG!P95+Bawana_Spot!P95</f>
        <v>285.85337773155186</v>
      </c>
      <c r="D95" s="197">
        <f t="shared" si="6"/>
        <v>-3.3777315518364048E-3</v>
      </c>
      <c r="E95" s="196">
        <f>PPCL_NG!J95+PPCL_Spot!J95+GT_NG!J95+GT_Spot!J95+Bawana_NG!J95+Bawana_RLNG!J95+Bawana_Spot!J95</f>
        <v>56.08</v>
      </c>
      <c r="F95" s="196">
        <f>PPCL_NG!Q95+PPCL_Spot!Q95+GT_NG!Q95+GT_Spot!Q95+Bawana_NG!Q95+Bawana_RLNG!Q95+Bawana_Spot!Q95</f>
        <v>56.082811814161886</v>
      </c>
      <c r="G95" s="197">
        <f t="shared" si="7"/>
        <v>-2.8118141618875825E-3</v>
      </c>
      <c r="H95" s="196">
        <f>PPCL_NG!K95+PPCL_Spot!K95+GT_NG!K95+GT_Spot!K95+Bawana_NG!K95+Bawana_RLNG!K95+Bawana_Spot!K95</f>
        <v>5.84</v>
      </c>
      <c r="I95" s="196">
        <f>PPCL_NG!R95+PPCL_Spot!R95+GT_NG!R95+GT_Spot!R95+Bawana_NG!R95+Bawana_RLNG!R95+Bawana_Spot!R95</f>
        <v>5.8397814943689887</v>
      </c>
      <c r="J95" s="197">
        <f t="shared" si="8"/>
        <v>2.185056310111122E-4</v>
      </c>
      <c r="K95" s="196">
        <f>PPCL_NG!L95+PPCL_Spot!L95+GT_NG!L95+GT_Spot!L95+Bawana_NG!L95+Bawana_RLNG!L95+Bawana_Spot!L95</f>
        <v>38.980000000000004</v>
      </c>
      <c r="L95" s="196">
        <f>PPCL_NG!S95+PPCL_Spot!S95+GT_NG!S95+GT_Spot!S95+Bawana_NG!S95+Bawana_RLNG!S95+Bawana_Spot!S95</f>
        <v>38.980193198996901</v>
      </c>
      <c r="M95" s="197">
        <f t="shared" si="9"/>
        <v>-1.9319899689662634E-4</v>
      </c>
      <c r="N95" s="196">
        <f>PPCL_NG!M95+PPCL_Spot!M95+GT_NG!M95+GT_Spot!M95+Bawana_NG!M95+Bawana_RLNG!M95+Bawana_Spot!M95</f>
        <v>68.599999999999994</v>
      </c>
      <c r="O95" s="196">
        <f>PPCL_NG!T95+PPCL_Spot!T95+GT_NG!T95+GT_Spot!T95+Bawana_NG!T95+Bawana_RLNG!T95+Bawana_Spot!T95</f>
        <v>68.603835760920333</v>
      </c>
      <c r="P95" s="197">
        <f t="shared" si="10"/>
        <v>-3.835760920338771E-3</v>
      </c>
      <c r="Q95" s="197">
        <f t="shared" si="11"/>
        <v>-9.9999999999482725E-3</v>
      </c>
    </row>
    <row r="96" spans="1:17">
      <c r="A96" s="33" t="s">
        <v>138</v>
      </c>
      <c r="B96" s="196">
        <f>PPCL_NG!I96+PPCL_Spot!I96+GT_NG!I96+GT_Spot!I96+Bawana_NG!I96+Bawana_RLNG!I96+Bawana_Spot!I96</f>
        <v>285.85000000000002</v>
      </c>
      <c r="C96" s="196">
        <f>PPCL_NG!P96+PPCL_Spot!P96+GT_NG!P96+GT_Spot!P96+Bawana_NG!P96+Bawana_RLNG!P96+Bawana_Spot!P96</f>
        <v>285.85337773155186</v>
      </c>
      <c r="D96" s="197">
        <f t="shared" si="6"/>
        <v>-3.3777315518364048E-3</v>
      </c>
      <c r="E96" s="196">
        <f>PPCL_NG!J96+PPCL_Spot!J96+GT_NG!J96+GT_Spot!J96+Bawana_NG!J96+Bawana_RLNG!J96+Bawana_Spot!J96</f>
        <v>56.08</v>
      </c>
      <c r="F96" s="196">
        <f>PPCL_NG!Q96+PPCL_Spot!Q96+GT_NG!Q96+GT_Spot!Q96+Bawana_NG!Q96+Bawana_RLNG!Q96+Bawana_Spot!Q96</f>
        <v>56.082811814161886</v>
      </c>
      <c r="G96" s="197">
        <f t="shared" si="7"/>
        <v>-2.8118141618875825E-3</v>
      </c>
      <c r="H96" s="196">
        <f>PPCL_NG!K96+PPCL_Spot!K96+GT_NG!K96+GT_Spot!K96+Bawana_NG!K96+Bawana_RLNG!K96+Bawana_Spot!K96</f>
        <v>5.84</v>
      </c>
      <c r="I96" s="196">
        <f>PPCL_NG!R96+PPCL_Spot!R96+GT_NG!R96+GT_Spot!R96+Bawana_NG!R96+Bawana_RLNG!R96+Bawana_Spot!R96</f>
        <v>5.8397814943689887</v>
      </c>
      <c r="J96" s="197">
        <f t="shared" si="8"/>
        <v>2.185056310111122E-4</v>
      </c>
      <c r="K96" s="196">
        <f>PPCL_NG!L96+PPCL_Spot!L96+GT_NG!L96+GT_Spot!L96+Bawana_NG!L96+Bawana_RLNG!L96+Bawana_Spot!L96</f>
        <v>38.980000000000004</v>
      </c>
      <c r="L96" s="196">
        <f>PPCL_NG!S96+PPCL_Spot!S96+GT_NG!S96+GT_Spot!S96+Bawana_NG!S96+Bawana_RLNG!S96+Bawana_Spot!S96</f>
        <v>38.980193198996901</v>
      </c>
      <c r="M96" s="197">
        <f t="shared" si="9"/>
        <v>-1.9319899689662634E-4</v>
      </c>
      <c r="N96" s="196">
        <f>PPCL_NG!M96+PPCL_Spot!M96+GT_NG!M96+GT_Spot!M96+Bawana_NG!M96+Bawana_RLNG!M96+Bawana_Spot!M96</f>
        <v>68.599999999999994</v>
      </c>
      <c r="O96" s="196">
        <f>PPCL_NG!T96+PPCL_Spot!T96+GT_NG!T96+GT_Spot!T96+Bawana_NG!T96+Bawana_RLNG!T96+Bawana_Spot!T96</f>
        <v>68.603835760920333</v>
      </c>
      <c r="P96" s="197">
        <f t="shared" si="10"/>
        <v>-3.835760920338771E-3</v>
      </c>
      <c r="Q96" s="197">
        <f t="shared" si="11"/>
        <v>-9.9999999999482725E-3</v>
      </c>
    </row>
    <row r="97" spans="1:17">
      <c r="A97" s="33" t="s">
        <v>139</v>
      </c>
      <c r="B97" s="196">
        <f>PPCL_NG!I97+PPCL_Spot!I97+GT_NG!I97+GT_Spot!I97+Bawana_NG!I97+Bawana_RLNG!I97+Bawana_Spot!I97</f>
        <v>285.85000000000002</v>
      </c>
      <c r="C97" s="196">
        <f>PPCL_NG!P97+PPCL_Spot!P97+GT_NG!P97+GT_Spot!P97+Bawana_NG!P97+Bawana_RLNG!P97+Bawana_Spot!P97</f>
        <v>285.85337773155186</v>
      </c>
      <c r="D97" s="197">
        <f t="shared" si="6"/>
        <v>-3.3777315518364048E-3</v>
      </c>
      <c r="E97" s="196">
        <f>PPCL_NG!J97+PPCL_Spot!J97+GT_NG!J97+GT_Spot!J97+Bawana_NG!J97+Bawana_RLNG!J97+Bawana_Spot!J97</f>
        <v>56.08</v>
      </c>
      <c r="F97" s="196">
        <f>PPCL_NG!Q97+PPCL_Spot!Q97+GT_NG!Q97+GT_Spot!Q97+Bawana_NG!Q97+Bawana_RLNG!Q97+Bawana_Spot!Q97</f>
        <v>56.082811814161886</v>
      </c>
      <c r="G97" s="197">
        <f t="shared" si="7"/>
        <v>-2.8118141618875825E-3</v>
      </c>
      <c r="H97" s="196">
        <f>PPCL_NG!K97+PPCL_Spot!K97+GT_NG!K97+GT_Spot!K97+Bawana_NG!K97+Bawana_RLNG!K97+Bawana_Spot!K97</f>
        <v>5.84</v>
      </c>
      <c r="I97" s="196">
        <f>PPCL_NG!R97+PPCL_Spot!R97+GT_NG!R97+GT_Spot!R97+Bawana_NG!R97+Bawana_RLNG!R97+Bawana_Spot!R97</f>
        <v>5.8397814943689887</v>
      </c>
      <c r="J97" s="197">
        <f t="shared" si="8"/>
        <v>2.185056310111122E-4</v>
      </c>
      <c r="K97" s="196">
        <f>PPCL_NG!L97+PPCL_Spot!L97+GT_NG!L97+GT_Spot!L97+Bawana_NG!L97+Bawana_RLNG!L97+Bawana_Spot!L97</f>
        <v>38.980000000000004</v>
      </c>
      <c r="L97" s="196">
        <f>PPCL_NG!S97+PPCL_Spot!S97+GT_NG!S97+GT_Spot!S97+Bawana_NG!S97+Bawana_RLNG!S97+Bawana_Spot!S97</f>
        <v>38.980193198996901</v>
      </c>
      <c r="M97" s="197">
        <f t="shared" si="9"/>
        <v>-1.9319899689662634E-4</v>
      </c>
      <c r="N97" s="196">
        <f>PPCL_NG!M97+PPCL_Spot!M97+GT_NG!M97+GT_Spot!M97+Bawana_NG!M97+Bawana_RLNG!M97+Bawana_Spot!M97</f>
        <v>68.599999999999994</v>
      </c>
      <c r="O97" s="196">
        <f>PPCL_NG!T97+PPCL_Spot!T97+GT_NG!T97+GT_Spot!T97+Bawana_NG!T97+Bawana_RLNG!T97+Bawana_Spot!T97</f>
        <v>68.603835760920333</v>
      </c>
      <c r="P97" s="197">
        <f t="shared" si="10"/>
        <v>-3.835760920338771E-3</v>
      </c>
      <c r="Q97" s="197">
        <f t="shared" si="11"/>
        <v>-9.9999999999482725E-3</v>
      </c>
    </row>
    <row r="98" spans="1:17">
      <c r="A98" s="33" t="s">
        <v>140</v>
      </c>
      <c r="B98" s="196">
        <f>PPCL_NG!I98+PPCL_Spot!I98+GT_NG!I98+GT_Spot!I98+Bawana_NG!I98+Bawana_RLNG!I98+Bawana_Spot!I98</f>
        <v>285.85000000000002</v>
      </c>
      <c r="C98" s="196">
        <f>PPCL_NG!P98+PPCL_Spot!P98+GT_NG!P98+GT_Spot!P98+Bawana_NG!P98+Bawana_RLNG!P98+Bawana_Spot!P98</f>
        <v>285.85337773155186</v>
      </c>
      <c r="D98" s="197">
        <f t="shared" si="6"/>
        <v>-3.3777315518364048E-3</v>
      </c>
      <c r="E98" s="196">
        <f>PPCL_NG!J98+PPCL_Spot!J98+GT_NG!J98+GT_Spot!J98+Bawana_NG!J98+Bawana_RLNG!J98+Bawana_Spot!J98</f>
        <v>56.08</v>
      </c>
      <c r="F98" s="196">
        <f>PPCL_NG!Q98+PPCL_Spot!Q98+GT_NG!Q98+GT_Spot!Q98+Bawana_NG!Q98+Bawana_RLNG!Q98+Bawana_Spot!Q98</f>
        <v>56.082811814161886</v>
      </c>
      <c r="G98" s="197">
        <f t="shared" si="7"/>
        <v>-2.8118141618875825E-3</v>
      </c>
      <c r="H98" s="196">
        <f>PPCL_NG!K98+PPCL_Spot!K98+GT_NG!K98+GT_Spot!K98+Bawana_NG!K98+Bawana_RLNG!K98+Bawana_Spot!K98</f>
        <v>5.84</v>
      </c>
      <c r="I98" s="196">
        <f>PPCL_NG!R98+PPCL_Spot!R98+GT_NG!R98+GT_Spot!R98+Bawana_NG!R98+Bawana_RLNG!R98+Bawana_Spot!R98</f>
        <v>5.8397814943689887</v>
      </c>
      <c r="J98" s="197">
        <f t="shared" si="8"/>
        <v>2.185056310111122E-4</v>
      </c>
      <c r="K98" s="196">
        <f>PPCL_NG!L98+PPCL_Spot!L98+GT_NG!L98+GT_Spot!L98+Bawana_NG!L98+Bawana_RLNG!L98+Bawana_Spot!L98</f>
        <v>38.980000000000004</v>
      </c>
      <c r="L98" s="196">
        <f>PPCL_NG!S98+PPCL_Spot!S98+GT_NG!S98+GT_Spot!S98+Bawana_NG!S98+Bawana_RLNG!S98+Bawana_Spot!S98</f>
        <v>38.980193198996901</v>
      </c>
      <c r="M98" s="197">
        <f t="shared" si="9"/>
        <v>-1.9319899689662634E-4</v>
      </c>
      <c r="N98" s="196">
        <f>PPCL_NG!M98+PPCL_Spot!M98+GT_NG!M98+GT_Spot!M98+Bawana_NG!M98+Bawana_RLNG!M98+Bawana_Spot!M98</f>
        <v>68.599999999999994</v>
      </c>
      <c r="O98" s="196">
        <f>PPCL_NG!T98+PPCL_Spot!T98+GT_NG!T98+GT_Spot!T98+Bawana_NG!T98+Bawana_RLNG!T98+Bawana_Spot!T98</f>
        <v>68.603835760920333</v>
      </c>
      <c r="P98" s="197">
        <f t="shared" si="10"/>
        <v>-3.835760920338771E-3</v>
      </c>
      <c r="Q98" s="197">
        <f t="shared" si="11"/>
        <v>-9.9999999999482725E-3</v>
      </c>
    </row>
    <row r="99" spans="1:17">
      <c r="A99" s="33" t="s">
        <v>324</v>
      </c>
      <c r="B99" s="196">
        <f>PPCL_NG!I99+PPCL_Spot!I99+GT_NG!I99+GT_Spot!I99+Bawana_NG!I99+Bawana_RLNG!I99+Bawana_Spot!I99</f>
        <v>7.6422449999999991</v>
      </c>
      <c r="C99" s="196">
        <f>PPCL_NG!P99+PPCL_Spot!P99+GT_NG!P99+GT_Spot!P99+Bawana_NG!P99+Bawana_RLNG!P99+Bawana_Spot!P99</f>
        <v>7.6411362782404844</v>
      </c>
      <c r="D99" s="197">
        <f t="shared" si="6"/>
        <v>1.1087217595147081E-3</v>
      </c>
      <c r="E99" s="196">
        <f>PPCL_NG!J99+PPCL_Spot!J99+GT_NG!J99+GT_Spot!J99+Bawana_NG!J99+Bawana_RLNG!J99+Bawana_Spot!J99</f>
        <v>1.3913450000000005</v>
      </c>
      <c r="F99" s="196">
        <f>PPCL_NG!Q99+PPCL_Spot!Q99+GT_NG!Q99+GT_Spot!Q99+Bawana_NG!Q99+Bawana_RLNG!Q99+Bawana_Spot!Q99</f>
        <v>1.3907522649156916</v>
      </c>
      <c r="G99" s="197">
        <f t="shared" si="7"/>
        <v>5.9273508430890409E-4</v>
      </c>
      <c r="H99" s="196">
        <f>PPCL_NG!K99+PPCL_Spot!K99+GT_NG!K99+GT_Spot!K99+Bawana_NG!K99+Bawana_RLNG!K99+Bawana_Spot!K99</f>
        <v>0.13423749999999979</v>
      </c>
      <c r="I99" s="196">
        <f>PPCL_NG!R99+PPCL_Spot!R99+GT_NG!R99+GT_Spot!R99+Bawana_NG!R99+Bawana_RLNG!R99+Bawana_Spot!R99</f>
        <v>0.13423308265471035</v>
      </c>
      <c r="J99" s="197">
        <f t="shared" si="8"/>
        <v>4.4173452894424869E-6</v>
      </c>
      <c r="K99" s="196">
        <f>PPCL_NG!L99+PPCL_Spot!L99+GT_NG!L99+GT_Spot!L99+Bawana_NG!L99+Bawana_RLNG!L99+Bawana_Spot!L99</f>
        <v>0.9224699999999999</v>
      </c>
      <c r="L99" s="196">
        <f>PPCL_NG!S99+PPCL_Spot!S99+GT_NG!S99+GT_Spot!S99+Bawana_NG!S99+Bawana_RLNG!S99+Bawana_Spot!S99</f>
        <v>0.92231958110239298</v>
      </c>
      <c r="M99" s="197">
        <f t="shared" si="9"/>
        <v>1.5041889760691873E-4</v>
      </c>
      <c r="N99" s="196">
        <f>PPCL_NG!M99+PPCL_Spot!M99+GT_NG!M99+GT_Spot!M99+Bawana_NG!M99+Bawana_RLNG!M99+Bawana_Spot!M99</f>
        <v>1.7414824999999989</v>
      </c>
      <c r="O99" s="196">
        <f>PPCL_NG!T99+PPCL_Spot!T99+GT_NG!T99+GT_Spot!T99+Bawana_NG!T99+Bawana_RLNG!T99+Bawana_Spot!T99</f>
        <v>1.7406937930867201</v>
      </c>
      <c r="P99" s="197">
        <f t="shared" si="10"/>
        <v>7.8870691327881381E-4</v>
      </c>
      <c r="Q99" s="197">
        <f t="shared" si="11"/>
        <v>2.6449999999987872E-3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45330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45330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45330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66</vt:i4>
      </vt:variant>
    </vt:vector>
  </HeadingPairs>
  <TitlesOfParts>
    <vt:vector size="66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2024-03-01T11:21:51Z</dcterms:modified>
</cp:coreProperties>
</file>